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80845017\AppData\Local\rubicon\Acta Nova Client\Data\597125796\"/>
    </mc:Choice>
  </mc:AlternateContent>
  <bookViews>
    <workbookView xWindow="0" yWindow="0" windowWidth="19200" windowHeight="6495"/>
  </bookViews>
  <sheets>
    <sheet name="Eingabe" sheetId="3" r:id="rId1"/>
    <sheet name="Berechnungen" sheetId="4" r:id="rId2"/>
    <sheet name="Zusammenfassung" sheetId="5" r:id="rId3"/>
    <sheet name="Bedarf vs. vorhandenes Personal" sheetId="7" r:id="rId4"/>
  </sheets>
  <definedNames>
    <definedName name="_xlnm.Print_Area" localSheetId="3">'Bedarf vs. vorhandenes Personal'!$A$1:$I$7</definedName>
    <definedName name="_xlnm.Print_Area" localSheetId="1">Berechnungen!$A$1:$I$43</definedName>
    <definedName name="_xlnm.Print_Area" localSheetId="0">Eingabe!$A$1:$F$38</definedName>
    <definedName name="_xlnm.Print_Area" localSheetId="2">Zusammenfassung!$A$1:$H$24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4" l="1"/>
  <c r="F11" i="4"/>
  <c r="E17" i="4" l="1"/>
  <c r="D5" i="5" s="1"/>
  <c r="C6" i="4"/>
  <c r="D6" i="4"/>
  <c r="F6" i="4"/>
  <c r="C7" i="4"/>
  <c r="D7" i="4"/>
  <c r="F7" i="4"/>
  <c r="C8" i="4"/>
  <c r="D8" i="4"/>
  <c r="F8" i="4"/>
  <c r="C9" i="4"/>
  <c r="D9" i="4"/>
  <c r="F9" i="4"/>
  <c r="C10" i="4"/>
  <c r="D10" i="4"/>
  <c r="F10" i="4"/>
  <c r="C11" i="4"/>
  <c r="D11" i="4"/>
  <c r="C12" i="4"/>
  <c r="D12" i="4"/>
  <c r="F12" i="4"/>
  <c r="B6" i="4"/>
  <c r="B7" i="4"/>
  <c r="B8" i="4"/>
  <c r="B9" i="4"/>
  <c r="B10" i="4"/>
  <c r="B11" i="4"/>
  <c r="B12" i="4"/>
  <c r="H6" i="7"/>
  <c r="G7" i="7"/>
  <c r="F7" i="7"/>
  <c r="E7" i="7"/>
  <c r="D7" i="7"/>
  <c r="C7" i="7"/>
  <c r="H7" i="7" s="1"/>
  <c r="B31" i="4"/>
  <c r="B32" i="4"/>
  <c r="B33" i="4"/>
  <c r="B30" i="4"/>
  <c r="D34" i="4"/>
  <c r="E32" i="4"/>
  <c r="E29" i="4"/>
  <c r="E31" i="4"/>
  <c r="E33" i="4"/>
  <c r="E28" i="4"/>
  <c r="E30" i="4"/>
  <c r="E27" i="4"/>
  <c r="F5" i="4"/>
  <c r="D5" i="4"/>
  <c r="C5" i="4"/>
  <c r="B5" i="4"/>
  <c r="I10" i="4" l="1"/>
  <c r="I6" i="4"/>
  <c r="G10" i="4"/>
  <c r="G9" i="4"/>
  <c r="C13" i="4"/>
  <c r="G7" i="4"/>
  <c r="G12" i="4"/>
  <c r="G8" i="4"/>
  <c r="G11" i="4"/>
  <c r="I7" i="4"/>
  <c r="I11" i="4"/>
  <c r="I9" i="4"/>
  <c r="I8" i="4"/>
  <c r="I12" i="4"/>
  <c r="G6" i="4"/>
  <c r="E13" i="7"/>
  <c r="G5" i="4"/>
  <c r="I5" i="4"/>
  <c r="I13" i="4" l="1"/>
  <c r="E15" i="4" s="1"/>
  <c r="D7" i="5" s="1"/>
  <c r="G13" i="4"/>
  <c r="E18" i="4" s="1"/>
  <c r="E16" i="4" l="1"/>
  <c r="E19" i="4"/>
  <c r="E20" i="4" s="1"/>
  <c r="F24" i="4" l="1"/>
  <c r="F26" i="4" s="1"/>
  <c r="D19" i="5"/>
  <c r="D8" i="5"/>
  <c r="D9" i="5"/>
  <c r="D10" i="5" s="1"/>
  <c r="F27" i="4" l="1"/>
  <c r="F28" i="4" s="1"/>
  <c r="F29" i="4" s="1"/>
  <c r="F30" i="4" s="1"/>
  <c r="F31" i="4" s="1"/>
  <c r="F32" i="4" s="1"/>
  <c r="F33" i="4" s="1"/>
  <c r="E34" i="4" s="1"/>
  <c r="F34" i="4" s="1"/>
  <c r="F35" i="4" s="1"/>
  <c r="E37" i="4" l="1"/>
  <c r="D37" i="4"/>
  <c r="D12" i="5" s="1"/>
  <c r="F36" i="4"/>
  <c r="E39" i="4"/>
  <c r="D39" i="4"/>
  <c r="D15" i="5"/>
  <c r="D14" i="5"/>
  <c r="E38" i="4" l="1"/>
  <c r="E41" i="4" s="1"/>
  <c r="D38" i="4"/>
  <c r="D13" i="5" s="1"/>
  <c r="D21" i="5" l="1"/>
  <c r="D22" i="5" s="1"/>
  <c r="E14" i="7" s="1"/>
  <c r="E15" i="7" s="1"/>
  <c r="E42" i="4"/>
</calcChain>
</file>

<file path=xl/sharedStrings.xml><?xml version="1.0" encoding="utf-8"?>
<sst xmlns="http://schemas.openxmlformats.org/spreadsheetml/2006/main" count="186" uniqueCount="122">
  <si>
    <t>Einsätze/Woche</t>
  </si>
  <si>
    <t>Personen</t>
  </si>
  <si>
    <t>h</t>
  </si>
  <si>
    <t>pro Woche</t>
  </si>
  <si>
    <t>durchschn. Schichtlänge</t>
  </si>
  <si>
    <t>entspricht</t>
  </si>
  <si>
    <t>durchschn. Einsätze</t>
  </si>
  <si>
    <t>Reserveplanung</t>
  </si>
  <si>
    <t>Arbeitstage pro Woche</t>
  </si>
  <si>
    <t>Arbeitstage pro Jahr</t>
  </si>
  <si>
    <t>- Urlaubstage</t>
  </si>
  <si>
    <t>- Ausgleichstage</t>
  </si>
  <si>
    <t>- Fortbildungen (in Tagen)</t>
  </si>
  <si>
    <t>- Krankenstand (in %)</t>
  </si>
  <si>
    <t>Anwesenheitstage pro Jahr</t>
  </si>
  <si>
    <t>Abwesenheitstage pro Jahr</t>
  </si>
  <si>
    <t>Anwesend</t>
  </si>
  <si>
    <t>Abwesend</t>
  </si>
  <si>
    <t>Abwesenheitsfaktor</t>
  </si>
  <si>
    <t>Personalbedarf mit Reserve</t>
  </si>
  <si>
    <t>I.</t>
  </si>
  <si>
    <t>A.</t>
  </si>
  <si>
    <t>Schicht</t>
  </si>
  <si>
    <t>Stunden/Schicht</t>
  </si>
  <si>
    <t>MA/Schicht</t>
  </si>
  <si>
    <t>MA-Stunden/Schichtart</t>
  </si>
  <si>
    <t>MA-Einsätze/Schichtart</t>
  </si>
  <si>
    <t>durchsch. Besetzungsstärke</t>
  </si>
  <si>
    <t>h (bei Vollzeit)</t>
  </si>
  <si>
    <t>Personalbedarf ohne Reserve</t>
  </si>
  <si>
    <t>FTE</t>
  </si>
  <si>
    <t>B.</t>
  </si>
  <si>
    <t>Arbeitswochen pro Jahr (Betriebsstillstände sind berücksichtigt)</t>
  </si>
  <si>
    <t>Wochenstunden</t>
  </si>
  <si>
    <t>II.</t>
  </si>
  <si>
    <t>WAZ</t>
  </si>
  <si>
    <t>Summe</t>
  </si>
  <si>
    <t>III.</t>
  </si>
  <si>
    <t>vorhandene Wochenstunden</t>
  </si>
  <si>
    <t>Differenz Angebot - Bedarf</t>
  </si>
  <si>
    <t>Soll-Wochenarbeitszeit</t>
  </si>
  <si>
    <t>Schichtart</t>
  </si>
  <si>
    <t>PERSONALBEDARFSRECHNUNG DATENEINGABE</t>
  </si>
  <si>
    <t>Urlaubstage</t>
  </si>
  <si>
    <t>Soll-Wochenarbeitszeit (bei Vollzeit)</t>
  </si>
  <si>
    <t>Wochen</t>
  </si>
  <si>
    <t>Tage</t>
  </si>
  <si>
    <t>Prozent</t>
  </si>
  <si>
    <t>Eingabe Bedarf</t>
  </si>
  <si>
    <t>Eingabe Abwesenheiten</t>
  </si>
  <si>
    <t>durchschn. Einsätze pro Woche pro FTE</t>
  </si>
  <si>
    <t>durchschn. freie Tage pro Woche pro FTE</t>
  </si>
  <si>
    <t>PERSONALBEDARFSRECHNUNG ZUSAMMENFASSUNG</t>
  </si>
  <si>
    <t>durchschnittliche Schichtlänge</t>
  </si>
  <si>
    <t>durchschnittliche Besetzungsstärke pro Schicht</t>
  </si>
  <si>
    <t xml:space="preserve">Vollzeit-Mitarbeiter sind anwesend zu </t>
  </si>
  <si>
    <t>bzw. abwesend zu</t>
  </si>
  <si>
    <t>Es verbleiben somit pro FTE pro Jahr</t>
  </si>
  <si>
    <t>Anwesenheitstage.</t>
  </si>
  <si>
    <t>Für das Abdecken der Reserve erhöht sich der Personalbedarf somit auf</t>
  </si>
  <si>
    <t>Prozent.</t>
  </si>
  <si>
    <r>
      <t>Prozent.</t>
    </r>
    <r>
      <rPr>
        <sz val="11"/>
        <color theme="1"/>
        <rFont val="Tahoma"/>
        <family val="2"/>
      </rPr>
      <t xml:space="preserve"> (Abwesenheitsfaktor)</t>
    </r>
  </si>
  <si>
    <t>BERECHNUNGEN</t>
  </si>
  <si>
    <t>IV.</t>
  </si>
  <si>
    <t>EINGABE VORHANDENES PERSONAL</t>
  </si>
  <si>
    <t>V.</t>
  </si>
  <si>
    <t>BERECHNUNG BEDARF VS. ANGEBOT</t>
  </si>
  <si>
    <t>(nach Abzug des Betriebsstillstands)</t>
  </si>
  <si>
    <t>graue Felder</t>
  </si>
  <si>
    <t>Eingabefelder</t>
  </si>
  <si>
    <t>Ergebnissfelder oder fixe Angaben</t>
  </si>
  <si>
    <t>grüne Felder</t>
  </si>
  <si>
    <t>Nur in den Registern "Eingabe" und "Bedarf vs. Vorhandenes Personal" werden Eingaben gemacht</t>
  </si>
  <si>
    <t>Nur die grauen Felder sind Eingabefelder</t>
  </si>
  <si>
    <t xml:space="preserve">Zusatzurlaub </t>
  </si>
  <si>
    <t>Familientage</t>
  </si>
  <si>
    <t>Hinweis:</t>
  </si>
  <si>
    <t>Bitte tragen Sie die verschiedenen Schichtarten ein (z.B. Frühschicht, Spätschicht, Nachtschicht, Frühschicht am Wochenende...)</t>
  </si>
  <si>
    <t>Bitte tragen Sie ein, wie häufig die jeweilige Schichtart in einer Woche vorkommt.</t>
  </si>
  <si>
    <t xml:space="preserve">Bitte tragen Sie die Dauer der jeweiligen Schicht ein (in Stunden). </t>
  </si>
  <si>
    <t>Bitte tragen Sie die wöchentliche Soll-Arbeitszeit eines Vollzeit-Beschäftigten ein.</t>
  </si>
  <si>
    <t>Arbeitswochen pro Jahr</t>
  </si>
  <si>
    <t>Fortbildungen</t>
  </si>
  <si>
    <t>Sonstige Abwesenheiten</t>
  </si>
  <si>
    <t>pro Mitarbeitender</t>
  </si>
  <si>
    <t>Beispiele für sonstige Abwesenheiten:</t>
  </si>
  <si>
    <t>Erläuterungen zu den Eingabefeldern:</t>
  </si>
  <si>
    <t>Umfang wöchentliche Arbeitszeit (WAZ)</t>
  </si>
  <si>
    <t>(1) Schichtart</t>
  </si>
  <si>
    <t>(2) Einsätze/Woche</t>
  </si>
  <si>
    <t>(3) Stunden/Schicht</t>
  </si>
  <si>
    <t>(4) MA/Schicht</t>
  </si>
  <si>
    <t>(5) Soll-Wochenarbeitszeit (bei Vollzeit)</t>
  </si>
  <si>
    <t xml:space="preserve">(6) Arbeitswochen pro Jahr </t>
  </si>
  <si>
    <t>Anzahl Mitarbeitende</t>
  </si>
  <si>
    <t>Militärreserve/Militärausfälle</t>
  </si>
  <si>
    <t>(7) Urlaubstage</t>
  </si>
  <si>
    <t>(8) Ausgleichstage</t>
  </si>
  <si>
    <t>(9) Fortbildungen (in Tagen)</t>
  </si>
  <si>
    <t>(10) Sonstige Abwesenheiten (für die Ersatz notwendig ist):</t>
  </si>
  <si>
    <t xml:space="preserve">Bitte tragen Sie die Anzahl an Tagen ein, die für Fortbildungen bzw. festgeplante Qualifikationsmaßnahmen pro Mitarbeiter/in vorgesehen sind. </t>
  </si>
  <si>
    <t>Bitte tragen Sie ein, wie viele Tage ein/e Mitarbeiter/in in Vollzeit im Jahr hat (abzüglich Urlaubstage für Betriebsferien).</t>
  </si>
  <si>
    <t>Frühschicht (Mo-Fr)</t>
  </si>
  <si>
    <t>Spätschicht (Mo-Fr)</t>
  </si>
  <si>
    <t>Nachtschicht (Mo-Fr)</t>
  </si>
  <si>
    <t>Frühschicht (Sa-So)</t>
  </si>
  <si>
    <t>Spätschicht (Sa-So)</t>
  </si>
  <si>
    <t>Nachtschicht (Sa-So)</t>
  </si>
  <si>
    <t xml:space="preserve">Bitte tragen Sie die durchschnittliche Anzahl an Tagen pro Mitarbeiter/in für sonstige Abwesenheiten ein. </t>
  </si>
  <si>
    <t>Abwesenheiten durch Zeitgutschriften bei Wasch-/Umkleidezeiten</t>
  </si>
  <si>
    <t>Abwesenheiten aufgrund von Einsätzen bei der Werksfeuerwehr</t>
  </si>
  <si>
    <t>Absenz wegen Krankheit</t>
  </si>
  <si>
    <t>Bitte tragen Sie die durchschnittliche Absenz wegen Krankheit in % ein.</t>
  </si>
  <si>
    <t>(11) Absenz wegen Krankheit (in %)</t>
  </si>
  <si>
    <t>In diesem Beispiel gibt es folglich von Montag bis Sonntag jeweils eine 
Früh-, eine Spät- und eine Nachtschicht mit einer jeweiligen Schichtlänge von acht Stunden. Von Montag bis Freitag sollen in den Früh- und Spätschichten acht Mitarbeitende anwesend sein, in den Nachtschichten reicht eine Besetzung von sieben Mitarbeitenden aus. Am Samstag und Sonntag sollen in den Früh- und Spätschichten sieben Mitarbeitende anwesend sein, in den Nachtschichten wird eine Besetzung von sechs Mitarbeitenden benötigt.
 Vollzeit-Mitarbeitende haben in diesem Beispiel eine 40 Stunden Soll-Wochenarbeitszeit und es soll das ganze Jahr durchgängig gearbeitet werden. Die Mitarbeitenden haben 20 Urlaubstage, fünf Ausgleichstage und drei Fortbildungstage. In diesem Beispiel gibt es zudem eine durchschnittliche Absenz wegen Krankheit von 6%.</t>
  </si>
  <si>
    <t xml:space="preserve">Im abgebildeten Beispiel werden ohne Reserve 31,00 FTE und mit Reserve 36,94 FTE benötigt, um die erforderliche Schichtbesetzung abzudecken. Mit Reserve heißt, dass alle angegeben Abwesenheiten der Mitarbeitenden berücksichtigt werden. Die Anzahl von 36,94 FTE entspricht 1477,74 Wochenstunden, die benötigt werden. </t>
  </si>
  <si>
    <t>In diesem Beispiel gibt es 30 Mitarbeitende mit einer wöchentlichen Arbeitszeit von 40 Stunden, 8 Mitarbeitende mit einer wöchentlichen Arbeitszeit von 38 Stunden und 2 Mitarbeitende mit einer wöchentlichen Arbeitszeit von 35 Stunden. Dies ergibt 1574 Wochenstunden, die zur Verfügung stehen. Der Bedarf kann gedeckt werden und es gibt noch ein wenig Potenzial, beispielsweise für Qualifizierung.
Hinweis: Es ist häufig sinnvoll, mehr Mitarbeitende mit einer reduzierten Wochenarbeitszeit einzusetzen.</t>
  </si>
  <si>
    <t xml:space="preserve">Bitte tragen Sie die Arbeitswochen pro Jahr ein (abzüglich etwaiger Betriebsferien/Betriebsstillstände/Revisionen, bei denen keine Mitarbeiter/innen im Betrieb anwesend sind). Die Angabe der Arbeitswochen (abzüglich der Betriebsstillstände) stellt die Grundlage für die Berechnung der Abwesenheiten dar. </t>
  </si>
  <si>
    <t>Ausgleichszeiten</t>
  </si>
  <si>
    <t>Bitte tragen Sie die Anzahl an Ausgleichszeiten in Tagen ein, z.B. für die Arbeit an Feiertagen oder regelmässige Nachtarbeit.</t>
  </si>
  <si>
    <t>Bitte tragen Sie ein, wie viele Mitarbeitende (MA) in dieser Schicht tatsächlich notwendig sind (ohne Reserven für Abwesenheiten wie Urlaub, Krankheit...).</t>
  </si>
  <si>
    <t>Betriebszeit pro 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</si>
</sst>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8">
    <font>
      <sz val="11"/>
      <color theme="1"/>
      <name val="Calibri"/>
      <family val="2"/>
      <scheme val="minor"/>
    </font>
    <font>
      <sz val="11"/>
      <color theme="1"/>
      <name val="Calibri"/>
      <family val="2"/>
      <scheme val="minor"/>
    </font>
    <font>
      <sz val="11"/>
      <color theme="1"/>
      <name val="Tahoma"/>
      <family val="2"/>
    </font>
    <font>
      <sz val="10"/>
      <color theme="1"/>
      <name val="RotisSansSerif"/>
      <family val="2"/>
    </font>
    <font>
      <b/>
      <sz val="11"/>
      <color theme="1"/>
      <name val="Tahoma"/>
      <family val="2"/>
    </font>
    <font>
      <b/>
      <sz val="12"/>
      <color theme="1"/>
      <name val="Tahoma"/>
      <family val="2"/>
    </font>
    <font>
      <sz val="12"/>
      <color theme="1"/>
      <name val="Tahoma"/>
      <family val="2"/>
    </font>
    <font>
      <sz val="12"/>
      <color theme="1"/>
      <name val="Calibri"/>
      <family val="2"/>
      <scheme val="minor"/>
    </font>
    <font>
      <sz val="11"/>
      <name val="Tahoma"/>
      <family val="2"/>
    </font>
    <font>
      <sz val="11"/>
      <color theme="3"/>
      <name val="Tahoma"/>
      <family val="2"/>
    </font>
    <font>
      <sz val="11"/>
      <color rgb="FFFF0000"/>
      <name val="Tahoma"/>
      <family val="2"/>
    </font>
    <font>
      <b/>
      <i/>
      <sz val="11"/>
      <color rgb="FFFF0000"/>
      <name val="Tahoma"/>
      <family val="2"/>
    </font>
    <font>
      <sz val="10"/>
      <color rgb="FFFF0000"/>
      <name val="Tahoma"/>
      <family val="2"/>
    </font>
    <font>
      <b/>
      <sz val="12"/>
      <color theme="1"/>
      <name val="Calibri"/>
      <family val="2"/>
      <scheme val="minor"/>
    </font>
    <font>
      <b/>
      <sz val="11"/>
      <name val="Tahoma"/>
      <family val="2"/>
    </font>
    <font>
      <i/>
      <sz val="11"/>
      <name val="Tahoma"/>
      <family val="2"/>
    </font>
    <font>
      <b/>
      <sz val="12"/>
      <name val="Calibri"/>
      <family val="2"/>
      <scheme val="minor"/>
    </font>
    <font>
      <sz val="11"/>
      <name val="Calibri"/>
      <family val="2"/>
      <scheme val="minor"/>
    </font>
    <font>
      <b/>
      <sz val="11"/>
      <color rgb="FF002441"/>
      <name val="Tahoma"/>
      <family val="2"/>
    </font>
    <font>
      <sz val="11"/>
      <color rgb="FF002441"/>
      <name val="Tahoma"/>
      <family val="2"/>
    </font>
    <font>
      <sz val="12"/>
      <color rgb="FF002441"/>
      <name val="Tahoma"/>
      <family val="2"/>
    </font>
    <font>
      <b/>
      <sz val="14"/>
      <color theme="0"/>
      <name val="Tahoma"/>
      <family val="2"/>
    </font>
    <font>
      <sz val="14"/>
      <color theme="1"/>
      <name val="Tahoma"/>
      <family val="2"/>
    </font>
    <font>
      <sz val="14"/>
      <color theme="1"/>
      <name val="Calibri"/>
      <family val="2"/>
      <scheme val="minor"/>
    </font>
    <font>
      <b/>
      <sz val="14"/>
      <color theme="1"/>
      <name val="Tahoma"/>
      <family val="2"/>
    </font>
    <font>
      <b/>
      <sz val="14"/>
      <color theme="0"/>
      <name val="Calibri"/>
      <family val="2"/>
      <scheme val="minor"/>
    </font>
    <font>
      <sz val="14"/>
      <color theme="0"/>
      <name val="Calibri"/>
      <family val="2"/>
      <scheme val="minor"/>
    </font>
    <font>
      <sz val="10"/>
      <color theme="1"/>
      <name val="Arial"/>
      <family val="2"/>
    </font>
    <font>
      <b/>
      <sz val="14"/>
      <name val="Tahoma"/>
      <family val="2"/>
    </font>
    <font>
      <sz val="14"/>
      <name val="Tahoma"/>
      <family val="2"/>
    </font>
    <font>
      <sz val="12"/>
      <name val="Tahoma"/>
      <family val="2"/>
    </font>
    <font>
      <b/>
      <sz val="12"/>
      <name val="Tahoma"/>
      <family val="2"/>
    </font>
    <font>
      <sz val="8"/>
      <name val="Calibri"/>
      <family val="2"/>
      <scheme val="minor"/>
    </font>
    <font>
      <sz val="12"/>
      <color rgb="FFFF0000"/>
      <name val="Tahoma"/>
      <family val="2"/>
    </font>
    <font>
      <i/>
      <sz val="11"/>
      <color rgb="FF002441"/>
      <name val="Tahoma"/>
      <family val="2"/>
    </font>
    <font>
      <b/>
      <i/>
      <sz val="11"/>
      <name val="Tahoma"/>
      <family val="2"/>
    </font>
    <font>
      <sz val="11"/>
      <color theme="1"/>
      <name val="Arial"/>
      <family val="2"/>
    </font>
    <font>
      <b/>
      <sz val="12"/>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rgb="FFD5E6A9"/>
        <bgColor indexed="64"/>
      </patternFill>
    </fill>
    <fill>
      <patternFill patternType="solid">
        <fgColor rgb="FFB0D354"/>
        <bgColor indexed="64"/>
      </patternFill>
    </fill>
  </fills>
  <borders count="2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7" fillId="0" borderId="0"/>
  </cellStyleXfs>
  <cellXfs count="250">
    <xf numFmtId="0" fontId="0" fillId="0" borderId="0" xfId="0"/>
    <xf numFmtId="0" fontId="2" fillId="0" borderId="0" xfId="0" applyFont="1"/>
    <xf numFmtId="0" fontId="4" fillId="0" borderId="0" xfId="2" applyFont="1" applyBorder="1"/>
    <xf numFmtId="0" fontId="5" fillId="2" borderId="0" xfId="0" applyFont="1" applyFill="1"/>
    <xf numFmtId="0" fontId="6" fillId="0" borderId="0" xfId="0" applyFont="1"/>
    <xf numFmtId="0" fontId="7" fillId="0" borderId="0" xfId="0" applyFont="1"/>
    <xf numFmtId="0" fontId="8" fillId="0" borderId="2" xfId="0" applyFont="1" applyFill="1" applyBorder="1" applyAlignment="1">
      <alignment wrapText="1"/>
    </xf>
    <xf numFmtId="0" fontId="8" fillId="0" borderId="4" xfId="0" applyFont="1" applyFill="1" applyBorder="1" applyAlignment="1">
      <alignment wrapText="1"/>
    </xf>
    <xf numFmtId="0" fontId="8" fillId="0" borderId="11" xfId="0" applyFont="1" applyFill="1" applyBorder="1" applyAlignment="1">
      <alignment horizontal="center" wrapText="1"/>
    </xf>
    <xf numFmtId="2" fontId="2" fillId="0" borderId="5" xfId="0" applyNumberFormat="1" applyFont="1" applyFill="1" applyBorder="1"/>
    <xf numFmtId="0" fontId="2" fillId="0" borderId="5" xfId="0" applyFont="1" applyFill="1" applyBorder="1"/>
    <xf numFmtId="0" fontId="2" fillId="0" borderId="6" xfId="0" quotePrefix="1" applyFont="1" applyFill="1" applyBorder="1"/>
    <xf numFmtId="1" fontId="2" fillId="0" borderId="7" xfId="0" applyNumberFormat="1" applyFont="1" applyFill="1" applyBorder="1"/>
    <xf numFmtId="0" fontId="2" fillId="0" borderId="9" xfId="0" quotePrefix="1" applyFont="1" applyFill="1" applyBorder="1"/>
    <xf numFmtId="0" fontId="2" fillId="0" borderId="14" xfId="0" quotePrefix="1" applyFont="1" applyFill="1" applyBorder="1"/>
    <xf numFmtId="2" fontId="2" fillId="0" borderId="4" xfId="0" applyNumberFormat="1" applyFont="1" applyFill="1" applyBorder="1"/>
    <xf numFmtId="0" fontId="4" fillId="0" borderId="2" xfId="0" applyFont="1" applyFill="1" applyBorder="1"/>
    <xf numFmtId="0" fontId="4" fillId="0" borderId="6" xfId="0" applyFont="1" applyFill="1" applyBorder="1"/>
    <xf numFmtId="0" fontId="4" fillId="0" borderId="12" xfId="0" applyFont="1" applyFill="1" applyBorder="1"/>
    <xf numFmtId="2" fontId="4" fillId="0" borderId="12" xfId="0" applyNumberFormat="1" applyFont="1" applyFill="1" applyBorder="1"/>
    <xf numFmtId="0" fontId="4" fillId="0" borderId="7" xfId="0" applyFont="1" applyFill="1" applyBorder="1"/>
    <xf numFmtId="0" fontId="4" fillId="0" borderId="0" xfId="0" applyFont="1" applyFill="1" applyBorder="1"/>
    <xf numFmtId="0" fontId="2" fillId="0" borderId="0" xfId="0" applyFont="1" applyFill="1"/>
    <xf numFmtId="0" fontId="2" fillId="0" borderId="0" xfId="0" applyFont="1" applyFill="1" applyBorder="1"/>
    <xf numFmtId="0" fontId="0" fillId="0" borderId="0" xfId="0" applyFill="1"/>
    <xf numFmtId="0" fontId="13" fillId="0" borderId="0" xfId="0" applyFont="1"/>
    <xf numFmtId="0" fontId="8" fillId="0" borderId="0" xfId="0" applyFont="1"/>
    <xf numFmtId="0" fontId="4" fillId="0" borderId="5" xfId="0" applyFont="1" applyFill="1" applyBorder="1" applyAlignment="1">
      <alignment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wrapText="1"/>
    </xf>
    <xf numFmtId="0" fontId="8" fillId="0" borderId="7" xfId="0" applyFont="1" applyFill="1" applyBorder="1" applyAlignment="1">
      <alignment wrapText="1"/>
    </xf>
    <xf numFmtId="0" fontId="9" fillId="0" borderId="5"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wrapText="1"/>
    </xf>
    <xf numFmtId="0" fontId="8" fillId="0" borderId="10" xfId="0" applyFont="1" applyFill="1" applyBorder="1" applyAlignment="1">
      <alignment wrapText="1"/>
    </xf>
    <xf numFmtId="0" fontId="9" fillId="0" borderId="8" xfId="0" applyFont="1" applyFill="1" applyBorder="1" applyAlignment="1">
      <alignment horizontal="center" wrapText="1"/>
    </xf>
    <xf numFmtId="0" fontId="8" fillId="0" borderId="11" xfId="0" applyFont="1" applyFill="1" applyBorder="1" applyAlignment="1">
      <alignment wrapText="1"/>
    </xf>
    <xf numFmtId="0" fontId="10" fillId="0" borderId="11" xfId="0" applyFont="1" applyFill="1" applyBorder="1" applyAlignment="1">
      <alignment horizontal="center" wrapText="1"/>
    </xf>
    <xf numFmtId="0" fontId="2" fillId="0" borderId="0" xfId="0" applyFont="1" applyFill="1" applyAlignment="1">
      <alignment horizontal="right"/>
    </xf>
    <xf numFmtId="0" fontId="2" fillId="0" borderId="12" xfId="0" applyFont="1" applyFill="1" applyBorder="1" applyAlignment="1">
      <alignment wrapText="1"/>
    </xf>
    <xf numFmtId="2" fontId="9" fillId="0" borderId="12" xfId="0" applyNumberFormat="1" applyFont="1" applyFill="1" applyBorder="1" applyAlignment="1">
      <alignment wrapText="1"/>
    </xf>
    <xf numFmtId="0" fontId="2" fillId="0" borderId="7" xfId="0" applyFont="1" applyFill="1" applyBorder="1" applyAlignment="1">
      <alignment wrapText="1"/>
    </xf>
    <xf numFmtId="0" fontId="2" fillId="0" borderId="0" xfId="0" applyFont="1" applyFill="1" applyAlignment="1">
      <alignment wrapText="1"/>
    </xf>
    <xf numFmtId="0" fontId="2" fillId="0" borderId="6" xfId="0" applyFont="1" applyFill="1" applyBorder="1" applyAlignment="1">
      <alignment wrapText="1"/>
    </xf>
    <xf numFmtId="0" fontId="8" fillId="0" borderId="12" xfId="0" applyFont="1" applyFill="1" applyBorder="1" applyAlignment="1">
      <alignment wrapText="1"/>
    </xf>
    <xf numFmtId="0" fontId="2" fillId="0" borderId="6" xfId="0" applyFont="1" applyFill="1" applyBorder="1"/>
    <xf numFmtId="0" fontId="2" fillId="0" borderId="12" xfId="0" applyFont="1" applyFill="1" applyBorder="1"/>
    <xf numFmtId="0" fontId="2" fillId="0" borderId="7" xfId="0" applyFont="1" applyFill="1" applyBorder="1"/>
    <xf numFmtId="0" fontId="10" fillId="0" borderId="0" xfId="0" applyFont="1" applyFill="1" applyBorder="1"/>
    <xf numFmtId="0" fontId="2" fillId="0" borderId="13" xfId="0" applyFont="1" applyFill="1" applyBorder="1"/>
    <xf numFmtId="10" fontId="8" fillId="0" borderId="10" xfId="1" applyNumberFormat="1" applyFont="1" applyFill="1" applyBorder="1"/>
    <xf numFmtId="2" fontId="2" fillId="0" borderId="8" xfId="0" applyNumberFormat="1" applyFont="1" applyFill="1" applyBorder="1"/>
    <xf numFmtId="0" fontId="2" fillId="0" borderId="15" xfId="0" applyFont="1" applyFill="1" applyBorder="1"/>
    <xf numFmtId="0" fontId="2" fillId="0" borderId="15" xfId="0" applyFont="1" applyFill="1" applyBorder="1" applyAlignment="1">
      <alignment horizontal="right"/>
    </xf>
    <xf numFmtId="2" fontId="2" fillId="0" borderId="16" xfId="0" applyNumberFormat="1" applyFont="1" applyFill="1" applyBorder="1"/>
    <xf numFmtId="0" fontId="2" fillId="0" borderId="2" xfId="0" applyFont="1" applyFill="1" applyBorder="1"/>
    <xf numFmtId="0" fontId="2" fillId="0" borderId="3" xfId="0" applyFont="1" applyFill="1" applyBorder="1"/>
    <xf numFmtId="0" fontId="2" fillId="0" borderId="3" xfId="0" applyFont="1" applyFill="1" applyBorder="1" applyAlignment="1">
      <alignment horizontal="right"/>
    </xf>
    <xf numFmtId="10" fontId="2" fillId="0" borderId="4" xfId="1" applyNumberFormat="1" applyFont="1" applyFill="1" applyBorder="1"/>
    <xf numFmtId="164" fontId="2" fillId="0" borderId="11" xfId="0" applyNumberFormat="1" applyFont="1" applyFill="1" applyBorder="1"/>
    <xf numFmtId="0" fontId="12" fillId="0" borderId="0" xfId="0" applyFont="1" applyFill="1" applyBorder="1"/>
    <xf numFmtId="10" fontId="2" fillId="0" borderId="7" xfId="1" applyNumberFormat="1" applyFont="1" applyFill="1" applyBorder="1"/>
    <xf numFmtId="164" fontId="2" fillId="0" borderId="5" xfId="0" applyNumberFormat="1" applyFont="1" applyFill="1" applyBorder="1"/>
    <xf numFmtId="2" fontId="4" fillId="0" borderId="12" xfId="0" applyNumberFormat="1" applyFont="1" applyFill="1" applyBorder="1" applyAlignment="1">
      <alignment wrapText="1"/>
    </xf>
    <xf numFmtId="0" fontId="4" fillId="0" borderId="7" xfId="0" applyFont="1" applyFill="1" applyBorder="1" applyAlignment="1">
      <alignment wrapText="1"/>
    </xf>
    <xf numFmtId="2" fontId="2" fillId="0" borderId="12" xfId="0" applyNumberFormat="1" applyFont="1" applyFill="1" applyBorder="1" applyAlignment="1">
      <alignment wrapText="1"/>
    </xf>
    <xf numFmtId="0" fontId="4" fillId="0" borderId="17" xfId="0" applyFont="1" applyFill="1" applyBorder="1"/>
    <xf numFmtId="0" fontId="4" fillId="0" borderId="18" xfId="0" applyFont="1" applyFill="1" applyBorder="1"/>
    <xf numFmtId="2" fontId="4" fillId="0" borderId="7" xfId="0" applyNumberFormat="1" applyFont="1" applyFill="1" applyBorder="1"/>
    <xf numFmtId="0" fontId="2" fillId="0" borderId="18" xfId="0" applyFont="1" applyFill="1" applyBorder="1"/>
    <xf numFmtId="0" fontId="4" fillId="0" borderId="0" xfId="0" applyFont="1" applyFill="1"/>
    <xf numFmtId="0" fontId="2" fillId="0" borderId="0" xfId="0" quotePrefix="1" applyFont="1" applyFill="1" applyAlignment="1">
      <alignment wrapText="1"/>
    </xf>
    <xf numFmtId="0" fontId="8" fillId="0" borderId="0" xfId="0" applyFont="1" applyFill="1"/>
    <xf numFmtId="0" fontId="16" fillId="0" borderId="0" xfId="0" applyFont="1"/>
    <xf numFmtId="0" fontId="17" fillId="0" borderId="0" xfId="0" applyFont="1"/>
    <xf numFmtId="0" fontId="2" fillId="0" borderId="6" xfId="0" quotePrefix="1" applyFont="1" applyFill="1" applyBorder="1" applyAlignment="1">
      <alignment horizontal="left"/>
    </xf>
    <xf numFmtId="0" fontId="17" fillId="0" borderId="0" xfId="0" applyFont="1" applyFill="1"/>
    <xf numFmtId="0" fontId="8" fillId="0" borderId="5" xfId="0" applyFont="1" applyFill="1" applyBorder="1" applyAlignment="1">
      <alignment horizontal="left" wrapText="1"/>
    </xf>
    <xf numFmtId="0" fontId="8" fillId="0" borderId="8" xfId="0" applyFont="1" applyFill="1" applyBorder="1" applyAlignment="1">
      <alignment horizontal="left" wrapText="1"/>
    </xf>
    <xf numFmtId="0" fontId="2" fillId="0" borderId="0" xfId="0" applyFont="1" applyProtection="1"/>
    <xf numFmtId="0" fontId="2" fillId="0" borderId="0" xfId="0" applyFont="1" applyFill="1" applyProtection="1"/>
    <xf numFmtId="0" fontId="2" fillId="0" borderId="0" xfId="0" applyFont="1" applyFill="1" applyAlignment="1" applyProtection="1">
      <alignment wrapText="1"/>
    </xf>
    <xf numFmtId="0" fontId="2" fillId="0" borderId="0" xfId="0" quotePrefix="1" applyFont="1" applyFill="1" applyAlignment="1" applyProtection="1">
      <alignment wrapText="1"/>
    </xf>
    <xf numFmtId="0" fontId="2" fillId="0" borderId="0" xfId="0" applyFont="1" applyBorder="1" applyProtection="1"/>
    <xf numFmtId="2" fontId="2" fillId="0" borderId="0" xfId="0" applyNumberFormat="1" applyFont="1" applyFill="1" applyAlignment="1" applyProtection="1">
      <alignment wrapText="1"/>
    </xf>
    <xf numFmtId="0" fontId="4" fillId="0" borderId="0" xfId="0" applyFont="1" applyFill="1" applyAlignment="1" applyProtection="1"/>
    <xf numFmtId="0" fontId="22" fillId="0" borderId="0" xfId="0" applyFont="1"/>
    <xf numFmtId="0" fontId="23" fillId="0" borderId="0" xfId="0" applyFont="1"/>
    <xf numFmtId="0" fontId="24" fillId="0" borderId="0" xfId="0" applyFont="1" applyFill="1" applyAlignment="1" applyProtection="1"/>
    <xf numFmtId="0" fontId="21" fillId="0" borderId="0" xfId="0" applyFont="1"/>
    <xf numFmtId="0" fontId="25" fillId="0" borderId="0" xfId="0" applyFont="1"/>
    <xf numFmtId="0" fontId="26" fillId="0" borderId="0" xfId="0" applyFont="1"/>
    <xf numFmtId="0" fontId="6" fillId="3" borderId="0" xfId="0" applyFont="1" applyFill="1"/>
    <xf numFmtId="0" fontId="5" fillId="0" borderId="0" xfId="0" applyFont="1"/>
    <xf numFmtId="0" fontId="8" fillId="4" borderId="0" xfId="0" applyFont="1" applyFill="1"/>
    <xf numFmtId="0" fontId="14" fillId="4" borderId="0" xfId="2" applyFont="1" applyFill="1" applyBorder="1"/>
    <xf numFmtId="0" fontId="28" fillId="4" borderId="0" xfId="0" applyFont="1" applyFill="1"/>
    <xf numFmtId="0" fontId="29" fillId="4" borderId="0" xfId="0" applyFont="1" applyFill="1"/>
    <xf numFmtId="0" fontId="30" fillId="4" borderId="0" xfId="0" applyFont="1" applyFill="1"/>
    <xf numFmtId="0" fontId="31" fillId="4" borderId="0" xfId="0" applyFont="1" applyFill="1"/>
    <xf numFmtId="0" fontId="14" fillId="4" borderId="0" xfId="0" applyFont="1" applyFill="1"/>
    <xf numFmtId="0" fontId="14" fillId="4" borderId="0" xfId="0" applyFont="1" applyFill="1" applyAlignment="1">
      <alignment horizontal="center"/>
    </xf>
    <xf numFmtId="0" fontId="19" fillId="4" borderId="0" xfId="0" applyFont="1" applyFill="1"/>
    <xf numFmtId="0" fontId="2" fillId="4" borderId="0" xfId="0" applyFont="1" applyFill="1"/>
    <xf numFmtId="0" fontId="19" fillId="4" borderId="0" xfId="0" applyFont="1" applyFill="1" applyBorder="1"/>
    <xf numFmtId="0" fontId="20" fillId="4" borderId="0" xfId="0" applyFont="1" applyFill="1"/>
    <xf numFmtId="0" fontId="19" fillId="4" borderId="0" xfId="0" applyFont="1" applyFill="1" applyBorder="1" applyAlignment="1">
      <alignment wrapText="1"/>
    </xf>
    <xf numFmtId="0" fontId="20" fillId="4" borderId="0" xfId="0" applyFont="1" applyFill="1" applyBorder="1"/>
    <xf numFmtId="0" fontId="8" fillId="4" borderId="0" xfId="0" applyFont="1" applyFill="1" applyBorder="1"/>
    <xf numFmtId="0" fontId="30" fillId="4" borderId="0" xfId="0" applyFont="1" applyFill="1" applyBorder="1" applyAlignment="1">
      <alignment wrapText="1"/>
    </xf>
    <xf numFmtId="0" fontId="8" fillId="4" borderId="0" xfId="0" applyFont="1" applyFill="1" applyBorder="1" applyAlignment="1">
      <alignment wrapText="1"/>
    </xf>
    <xf numFmtId="0" fontId="30" fillId="4" borderId="0" xfId="0" applyFont="1" applyFill="1" applyBorder="1"/>
    <xf numFmtId="0" fontId="19" fillId="4" borderId="0" xfId="0" quotePrefix="1" applyFont="1" applyFill="1" applyBorder="1"/>
    <xf numFmtId="0" fontId="18" fillId="5" borderId="5" xfId="0" applyFont="1" applyFill="1" applyBorder="1" applyAlignment="1">
      <alignment wrapText="1"/>
    </xf>
    <xf numFmtId="0" fontId="18" fillId="5" borderId="5" xfId="0" applyFont="1" applyFill="1" applyBorder="1" applyAlignment="1">
      <alignment horizontal="center" wrapText="1"/>
    </xf>
    <xf numFmtId="0" fontId="19" fillId="5" borderId="6" xfId="0" applyFont="1" applyFill="1" applyBorder="1" applyAlignment="1">
      <alignment wrapText="1"/>
    </xf>
    <xf numFmtId="0" fontId="19" fillId="5" borderId="7" xfId="0" applyFont="1" applyFill="1" applyBorder="1"/>
    <xf numFmtId="0" fontId="19" fillId="5" borderId="6" xfId="0" applyFont="1" applyFill="1" applyBorder="1"/>
    <xf numFmtId="0" fontId="19" fillId="5" borderId="7" xfId="0" applyFont="1" applyFill="1" applyBorder="1" applyAlignment="1">
      <alignment wrapText="1"/>
    </xf>
    <xf numFmtId="0" fontId="20" fillId="5" borderId="7" xfId="0" applyFont="1" applyFill="1" applyBorder="1"/>
    <xf numFmtId="0" fontId="20" fillId="5" borderId="12" xfId="0" applyFont="1" applyFill="1" applyBorder="1"/>
    <xf numFmtId="0" fontId="19" fillId="5" borderId="6" xfId="0" quotePrefix="1" applyFont="1" applyFill="1" applyBorder="1"/>
    <xf numFmtId="0" fontId="19" fillId="5" borderId="5" xfId="0" applyFont="1" applyFill="1" applyBorder="1" applyAlignment="1">
      <alignment wrapText="1"/>
    </xf>
    <xf numFmtId="0" fontId="2" fillId="4" borderId="0" xfId="0" applyFont="1" applyFill="1" applyProtection="1"/>
    <xf numFmtId="0" fontId="4" fillId="4" borderId="0" xfId="2" applyFont="1" applyFill="1" applyBorder="1" applyProtection="1"/>
    <xf numFmtId="0" fontId="24" fillId="4" borderId="0" xfId="0" applyFont="1" applyFill="1" applyAlignment="1" applyProtection="1"/>
    <xf numFmtId="0" fontId="4" fillId="4" borderId="0" xfId="0" applyFont="1" applyFill="1" applyProtection="1"/>
    <xf numFmtId="0" fontId="4" fillId="4" borderId="0" xfId="0" applyFont="1" applyFill="1" applyAlignment="1" applyProtection="1"/>
    <xf numFmtId="0" fontId="2" fillId="4" borderId="0" xfId="0" applyFont="1" applyFill="1" applyAlignment="1" applyProtection="1">
      <alignment horizontal="right"/>
    </xf>
    <xf numFmtId="0" fontId="28" fillId="4" borderId="0" xfId="0" applyFont="1" applyFill="1" applyProtection="1"/>
    <xf numFmtId="0" fontId="28" fillId="4" borderId="0" xfId="0" applyFont="1" applyFill="1" applyAlignment="1" applyProtection="1"/>
    <xf numFmtId="0" fontId="2" fillId="4" borderId="0" xfId="0" applyFont="1" applyFill="1" applyAlignment="1" applyProtection="1">
      <alignment wrapText="1"/>
    </xf>
    <xf numFmtId="164" fontId="2" fillId="4" borderId="0" xfId="0" applyNumberFormat="1"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2" fontId="2" fillId="4" borderId="0" xfId="0" applyNumberFormat="1" applyFont="1" applyFill="1" applyBorder="1" applyProtection="1"/>
    <xf numFmtId="0" fontId="2" fillId="4" borderId="0" xfId="0" applyFont="1" applyFill="1" applyBorder="1" applyAlignment="1" applyProtection="1">
      <alignment horizontal="right"/>
    </xf>
    <xf numFmtId="10" fontId="4" fillId="4" borderId="0" xfId="1" applyNumberFormat="1" applyFont="1" applyFill="1" applyBorder="1" applyProtection="1"/>
    <xf numFmtId="0" fontId="4" fillId="4" borderId="0" xfId="0" applyFont="1" applyFill="1" applyBorder="1" applyProtection="1"/>
    <xf numFmtId="0" fontId="5" fillId="4" borderId="0" xfId="0" applyFont="1" applyFill="1" applyProtection="1"/>
    <xf numFmtId="0" fontId="4" fillId="5" borderId="6" xfId="0" applyFont="1" applyFill="1" applyBorder="1" applyAlignment="1" applyProtection="1">
      <alignment wrapText="1"/>
    </xf>
    <xf numFmtId="0" fontId="4" fillId="5" borderId="12" xfId="0" applyFont="1" applyFill="1" applyBorder="1" applyAlignment="1" applyProtection="1">
      <alignment wrapText="1"/>
    </xf>
    <xf numFmtId="0" fontId="14" fillId="5" borderId="12" xfId="0" applyFont="1" applyFill="1" applyBorder="1" applyAlignment="1" applyProtection="1">
      <alignment wrapText="1"/>
    </xf>
    <xf numFmtId="0" fontId="4" fillId="5" borderId="7" xfId="0" applyFont="1" applyFill="1" applyBorder="1" applyAlignment="1" applyProtection="1">
      <alignment wrapText="1"/>
    </xf>
    <xf numFmtId="2" fontId="8" fillId="5" borderId="12" xfId="0" applyNumberFormat="1" applyFont="1" applyFill="1" applyBorder="1" applyAlignment="1" applyProtection="1">
      <alignment wrapText="1"/>
    </xf>
    <xf numFmtId="0" fontId="2" fillId="5" borderId="7" xfId="0" applyFont="1" applyFill="1" applyBorder="1" applyAlignment="1" applyProtection="1">
      <alignment wrapText="1"/>
    </xf>
    <xf numFmtId="0" fontId="2" fillId="5" borderId="6" xfId="0" applyFont="1" applyFill="1" applyBorder="1" applyAlignment="1" applyProtection="1">
      <alignment horizontal="left" wrapText="1"/>
    </xf>
    <xf numFmtId="0" fontId="2" fillId="5" borderId="12" xfId="0" applyFont="1" applyFill="1" applyBorder="1" applyAlignment="1" applyProtection="1">
      <alignment wrapText="1"/>
    </xf>
    <xf numFmtId="2" fontId="2" fillId="5" borderId="12" xfId="0" applyNumberFormat="1" applyFont="1" applyFill="1" applyBorder="1" applyAlignment="1" applyProtection="1">
      <alignment wrapText="1"/>
    </xf>
    <xf numFmtId="0" fontId="2" fillId="5" borderId="17" xfId="0" applyFont="1" applyFill="1" applyBorder="1" applyProtection="1"/>
    <xf numFmtId="0" fontId="2" fillId="5" borderId="18" xfId="0" applyFont="1" applyFill="1" applyBorder="1" applyProtection="1"/>
    <xf numFmtId="2" fontId="2" fillId="5" borderId="18" xfId="1" applyNumberFormat="1" applyFont="1" applyFill="1" applyBorder="1" applyProtection="1"/>
    <xf numFmtId="0" fontId="2" fillId="5" borderId="20" xfId="0" applyFont="1" applyFill="1" applyBorder="1" applyProtection="1"/>
    <xf numFmtId="0" fontId="2" fillId="5" borderId="2" xfId="0" applyFont="1" applyFill="1" applyBorder="1" applyProtection="1"/>
    <xf numFmtId="0" fontId="2" fillId="5" borderId="3" xfId="0" applyFont="1" applyFill="1" applyBorder="1" applyProtection="1"/>
    <xf numFmtId="2" fontId="2" fillId="5" borderId="3" xfId="1" applyNumberFormat="1" applyFont="1" applyFill="1" applyBorder="1" applyProtection="1"/>
    <xf numFmtId="0" fontId="2" fillId="5" borderId="4" xfId="0" applyFont="1" applyFill="1" applyBorder="1" applyProtection="1"/>
    <xf numFmtId="0" fontId="2" fillId="5" borderId="6" xfId="0" applyFont="1" applyFill="1" applyBorder="1" applyProtection="1"/>
    <xf numFmtId="0" fontId="2" fillId="5" borderId="12" xfId="0" applyFont="1" applyFill="1" applyBorder="1" applyProtection="1"/>
    <xf numFmtId="2" fontId="2" fillId="5" borderId="12" xfId="1" applyNumberFormat="1" applyFont="1" applyFill="1" applyBorder="1" applyProtection="1"/>
    <xf numFmtId="0" fontId="2" fillId="5" borderId="7" xfId="0" applyFont="1" applyFill="1" applyBorder="1" applyProtection="1"/>
    <xf numFmtId="2" fontId="4" fillId="5" borderId="12" xfId="1" applyNumberFormat="1" applyFont="1" applyFill="1" applyBorder="1" applyAlignment="1" applyProtection="1">
      <alignment horizontal="right"/>
    </xf>
    <xf numFmtId="0" fontId="4" fillId="5" borderId="7" xfId="0" applyFont="1" applyFill="1" applyBorder="1" applyProtection="1"/>
    <xf numFmtId="0" fontId="14" fillId="5" borderId="17" xfId="0" applyFont="1" applyFill="1" applyBorder="1" applyAlignment="1" applyProtection="1">
      <alignment horizontal="left" vertical="top" wrapText="1"/>
    </xf>
    <xf numFmtId="0" fontId="8" fillId="5" borderId="18" xfId="0" applyFont="1" applyFill="1" applyBorder="1" applyAlignment="1" applyProtection="1">
      <alignment wrapText="1"/>
    </xf>
    <xf numFmtId="2" fontId="14" fillId="5" borderId="18" xfId="0" applyNumberFormat="1" applyFont="1" applyFill="1" applyBorder="1" applyAlignment="1" applyProtection="1">
      <alignment wrapText="1"/>
    </xf>
    <xf numFmtId="0" fontId="14" fillId="5" borderId="20" xfId="0" applyFont="1" applyFill="1" applyBorder="1" applyAlignment="1" applyProtection="1">
      <alignment wrapText="1"/>
    </xf>
    <xf numFmtId="0" fontId="14" fillId="5" borderId="2" xfId="0" applyFont="1" applyFill="1" applyBorder="1" applyAlignment="1" applyProtection="1">
      <alignment horizontal="left" vertical="top" wrapText="1"/>
    </xf>
    <xf numFmtId="0" fontId="8" fillId="5" borderId="3" xfId="0" applyFont="1" applyFill="1" applyBorder="1" applyAlignment="1" applyProtection="1">
      <alignment wrapText="1"/>
    </xf>
    <xf numFmtId="2" fontId="14" fillId="5" borderId="3" xfId="0" applyNumberFormat="1" applyFont="1" applyFill="1" applyBorder="1" applyAlignment="1" applyProtection="1">
      <alignment wrapText="1"/>
    </xf>
    <xf numFmtId="0" fontId="14" fillId="5" borderId="4" xfId="0" applyFont="1" applyFill="1" applyBorder="1" applyAlignment="1" applyProtection="1">
      <alignment wrapText="1"/>
    </xf>
    <xf numFmtId="0" fontId="4" fillId="5" borderId="17" xfId="0" applyFont="1" applyFill="1" applyBorder="1" applyAlignment="1" applyProtection="1">
      <alignment vertical="top"/>
    </xf>
    <xf numFmtId="0" fontId="4" fillId="5" borderId="12" xfId="0" applyFont="1" applyFill="1" applyBorder="1" applyAlignment="1" applyProtection="1">
      <alignment vertical="top"/>
    </xf>
    <xf numFmtId="2" fontId="4" fillId="5" borderId="12" xfId="0" applyNumberFormat="1" applyFont="1" applyFill="1" applyBorder="1" applyAlignment="1" applyProtection="1">
      <alignment vertical="top"/>
    </xf>
    <xf numFmtId="0" fontId="4" fillId="5" borderId="7" xfId="0" applyFont="1" applyFill="1" applyBorder="1" applyAlignment="1" applyProtection="1">
      <alignment vertical="top"/>
    </xf>
    <xf numFmtId="2" fontId="2" fillId="5" borderId="12" xfId="0" applyNumberFormat="1" applyFont="1" applyFill="1" applyBorder="1" applyAlignment="1" applyProtection="1">
      <alignment horizontal="right"/>
    </xf>
    <xf numFmtId="2" fontId="2" fillId="5" borderId="12" xfId="0" applyNumberFormat="1" applyFont="1" applyFill="1" applyBorder="1" applyProtection="1"/>
    <xf numFmtId="2" fontId="2" fillId="5" borderId="7" xfId="0" applyNumberFormat="1" applyFont="1" applyFill="1" applyBorder="1" applyProtection="1"/>
    <xf numFmtId="0" fontId="28" fillId="4" borderId="0" xfId="0" applyFont="1" applyFill="1" applyAlignment="1"/>
    <xf numFmtId="2" fontId="14" fillId="4" borderId="0" xfId="0" applyNumberFormat="1" applyFont="1" applyFill="1" applyBorder="1" applyAlignment="1">
      <alignment horizontal="center"/>
    </xf>
    <xf numFmtId="0" fontId="8" fillId="4" borderId="0" xfId="0" applyFont="1" applyFill="1" applyAlignment="1">
      <alignment horizontal="center"/>
    </xf>
    <xf numFmtId="0" fontId="14" fillId="4" borderId="0" xfId="0" applyFont="1" applyFill="1" applyAlignment="1"/>
    <xf numFmtId="0" fontId="21" fillId="4" borderId="0" xfId="0" applyFont="1" applyFill="1" applyAlignment="1"/>
    <xf numFmtId="0" fontId="15" fillId="4" borderId="0" xfId="0" applyFont="1" applyFill="1"/>
    <xf numFmtId="0" fontId="14" fillId="5" borderId="19" xfId="0" applyFont="1" applyFill="1" applyBorder="1" applyAlignment="1"/>
    <xf numFmtId="0" fontId="14" fillId="5" borderId="2" xfId="0" applyFont="1" applyFill="1" applyBorder="1" applyAlignment="1">
      <alignment horizontal="right"/>
    </xf>
    <xf numFmtId="0" fontId="14" fillId="5" borderId="5" xfId="0" applyFont="1" applyFill="1" applyBorder="1"/>
    <xf numFmtId="0" fontId="14" fillId="5" borderId="19" xfId="0" applyFont="1" applyFill="1" applyBorder="1"/>
    <xf numFmtId="0" fontId="14" fillId="5" borderId="11" xfId="0" applyFont="1" applyFill="1" applyBorder="1" applyAlignment="1">
      <alignment horizontal="center"/>
    </xf>
    <xf numFmtId="0" fontId="14" fillId="5" borderId="5" xfId="0" applyFont="1" applyFill="1" applyBorder="1" applyAlignment="1">
      <alignment horizontal="center"/>
    </xf>
    <xf numFmtId="2" fontId="14" fillId="5" borderId="5" xfId="0" applyNumberFormat="1" applyFont="1" applyFill="1" applyBorder="1" applyAlignment="1">
      <alignment horizontal="center"/>
    </xf>
    <xf numFmtId="0" fontId="8" fillId="5" borderId="5" xfId="0" applyFont="1" applyFill="1" applyBorder="1" applyAlignment="1">
      <alignment horizontal="center"/>
    </xf>
    <xf numFmtId="0" fontId="14" fillId="5" borderId="6" xfId="0" applyFont="1" applyFill="1" applyBorder="1"/>
    <xf numFmtId="0" fontId="8" fillId="5" borderId="12" xfId="0" applyFont="1" applyFill="1" applyBorder="1" applyAlignment="1">
      <alignment horizontal="center"/>
    </xf>
    <xf numFmtId="0" fontId="8" fillId="5" borderId="12" xfId="0" applyFont="1" applyFill="1" applyBorder="1"/>
    <xf numFmtId="2" fontId="8" fillId="5" borderId="12" xfId="0" applyNumberFormat="1" applyFont="1" applyFill="1" applyBorder="1"/>
    <xf numFmtId="0" fontId="8" fillId="5" borderId="7" xfId="0" applyFont="1" applyFill="1" applyBorder="1" applyAlignment="1"/>
    <xf numFmtId="0" fontId="14" fillId="5" borderId="9" xfId="0" applyFont="1" applyFill="1" applyBorder="1"/>
    <xf numFmtId="0" fontId="8" fillId="5" borderId="13" xfId="0" applyFont="1" applyFill="1" applyBorder="1"/>
    <xf numFmtId="2" fontId="8" fillId="5" borderId="13" xfId="0" applyNumberFormat="1" applyFont="1" applyFill="1" applyBorder="1"/>
    <xf numFmtId="2" fontId="8" fillId="5" borderId="10" xfId="0" applyNumberFormat="1" applyFont="1" applyFill="1" applyBorder="1" applyAlignment="1"/>
    <xf numFmtId="0" fontId="14" fillId="5" borderId="2" xfId="0" applyFont="1" applyFill="1" applyBorder="1"/>
    <xf numFmtId="0" fontId="14" fillId="5" borderId="3" xfId="0" applyFont="1" applyFill="1" applyBorder="1"/>
    <xf numFmtId="2" fontId="14" fillId="5" borderId="3" xfId="0" applyNumberFormat="1" applyFont="1" applyFill="1" applyBorder="1"/>
    <xf numFmtId="0" fontId="14" fillId="5" borderId="4" xfId="0" applyFont="1" applyFill="1" applyBorder="1" applyAlignment="1"/>
    <xf numFmtId="0" fontId="6" fillId="5" borderId="0" xfId="0" applyFont="1" applyFill="1"/>
    <xf numFmtId="0" fontId="4" fillId="0" borderId="0" xfId="0" applyFont="1"/>
    <xf numFmtId="0" fontId="33" fillId="0" borderId="0" xfId="0" applyFont="1"/>
    <xf numFmtId="0" fontId="5" fillId="3" borderId="0" xfId="0" applyFont="1" applyFill="1"/>
    <xf numFmtId="0" fontId="6" fillId="0" borderId="5" xfId="0" applyFont="1" applyBorder="1" applyAlignment="1">
      <alignment horizontal="center" vertical="center"/>
    </xf>
    <xf numFmtId="0" fontId="30" fillId="0" borderId="0" xfId="0" applyFont="1"/>
    <xf numFmtId="0" fontId="14" fillId="5" borderId="17" xfId="0" applyFont="1" applyFill="1" applyBorder="1" applyAlignment="1">
      <alignment horizontal="center" vertical="center" wrapText="1"/>
    </xf>
    <xf numFmtId="0" fontId="36" fillId="0" borderId="0" xfId="0" applyFont="1" applyAlignment="1">
      <alignment horizontal="justify" vertical="center"/>
    </xf>
    <xf numFmtId="0" fontId="30" fillId="0" borderId="5" xfId="0" applyFont="1" applyBorder="1" applyAlignment="1">
      <alignment horizontal="center" vertical="center"/>
    </xf>
    <xf numFmtId="0" fontId="6" fillId="0" borderId="0" xfId="0" applyFont="1" applyBorder="1" applyAlignment="1">
      <alignment horizontal="center" vertical="center"/>
    </xf>
    <xf numFmtId="0" fontId="35" fillId="3" borderId="2"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34" fillId="3" borderId="5" xfId="0" applyFont="1" applyFill="1" applyBorder="1" applyAlignment="1" applyProtection="1">
      <alignment wrapText="1"/>
      <protection locked="0"/>
    </xf>
    <xf numFmtId="0" fontId="34" fillId="3" borderId="5" xfId="0" applyFont="1" applyFill="1" applyBorder="1" applyAlignment="1" applyProtection="1">
      <alignment horizontal="center" wrapText="1"/>
      <protection locked="0"/>
    </xf>
    <xf numFmtId="0" fontId="19" fillId="3" borderId="5" xfId="0" applyFont="1" applyFill="1" applyBorder="1" applyAlignment="1" applyProtection="1">
      <alignment wrapText="1"/>
      <protection locked="0"/>
    </xf>
    <xf numFmtId="0" fontId="19" fillId="3" borderId="5" xfId="0" applyFont="1" applyFill="1" applyBorder="1" applyAlignment="1" applyProtection="1">
      <alignment horizontal="center" wrapText="1"/>
      <protection locked="0"/>
    </xf>
    <xf numFmtId="0" fontId="34" fillId="3" borderId="12" xfId="0" applyFont="1" applyFill="1" applyBorder="1" applyAlignment="1" applyProtection="1">
      <alignment wrapText="1"/>
      <protection locked="0"/>
    </xf>
    <xf numFmtId="0" fontId="34" fillId="3" borderId="12" xfId="0" applyFont="1" applyFill="1" applyBorder="1" applyProtection="1">
      <protection locked="0"/>
    </xf>
    <xf numFmtId="1" fontId="34" fillId="3" borderId="12" xfId="0" applyNumberFormat="1" applyFont="1" applyFill="1" applyBorder="1" applyProtection="1">
      <protection locked="0"/>
    </xf>
    <xf numFmtId="0" fontId="19" fillId="3" borderId="6" xfId="0" quotePrefix="1" applyFont="1" applyFill="1" applyBorder="1" applyProtection="1">
      <protection locked="0"/>
    </xf>
    <xf numFmtId="0" fontId="19" fillId="3" borderId="12" xfId="0" applyFont="1" applyFill="1" applyBorder="1" applyProtection="1">
      <protection locked="0"/>
    </xf>
    <xf numFmtId="10" fontId="34" fillId="3" borderId="12" xfId="1" applyNumberFormat="1" applyFont="1" applyFill="1" applyBorder="1" applyProtection="1">
      <protection locked="0"/>
    </xf>
    <xf numFmtId="0" fontId="8" fillId="4" borderId="0" xfId="0" applyFont="1" applyFill="1" applyAlignment="1">
      <alignment horizontal="left" vertical="center" wrapText="1"/>
    </xf>
    <xf numFmtId="0" fontId="28" fillId="4" borderId="0" xfId="0" applyFont="1" applyFill="1" applyAlignment="1">
      <alignment horizontal="left"/>
    </xf>
    <xf numFmtId="0" fontId="31" fillId="4" borderId="0" xfId="0" applyFont="1" applyFill="1" applyAlignment="1">
      <alignment horizontal="center"/>
    </xf>
    <xf numFmtId="0" fontId="18" fillId="5" borderId="5" xfId="0" applyFont="1" applyFill="1" applyBorder="1" applyAlignment="1">
      <alignment horizontal="center" wrapText="1"/>
    </xf>
    <xf numFmtId="0" fontId="8" fillId="4" borderId="1" xfId="0" applyFont="1" applyFill="1" applyBorder="1" applyAlignment="1">
      <alignment horizontal="left" wrapText="1"/>
    </xf>
    <xf numFmtId="0" fontId="8" fillId="4" borderId="0" xfId="0" applyFont="1" applyFill="1" applyBorder="1" applyAlignment="1">
      <alignment horizontal="left"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11" fillId="0" borderId="0" xfId="0" applyFont="1" applyFill="1" applyBorder="1" applyAlignment="1">
      <alignment horizontal="left" wrapText="1"/>
    </xf>
    <xf numFmtId="0" fontId="5" fillId="2" borderId="0" xfId="0" applyFont="1" applyFill="1" applyAlignment="1">
      <alignment horizontal="left"/>
    </xf>
    <xf numFmtId="0" fontId="4" fillId="0" borderId="0" xfId="0" applyFont="1" applyFill="1" applyAlignment="1">
      <alignment horizontal="center"/>
    </xf>
    <xf numFmtId="0" fontId="4" fillId="0" borderId="5" xfId="0" applyFont="1" applyFill="1" applyBorder="1" applyAlignment="1">
      <alignment horizontal="center" wrapText="1"/>
    </xf>
    <xf numFmtId="0" fontId="8" fillId="5" borderId="6" xfId="0" applyFont="1" applyFill="1" applyBorder="1" applyAlignment="1" applyProtection="1">
      <alignment horizontal="left" wrapText="1"/>
    </xf>
    <xf numFmtId="0" fontId="8" fillId="5" borderId="12" xfId="0" applyFont="1" applyFill="1" applyBorder="1" applyAlignment="1" applyProtection="1">
      <alignment horizontal="left" wrapText="1"/>
    </xf>
    <xf numFmtId="0" fontId="2" fillId="5" borderId="6" xfId="0" applyFont="1" applyFill="1" applyBorder="1" applyAlignment="1" applyProtection="1">
      <alignment horizontal="left" wrapText="1"/>
    </xf>
    <xf numFmtId="0" fontId="2" fillId="5" borderId="12" xfId="0" applyFont="1" applyFill="1" applyBorder="1" applyAlignment="1" applyProtection="1">
      <alignment horizontal="left" wrapText="1"/>
    </xf>
    <xf numFmtId="0" fontId="37" fillId="0" borderId="0" xfId="0" applyFont="1" applyFill="1" applyAlignment="1">
      <alignment horizontal="center" vertical="center"/>
    </xf>
  </cellXfs>
  <cellStyles count="4">
    <cellStyle name="Prozent" xfId="1" builtinId="5"/>
    <cellStyle name="Standard" xfId="0" builtinId="0"/>
    <cellStyle name="Standard 2" xfId="3"/>
    <cellStyle name="Standard 3" xfId="2"/>
  </cellStyles>
  <dxfs count="0"/>
  <tableStyles count="0" defaultTableStyle="TableStyleMedium2" defaultPivotStyle="PivotStyleLight16"/>
  <colors>
    <mruColors>
      <color rgb="FFBFBFBF"/>
      <color rgb="FFB0D354"/>
      <color rgb="FFD5E6A9"/>
      <color rgb="FFFFD400"/>
      <color rgb="FF002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BFBFBF"/>
    <pageSetUpPr fitToPage="1"/>
  </sheetPr>
  <dimension ref="A1:AE45"/>
  <sheetViews>
    <sheetView showGridLines="0" tabSelected="1" zoomScale="70" zoomScaleNormal="70" workbookViewId="0">
      <selection activeCell="E30" sqref="E30"/>
    </sheetView>
  </sheetViews>
  <sheetFormatPr baseColWidth="10" defaultRowHeight="15.75"/>
  <cols>
    <col min="1" max="1" width="5.140625" style="1" customWidth="1"/>
    <col min="2" max="2" width="65.42578125" style="1" customWidth="1"/>
    <col min="3" max="3" width="21.85546875" style="1" customWidth="1"/>
    <col min="4" max="4" width="14" style="26" customWidth="1"/>
    <col min="5" max="5" width="13.5703125" style="1" customWidth="1"/>
    <col min="6" max="6" width="17.85546875" style="1" customWidth="1"/>
    <col min="7" max="7" width="11.5703125" style="1"/>
    <col min="8" max="8" width="11.5703125" style="4"/>
    <col min="9" max="9" width="5.5703125" style="4" customWidth="1"/>
    <col min="10" max="10" width="39.42578125" style="4" customWidth="1"/>
    <col min="11" max="11" width="38.140625" style="4" bestFit="1" customWidth="1"/>
    <col min="12" max="12" width="11.5703125" style="4"/>
    <col min="13" max="31" width="11.42578125" style="4"/>
  </cols>
  <sheetData>
    <row r="1" spans="1:31">
      <c r="A1" s="96"/>
      <c r="B1" s="97"/>
      <c r="C1" s="97"/>
      <c r="D1" s="97"/>
      <c r="E1" s="96"/>
      <c r="F1" s="96"/>
      <c r="G1" s="96"/>
    </row>
    <row r="2" spans="1:31" s="89" customFormat="1" ht="18.75">
      <c r="A2" s="98" t="s">
        <v>20</v>
      </c>
      <c r="B2" s="234" t="s">
        <v>42</v>
      </c>
      <c r="C2" s="234"/>
      <c r="D2" s="234"/>
      <c r="E2" s="234"/>
      <c r="F2" s="234"/>
      <c r="G2" s="99"/>
      <c r="I2" s="95" t="s">
        <v>76</v>
      </c>
      <c r="J2" s="4"/>
      <c r="K2" s="4"/>
      <c r="L2" s="4"/>
      <c r="M2" s="4"/>
      <c r="N2" s="4"/>
      <c r="O2" s="249"/>
      <c r="P2" s="249"/>
      <c r="Q2" s="249"/>
      <c r="R2" s="249"/>
      <c r="S2" s="249"/>
      <c r="T2" s="4"/>
      <c r="V2" s="4"/>
      <c r="W2" s="4"/>
      <c r="X2" s="4"/>
      <c r="Y2" s="4"/>
      <c r="Z2" s="4"/>
      <c r="AA2" s="4"/>
      <c r="AB2" s="4"/>
      <c r="AC2" s="4"/>
      <c r="AD2" s="4"/>
      <c r="AE2" s="4"/>
    </row>
    <row r="3" spans="1:31" s="5" customFormat="1">
      <c r="A3" s="100"/>
      <c r="B3" s="100"/>
      <c r="C3" s="100"/>
      <c r="D3" s="100"/>
      <c r="E3" s="100"/>
      <c r="F3" s="100"/>
      <c r="G3" s="100"/>
      <c r="H3" s="4"/>
      <c r="I3" s="4" t="s">
        <v>72</v>
      </c>
      <c r="J3" s="4"/>
      <c r="K3" s="4"/>
      <c r="L3" s="4"/>
      <c r="M3" s="4"/>
      <c r="N3" s="4"/>
      <c r="O3" s="249"/>
      <c r="P3" s="249"/>
      <c r="Q3" s="249"/>
      <c r="R3" s="249"/>
      <c r="S3" s="249"/>
      <c r="T3" s="4"/>
      <c r="V3" s="4"/>
      <c r="W3" s="4"/>
      <c r="X3" s="4"/>
      <c r="Y3" s="4"/>
      <c r="Z3" s="4"/>
      <c r="AA3" s="4"/>
      <c r="AB3" s="4"/>
      <c r="AC3" s="4"/>
      <c r="AD3" s="4"/>
      <c r="AE3" s="4"/>
    </row>
    <row r="4" spans="1:31" s="5" customFormat="1" ht="22.7" customHeight="1">
      <c r="A4" s="101" t="s">
        <v>21</v>
      </c>
      <c r="B4" s="101" t="s">
        <v>48</v>
      </c>
      <c r="C4" s="235"/>
      <c r="D4" s="235"/>
      <c r="E4" s="235"/>
      <c r="F4" s="235"/>
      <c r="G4" s="100"/>
      <c r="H4" s="4"/>
      <c r="I4" s="4" t="s">
        <v>73</v>
      </c>
      <c r="J4" s="4"/>
      <c r="K4" s="4"/>
      <c r="L4" s="4"/>
      <c r="M4" s="4"/>
      <c r="N4" s="4"/>
      <c r="O4" s="4"/>
      <c r="P4" s="4"/>
      <c r="Q4" s="4"/>
      <c r="R4" s="4"/>
      <c r="S4" s="4"/>
      <c r="T4" s="4"/>
      <c r="V4" s="4"/>
      <c r="W4" s="4"/>
      <c r="X4" s="4"/>
      <c r="Y4" s="4"/>
      <c r="Z4" s="4"/>
      <c r="AA4" s="4"/>
      <c r="AB4" s="4"/>
      <c r="AC4" s="4"/>
      <c r="AD4" s="4"/>
      <c r="AE4" s="4"/>
    </row>
    <row r="5" spans="1:31" ht="12.75" customHeight="1">
      <c r="A5" s="102"/>
      <c r="B5" s="102"/>
      <c r="C5" s="103"/>
      <c r="D5" s="103"/>
      <c r="E5" s="103"/>
      <c r="F5" s="103"/>
      <c r="G5" s="96"/>
    </row>
    <row r="6" spans="1:31" ht="29.25" customHeight="1">
      <c r="A6" s="105"/>
      <c r="B6" s="115" t="s">
        <v>88</v>
      </c>
      <c r="C6" s="116" t="s">
        <v>89</v>
      </c>
      <c r="D6" s="236" t="s">
        <v>90</v>
      </c>
      <c r="E6" s="236"/>
      <c r="F6" s="116" t="s">
        <v>91</v>
      </c>
      <c r="G6" s="104"/>
    </row>
    <row r="7" spans="1:31">
      <c r="A7" s="105"/>
      <c r="B7" s="223" t="s">
        <v>102</v>
      </c>
      <c r="C7" s="224">
        <v>5</v>
      </c>
      <c r="D7" s="224">
        <v>8</v>
      </c>
      <c r="E7" s="124" t="s">
        <v>2</v>
      </c>
      <c r="F7" s="224">
        <v>8</v>
      </c>
      <c r="G7" s="104"/>
      <c r="I7" s="210" t="s">
        <v>86</v>
      </c>
      <c r="J7" s="94"/>
    </row>
    <row r="8" spans="1:31">
      <c r="A8" s="105"/>
      <c r="B8" s="223" t="s">
        <v>103</v>
      </c>
      <c r="C8" s="224">
        <v>5</v>
      </c>
      <c r="D8" s="224">
        <v>8</v>
      </c>
      <c r="E8" s="124" t="s">
        <v>2</v>
      </c>
      <c r="F8" s="224">
        <v>8</v>
      </c>
      <c r="G8" s="104"/>
      <c r="J8" s="95"/>
      <c r="K8" s="95"/>
    </row>
    <row r="9" spans="1:31">
      <c r="A9" s="105"/>
      <c r="B9" s="223" t="s">
        <v>104</v>
      </c>
      <c r="C9" s="224">
        <v>5</v>
      </c>
      <c r="D9" s="224">
        <v>8</v>
      </c>
      <c r="E9" s="124" t="s">
        <v>2</v>
      </c>
      <c r="F9" s="224">
        <v>7</v>
      </c>
      <c r="G9" s="104"/>
      <c r="I9" s="211">
        <v>1</v>
      </c>
      <c r="J9" s="4" t="s">
        <v>41</v>
      </c>
      <c r="K9" s="4" t="s">
        <v>77</v>
      </c>
    </row>
    <row r="10" spans="1:31">
      <c r="A10" s="105"/>
      <c r="B10" s="223" t="s">
        <v>105</v>
      </c>
      <c r="C10" s="224">
        <v>2</v>
      </c>
      <c r="D10" s="224">
        <v>8</v>
      </c>
      <c r="E10" s="124" t="s">
        <v>2</v>
      </c>
      <c r="F10" s="224">
        <v>7</v>
      </c>
      <c r="G10" s="104"/>
      <c r="I10" s="211">
        <v>2</v>
      </c>
      <c r="J10" s="4" t="s">
        <v>0</v>
      </c>
      <c r="K10" s="4" t="s">
        <v>78</v>
      </c>
    </row>
    <row r="11" spans="1:31">
      <c r="A11" s="105"/>
      <c r="B11" s="223" t="s">
        <v>106</v>
      </c>
      <c r="C11" s="224">
        <v>2</v>
      </c>
      <c r="D11" s="224">
        <v>8</v>
      </c>
      <c r="E11" s="124" t="s">
        <v>2</v>
      </c>
      <c r="F11" s="224">
        <v>7</v>
      </c>
      <c r="G11" s="104"/>
      <c r="I11" s="211">
        <v>3</v>
      </c>
      <c r="J11" s="4" t="s">
        <v>23</v>
      </c>
      <c r="K11" s="4" t="s">
        <v>79</v>
      </c>
    </row>
    <row r="12" spans="1:31">
      <c r="A12" s="105"/>
      <c r="B12" s="223" t="s">
        <v>107</v>
      </c>
      <c r="C12" s="224">
        <v>2</v>
      </c>
      <c r="D12" s="224">
        <v>8</v>
      </c>
      <c r="E12" s="124" t="s">
        <v>2</v>
      </c>
      <c r="F12" s="224">
        <v>6</v>
      </c>
      <c r="G12" s="104"/>
      <c r="I12" s="211">
        <v>4</v>
      </c>
      <c r="J12" s="4" t="s">
        <v>24</v>
      </c>
      <c r="K12" s="4" t="s">
        <v>120</v>
      </c>
    </row>
    <row r="13" spans="1:31">
      <c r="A13" s="105"/>
      <c r="B13" s="225"/>
      <c r="C13" s="226"/>
      <c r="D13" s="225"/>
      <c r="E13" s="124" t="s">
        <v>2</v>
      </c>
      <c r="F13" s="226"/>
      <c r="G13" s="104"/>
    </row>
    <row r="14" spans="1:31">
      <c r="A14" s="105"/>
      <c r="B14" s="225"/>
      <c r="C14" s="226"/>
      <c r="D14" s="225"/>
      <c r="E14" s="124" t="s">
        <v>2</v>
      </c>
      <c r="F14" s="226"/>
      <c r="G14" s="104"/>
    </row>
    <row r="15" spans="1:31">
      <c r="A15" s="105"/>
      <c r="B15" s="104"/>
      <c r="C15" s="104"/>
      <c r="D15" s="104"/>
      <c r="E15" s="104"/>
      <c r="F15" s="104"/>
      <c r="G15" s="104"/>
    </row>
    <row r="16" spans="1:31">
      <c r="A16" s="105"/>
      <c r="B16" s="104"/>
      <c r="C16" s="104"/>
      <c r="D16" s="104"/>
      <c r="E16" s="104"/>
      <c r="F16" s="104"/>
      <c r="G16" s="104"/>
    </row>
    <row r="17" spans="1:31">
      <c r="A17" s="105"/>
      <c r="B17" s="117" t="s">
        <v>92</v>
      </c>
      <c r="C17" s="227">
        <v>40</v>
      </c>
      <c r="D17" s="118" t="s">
        <v>2</v>
      </c>
      <c r="E17" s="110"/>
      <c r="F17" s="110"/>
      <c r="G17" s="96"/>
      <c r="I17" s="211">
        <v>5</v>
      </c>
      <c r="J17" s="4" t="s">
        <v>44</v>
      </c>
      <c r="K17" s="4" t="s">
        <v>80</v>
      </c>
    </row>
    <row r="18" spans="1:31">
      <c r="A18" s="105"/>
      <c r="B18" s="96"/>
      <c r="C18" s="110"/>
      <c r="D18" s="110"/>
      <c r="E18" s="110"/>
      <c r="F18" s="110"/>
      <c r="G18" s="96"/>
      <c r="I18" s="216"/>
    </row>
    <row r="19" spans="1:31">
      <c r="A19" s="105"/>
      <c r="B19" s="96"/>
      <c r="C19" s="110"/>
      <c r="D19" s="110"/>
      <c r="E19" s="110"/>
      <c r="F19" s="110"/>
      <c r="G19" s="96"/>
      <c r="I19" s="216"/>
    </row>
    <row r="20" spans="1:31">
      <c r="A20" s="96"/>
      <c r="B20" s="96"/>
      <c r="C20" s="110"/>
      <c r="D20" s="110"/>
      <c r="E20" s="110"/>
      <c r="F20" s="110"/>
      <c r="G20" s="96"/>
      <c r="I20" s="216"/>
    </row>
    <row r="21" spans="1:31" s="4" customFormat="1" ht="15">
      <c r="A21" s="101" t="s">
        <v>31</v>
      </c>
      <c r="B21" s="101" t="s">
        <v>49</v>
      </c>
      <c r="C21" s="113"/>
      <c r="D21" s="111"/>
      <c r="E21" s="111"/>
      <c r="F21" s="111"/>
      <c r="G21" s="100"/>
    </row>
    <row r="22" spans="1:31" s="1" customFormat="1" ht="15">
      <c r="A22" s="96"/>
      <c r="B22" s="110"/>
      <c r="C22" s="110"/>
      <c r="D22" s="112"/>
      <c r="E22" s="112"/>
      <c r="F22" s="112"/>
      <c r="G22" s="96"/>
      <c r="H22" s="4"/>
      <c r="J22" s="4"/>
      <c r="K22" s="4"/>
      <c r="L22" s="4"/>
      <c r="M22" s="4"/>
      <c r="N22" s="4"/>
      <c r="O22" s="4"/>
      <c r="P22" s="4"/>
      <c r="Q22" s="4"/>
      <c r="R22" s="4"/>
      <c r="S22" s="4"/>
      <c r="T22" s="4"/>
      <c r="U22" s="4"/>
      <c r="V22" s="4"/>
      <c r="W22" s="4"/>
      <c r="X22" s="4"/>
      <c r="Y22" s="4"/>
      <c r="Z22" s="4"/>
      <c r="AA22" s="4"/>
      <c r="AB22" s="4"/>
      <c r="AC22" s="4"/>
      <c r="AD22" s="4"/>
      <c r="AE22" s="4"/>
    </row>
    <row r="23" spans="1:31" s="1" customFormat="1" ht="15">
      <c r="A23" s="96"/>
      <c r="B23" s="119" t="s">
        <v>93</v>
      </c>
      <c r="C23" s="228">
        <v>52.18</v>
      </c>
      <c r="D23" s="120" t="s">
        <v>45</v>
      </c>
      <c r="E23" s="112"/>
      <c r="F23" s="112"/>
      <c r="G23" s="96"/>
      <c r="H23" s="4"/>
      <c r="I23" s="211">
        <v>6</v>
      </c>
      <c r="J23" s="4" t="s">
        <v>81</v>
      </c>
      <c r="K23" s="4" t="s">
        <v>117</v>
      </c>
      <c r="L23" s="4"/>
      <c r="M23" s="4"/>
      <c r="N23" s="4"/>
      <c r="O23" s="4"/>
      <c r="P23" s="4"/>
      <c r="Q23" s="4"/>
      <c r="R23" s="4"/>
      <c r="S23" s="4"/>
      <c r="T23" s="4"/>
      <c r="U23" s="4"/>
      <c r="V23" s="4"/>
      <c r="W23" s="4"/>
      <c r="X23" s="4"/>
      <c r="Y23" s="4"/>
      <c r="Z23" s="4"/>
      <c r="AA23" s="4"/>
      <c r="AB23" s="4"/>
      <c r="AC23" s="4"/>
      <c r="AD23" s="4"/>
      <c r="AE23" s="4"/>
    </row>
    <row r="24" spans="1:31" s="1" customFormat="1" ht="15">
      <c r="A24" s="96"/>
      <c r="B24" s="106"/>
      <c r="C24" s="106"/>
      <c r="D24" s="108"/>
      <c r="E24" s="112"/>
      <c r="F24" s="112"/>
      <c r="G24" s="96"/>
      <c r="H24" s="4"/>
      <c r="J24" s="4"/>
      <c r="K24" s="4"/>
      <c r="L24" s="4"/>
      <c r="M24" s="4"/>
      <c r="N24" s="4"/>
      <c r="O24" s="4"/>
      <c r="P24" s="4"/>
      <c r="Q24" s="4"/>
      <c r="R24" s="4"/>
      <c r="S24" s="4"/>
      <c r="T24" s="4"/>
      <c r="U24" s="4"/>
      <c r="V24" s="4"/>
      <c r="W24" s="4"/>
      <c r="X24" s="4"/>
      <c r="Y24" s="4"/>
      <c r="Z24" s="4"/>
      <c r="AA24" s="4"/>
      <c r="AB24" s="4"/>
      <c r="AC24" s="4"/>
      <c r="AD24" s="4"/>
      <c r="AE24" s="4"/>
    </row>
    <row r="25" spans="1:31" s="1" customFormat="1" ht="15">
      <c r="A25" s="96"/>
      <c r="B25" s="123" t="s">
        <v>96</v>
      </c>
      <c r="C25" s="229">
        <v>20</v>
      </c>
      <c r="D25" s="120" t="s">
        <v>46</v>
      </c>
      <c r="E25" s="237" t="s">
        <v>67</v>
      </c>
      <c r="F25" s="238"/>
      <c r="G25" s="238"/>
      <c r="H25" s="4"/>
      <c r="I25" s="215">
        <v>7</v>
      </c>
      <c r="J25" s="4" t="s">
        <v>43</v>
      </c>
      <c r="K25" s="4" t="s">
        <v>101</v>
      </c>
      <c r="L25" s="4"/>
      <c r="M25" s="4"/>
      <c r="N25" s="4"/>
      <c r="O25" s="4"/>
      <c r="P25" s="4"/>
      <c r="Q25" s="4"/>
      <c r="R25" s="4"/>
      <c r="S25" s="4"/>
      <c r="T25" s="4"/>
      <c r="V25" s="4"/>
      <c r="W25" s="4"/>
      <c r="X25" s="4"/>
      <c r="Y25" s="4"/>
      <c r="Z25" s="4"/>
      <c r="AA25" s="4"/>
      <c r="AB25" s="4"/>
      <c r="AC25" s="4"/>
      <c r="AD25" s="4"/>
      <c r="AE25" s="4"/>
    </row>
    <row r="26" spans="1:31" s="1" customFormat="1" ht="15">
      <c r="A26" s="100"/>
      <c r="B26" s="107"/>
      <c r="C26" s="109"/>
      <c r="D26" s="108"/>
      <c r="E26" s="112"/>
      <c r="F26" s="112"/>
      <c r="G26" s="100"/>
      <c r="H26" s="4"/>
      <c r="J26" s="4"/>
      <c r="K26" s="4"/>
      <c r="L26" s="4"/>
      <c r="M26" s="4"/>
      <c r="N26" s="4"/>
      <c r="O26" s="4"/>
      <c r="P26" s="4"/>
      <c r="Q26" s="4"/>
      <c r="R26" s="4"/>
      <c r="S26" s="4"/>
      <c r="T26" s="4"/>
      <c r="V26" s="4"/>
      <c r="W26" s="4"/>
      <c r="X26" s="4"/>
      <c r="Y26" s="4"/>
      <c r="Z26" s="4"/>
      <c r="AA26" s="4"/>
      <c r="AB26" s="4"/>
      <c r="AC26" s="4"/>
      <c r="AD26" s="4"/>
      <c r="AE26" s="4"/>
    </row>
    <row r="27" spans="1:31" s="1" customFormat="1" ht="15">
      <c r="A27" s="96"/>
      <c r="B27" s="123" t="s">
        <v>97</v>
      </c>
      <c r="C27" s="228">
        <v>5</v>
      </c>
      <c r="D27" s="118" t="s">
        <v>46</v>
      </c>
      <c r="E27" s="110" t="s">
        <v>84</v>
      </c>
      <c r="F27" s="110"/>
      <c r="G27" s="96"/>
      <c r="H27" s="4"/>
      <c r="I27" s="211">
        <v>8</v>
      </c>
      <c r="J27" s="4" t="s">
        <v>118</v>
      </c>
      <c r="K27" s="212" t="s">
        <v>119</v>
      </c>
      <c r="L27" s="4"/>
      <c r="M27" s="4"/>
      <c r="N27" s="4"/>
      <c r="O27" s="4"/>
      <c r="P27" s="4"/>
      <c r="Q27" s="4"/>
      <c r="R27" s="4"/>
      <c r="S27" s="4"/>
      <c r="T27" s="4"/>
      <c r="V27" s="4"/>
      <c r="W27" s="4"/>
      <c r="X27" s="4"/>
      <c r="Y27" s="4"/>
      <c r="Z27" s="4"/>
      <c r="AA27" s="4"/>
      <c r="AB27" s="4"/>
      <c r="AC27" s="4"/>
      <c r="AD27" s="4"/>
      <c r="AE27" s="4"/>
    </row>
    <row r="28" spans="1:31" s="1" customFormat="1" ht="15">
      <c r="A28" s="100"/>
      <c r="B28" s="107"/>
      <c r="C28" s="109"/>
      <c r="D28" s="109"/>
      <c r="E28" s="110"/>
      <c r="F28" s="113"/>
      <c r="G28" s="100"/>
      <c r="H28" s="4"/>
      <c r="J28" s="4"/>
      <c r="K28" s="4"/>
      <c r="L28" s="4"/>
      <c r="M28" s="4"/>
      <c r="N28" s="4"/>
      <c r="O28" s="4"/>
      <c r="P28" s="4"/>
      <c r="Q28" s="4"/>
      <c r="R28" s="4"/>
      <c r="S28" s="4"/>
      <c r="T28" s="4"/>
      <c r="V28" s="4"/>
      <c r="W28" s="4"/>
      <c r="X28" s="4"/>
      <c r="Y28" s="4"/>
      <c r="Z28" s="4"/>
      <c r="AA28" s="4"/>
      <c r="AB28" s="4"/>
      <c r="AC28" s="4"/>
      <c r="AD28" s="4"/>
      <c r="AE28" s="4"/>
    </row>
    <row r="29" spans="1:31" s="1" customFormat="1" ht="15">
      <c r="A29" s="96"/>
      <c r="B29" s="123" t="s">
        <v>98</v>
      </c>
      <c r="C29" s="228">
        <v>3</v>
      </c>
      <c r="D29" s="118" t="s">
        <v>46</v>
      </c>
      <c r="E29" s="110" t="s">
        <v>84</v>
      </c>
      <c r="F29" s="113"/>
      <c r="G29" s="100"/>
      <c r="H29" s="4"/>
      <c r="I29" s="211">
        <v>9</v>
      </c>
      <c r="J29" s="4" t="s">
        <v>82</v>
      </c>
      <c r="K29" s="4" t="s">
        <v>100</v>
      </c>
      <c r="L29" s="4"/>
      <c r="M29" s="4"/>
      <c r="N29" s="4"/>
      <c r="O29" s="4"/>
      <c r="P29" s="4"/>
      <c r="Q29" s="4"/>
      <c r="R29" s="4"/>
      <c r="S29" s="4"/>
      <c r="T29" s="4"/>
      <c r="V29" s="4"/>
      <c r="W29" s="4"/>
      <c r="X29" s="4"/>
      <c r="Y29" s="4"/>
      <c r="Z29" s="4"/>
      <c r="AA29" s="4"/>
      <c r="AB29" s="4"/>
      <c r="AC29" s="4"/>
      <c r="AD29" s="4"/>
      <c r="AE29" s="4"/>
    </row>
    <row r="30" spans="1:31" s="1" customFormat="1" ht="15">
      <c r="A30" s="100"/>
      <c r="B30" s="107"/>
      <c r="C30" s="109"/>
      <c r="D30" s="109"/>
      <c r="E30" s="110"/>
      <c r="F30" s="113"/>
      <c r="G30" s="100"/>
      <c r="H30" s="4"/>
      <c r="J30" s="4"/>
      <c r="K30" s="4"/>
      <c r="L30" s="4"/>
      <c r="M30" s="4"/>
      <c r="N30" s="4"/>
      <c r="O30" s="4"/>
      <c r="P30" s="4"/>
      <c r="Q30" s="4"/>
      <c r="R30" s="4"/>
      <c r="S30" s="4"/>
      <c r="T30" s="4"/>
      <c r="V30" s="4"/>
      <c r="W30" s="4"/>
      <c r="X30" s="4"/>
      <c r="Y30" s="4"/>
      <c r="Z30" s="4"/>
      <c r="AA30" s="4"/>
      <c r="AB30" s="4"/>
      <c r="AC30" s="4"/>
      <c r="AD30" s="4"/>
      <c r="AE30" s="4"/>
    </row>
    <row r="31" spans="1:31" s="1" customFormat="1" ht="15">
      <c r="A31" s="100"/>
      <c r="B31" s="123" t="s">
        <v>99</v>
      </c>
      <c r="C31" s="122"/>
      <c r="D31" s="121"/>
      <c r="E31" s="110"/>
      <c r="F31" s="113"/>
      <c r="G31" s="100"/>
      <c r="H31" s="4"/>
      <c r="I31" s="211">
        <v>10</v>
      </c>
      <c r="J31" s="4" t="s">
        <v>83</v>
      </c>
      <c r="K31" s="4" t="s">
        <v>108</v>
      </c>
      <c r="L31" s="4"/>
      <c r="M31" s="4"/>
      <c r="N31" s="4"/>
      <c r="O31" s="4"/>
      <c r="P31" s="4"/>
      <c r="Q31" s="4"/>
      <c r="R31" s="4"/>
      <c r="S31" s="4"/>
      <c r="T31" s="4"/>
      <c r="V31" s="4"/>
      <c r="W31" s="4"/>
      <c r="X31" s="4"/>
      <c r="Y31" s="4"/>
      <c r="Z31" s="4"/>
      <c r="AA31" s="4"/>
      <c r="AB31" s="4"/>
      <c r="AC31" s="4"/>
      <c r="AD31" s="4"/>
      <c r="AE31" s="4"/>
    </row>
    <row r="32" spans="1:31" s="1" customFormat="1" ht="15">
      <c r="A32" s="96"/>
      <c r="B32" s="230"/>
      <c r="C32" s="231"/>
      <c r="D32" s="118" t="s">
        <v>46</v>
      </c>
      <c r="E32" s="110"/>
      <c r="F32" s="110"/>
      <c r="G32" s="96"/>
      <c r="H32" s="4"/>
      <c r="J32" s="4"/>
      <c r="K32" s="4" t="s">
        <v>85</v>
      </c>
      <c r="L32" s="4"/>
      <c r="M32" s="4"/>
      <c r="N32" s="4"/>
      <c r="O32" s="4"/>
      <c r="P32" s="4"/>
      <c r="Q32" s="4"/>
      <c r="R32" s="4"/>
      <c r="S32" s="4"/>
      <c r="T32" s="4"/>
      <c r="V32" s="4"/>
      <c r="W32" s="4"/>
      <c r="X32" s="4"/>
      <c r="Y32" s="4"/>
      <c r="Z32" s="4"/>
      <c r="AA32" s="4"/>
      <c r="AB32" s="4"/>
      <c r="AC32" s="4"/>
      <c r="AD32" s="4"/>
      <c r="AE32" s="4"/>
    </row>
    <row r="33" spans="1:31" s="1" customFormat="1" ht="15">
      <c r="A33" s="96"/>
      <c r="B33" s="230"/>
      <c r="C33" s="231"/>
      <c r="D33" s="118" t="s">
        <v>46</v>
      </c>
      <c r="E33" s="110"/>
      <c r="F33" s="110"/>
      <c r="G33" s="96"/>
      <c r="H33" s="4"/>
      <c r="J33" s="4"/>
      <c r="L33" s="4"/>
      <c r="M33" s="4"/>
      <c r="N33" s="4"/>
      <c r="O33" s="4"/>
      <c r="P33" s="4"/>
      <c r="Q33" s="4"/>
      <c r="R33" s="4"/>
      <c r="S33" s="4"/>
      <c r="T33" s="4"/>
      <c r="V33" s="4"/>
      <c r="W33" s="4"/>
      <c r="X33" s="4"/>
      <c r="Y33" s="4"/>
      <c r="Z33" s="4"/>
      <c r="AA33" s="4"/>
      <c r="AB33" s="4"/>
      <c r="AC33" s="4"/>
      <c r="AD33" s="4"/>
      <c r="AE33" s="4"/>
    </row>
    <row r="34" spans="1:31" s="1" customFormat="1" ht="15">
      <c r="A34" s="96"/>
      <c r="B34" s="230"/>
      <c r="C34" s="231"/>
      <c r="D34" s="118" t="s">
        <v>46</v>
      </c>
      <c r="E34" s="110"/>
      <c r="F34" s="110"/>
      <c r="G34" s="96"/>
      <c r="H34" s="4"/>
      <c r="J34" s="4"/>
      <c r="K34" s="4" t="s">
        <v>109</v>
      </c>
      <c r="L34" s="4"/>
      <c r="M34" s="209"/>
      <c r="N34" s="4"/>
      <c r="O34" s="4"/>
      <c r="P34" s="4"/>
      <c r="Q34" s="4"/>
      <c r="R34" s="4"/>
      <c r="S34" s="4"/>
      <c r="T34" s="4"/>
      <c r="V34" s="4"/>
      <c r="W34" s="4"/>
      <c r="X34" s="4"/>
      <c r="Y34" s="4"/>
      <c r="Z34" s="4"/>
      <c r="AA34" s="4"/>
      <c r="AB34" s="4"/>
      <c r="AC34" s="4"/>
      <c r="AD34" s="4"/>
      <c r="AE34" s="4"/>
    </row>
    <row r="35" spans="1:31" s="1" customFormat="1" ht="15">
      <c r="A35" s="96"/>
      <c r="B35" s="230"/>
      <c r="C35" s="231"/>
      <c r="D35" s="118" t="s">
        <v>46</v>
      </c>
      <c r="E35" s="110"/>
      <c r="F35" s="110"/>
      <c r="G35" s="96"/>
      <c r="H35" s="4"/>
      <c r="J35" s="4"/>
      <c r="K35" s="4" t="s">
        <v>74</v>
      </c>
      <c r="L35" s="4"/>
      <c r="N35" s="4"/>
      <c r="O35" s="4"/>
      <c r="P35" s="4"/>
      <c r="Q35" s="4"/>
      <c r="R35" s="4"/>
      <c r="S35" s="4"/>
      <c r="T35" s="4"/>
      <c r="V35" s="4"/>
      <c r="W35" s="4"/>
      <c r="X35" s="4"/>
      <c r="Y35" s="4"/>
      <c r="Z35" s="4"/>
      <c r="AA35" s="4"/>
      <c r="AB35" s="4"/>
      <c r="AC35" s="4"/>
      <c r="AD35" s="4"/>
      <c r="AE35" s="4"/>
    </row>
    <row r="36" spans="1:31" s="1" customFormat="1" ht="15">
      <c r="A36" s="96"/>
      <c r="B36" s="104"/>
      <c r="C36" s="106"/>
      <c r="D36" s="106"/>
      <c r="E36" s="110"/>
      <c r="F36" s="110"/>
      <c r="G36" s="96"/>
      <c r="H36" s="4"/>
      <c r="J36" s="4"/>
      <c r="K36" s="4" t="s">
        <v>75</v>
      </c>
      <c r="L36" s="4"/>
      <c r="M36" s="4"/>
      <c r="N36" s="4"/>
      <c r="O36" s="4"/>
      <c r="P36" s="4"/>
      <c r="Q36" s="4"/>
      <c r="R36" s="4"/>
      <c r="S36" s="4"/>
      <c r="T36" s="4"/>
      <c r="V36" s="4"/>
      <c r="W36" s="4"/>
      <c r="X36" s="4"/>
      <c r="Y36" s="4"/>
      <c r="Z36" s="4"/>
      <c r="AA36" s="4"/>
      <c r="AB36" s="4"/>
      <c r="AC36" s="4"/>
      <c r="AD36" s="4"/>
      <c r="AE36" s="4"/>
    </row>
    <row r="37" spans="1:31" s="1" customFormat="1" ht="15">
      <c r="A37" s="96"/>
      <c r="B37" s="123" t="s">
        <v>113</v>
      </c>
      <c r="C37" s="232">
        <v>0.06</v>
      </c>
      <c r="D37" s="118" t="s">
        <v>47</v>
      </c>
      <c r="E37" s="110"/>
      <c r="F37" s="110"/>
      <c r="G37" s="96"/>
      <c r="H37" s="4"/>
      <c r="J37" s="208"/>
      <c r="K37" s="4" t="s">
        <v>110</v>
      </c>
      <c r="L37" s="4"/>
      <c r="M37" s="4"/>
      <c r="N37" s="4"/>
      <c r="O37" s="4"/>
      <c r="P37" s="4"/>
      <c r="Q37" s="4"/>
      <c r="R37" s="4"/>
      <c r="S37" s="4"/>
      <c r="T37" s="4"/>
      <c r="V37" s="4"/>
      <c r="W37" s="4"/>
      <c r="X37" s="4"/>
      <c r="Y37" s="4"/>
      <c r="Z37" s="4"/>
      <c r="AA37" s="4"/>
      <c r="AB37" s="4"/>
      <c r="AC37" s="4"/>
      <c r="AD37" s="4"/>
      <c r="AE37" s="4"/>
    </row>
    <row r="38" spans="1:31" s="1" customFormat="1" ht="15">
      <c r="A38" s="96"/>
      <c r="B38" s="114"/>
      <c r="C38" s="104"/>
      <c r="D38" s="104"/>
      <c r="E38" s="96"/>
      <c r="F38" s="96"/>
      <c r="G38" s="96"/>
      <c r="H38" s="4"/>
      <c r="I38" s="4"/>
      <c r="K38" s="212" t="s">
        <v>95</v>
      </c>
      <c r="L38" s="4"/>
      <c r="M38" s="4"/>
      <c r="N38" s="4"/>
      <c r="O38" s="4"/>
      <c r="P38" s="4"/>
      <c r="Q38" s="4"/>
      <c r="R38" s="4"/>
      <c r="S38" s="4"/>
      <c r="T38" s="4"/>
      <c r="V38" s="4"/>
      <c r="W38" s="4"/>
      <c r="X38" s="4"/>
      <c r="Y38" s="4"/>
      <c r="Z38" s="4"/>
      <c r="AA38" s="4"/>
      <c r="AB38" s="4"/>
      <c r="AC38" s="4"/>
      <c r="AD38" s="4"/>
      <c r="AE38" s="4"/>
    </row>
    <row r="39" spans="1:31" s="1" customFormat="1" ht="15">
      <c r="A39" s="96"/>
      <c r="B39" s="104"/>
      <c r="C39" s="104"/>
      <c r="D39" s="104"/>
      <c r="E39" s="96"/>
      <c r="F39" s="96"/>
      <c r="G39" s="96"/>
      <c r="H39" s="4"/>
      <c r="I39" s="4"/>
      <c r="J39" s="4"/>
      <c r="L39" s="4"/>
      <c r="M39" s="4"/>
      <c r="N39" s="4"/>
      <c r="O39" s="4"/>
      <c r="P39" s="4"/>
      <c r="Q39" s="4"/>
      <c r="R39" s="4"/>
      <c r="S39" s="4"/>
      <c r="T39" s="4"/>
      <c r="V39" s="4"/>
      <c r="W39" s="4"/>
      <c r="X39" s="4"/>
      <c r="Y39" s="4"/>
      <c r="Z39" s="4"/>
      <c r="AA39" s="4"/>
      <c r="AB39" s="4"/>
      <c r="AC39" s="4"/>
      <c r="AD39" s="4"/>
      <c r="AE39" s="4"/>
    </row>
    <row r="40" spans="1:31" s="1" customFormat="1" ht="15">
      <c r="A40" s="96"/>
      <c r="B40" s="105"/>
      <c r="C40" s="105"/>
      <c r="D40" s="96"/>
      <c r="E40" s="96"/>
      <c r="F40" s="96"/>
      <c r="G40" s="96"/>
      <c r="H40" s="4"/>
      <c r="I40" s="211">
        <v>11</v>
      </c>
      <c r="J40" s="4" t="s">
        <v>111</v>
      </c>
      <c r="K40" s="4" t="s">
        <v>112</v>
      </c>
      <c r="L40" s="4"/>
      <c r="M40" s="4"/>
      <c r="N40" s="4"/>
      <c r="O40" s="4"/>
      <c r="P40" s="4"/>
      <c r="Q40" s="4"/>
      <c r="R40" s="4"/>
      <c r="S40" s="4"/>
      <c r="T40" s="4"/>
      <c r="V40" s="4"/>
      <c r="W40" s="4"/>
      <c r="X40" s="4"/>
      <c r="Y40" s="4"/>
      <c r="Z40" s="4"/>
      <c r="AA40" s="4"/>
      <c r="AB40" s="4"/>
      <c r="AC40" s="4"/>
      <c r="AD40" s="4"/>
      <c r="AE40" s="4"/>
    </row>
    <row r="41" spans="1:31">
      <c r="U41" s="1"/>
    </row>
    <row r="42" spans="1:31">
      <c r="D42" s="94" t="s">
        <v>68</v>
      </c>
      <c r="E42" s="94" t="s">
        <v>69</v>
      </c>
      <c r="F42" s="94"/>
      <c r="G42" s="94"/>
    </row>
    <row r="43" spans="1:31">
      <c r="D43" s="207" t="s">
        <v>71</v>
      </c>
      <c r="E43" s="207" t="s">
        <v>70</v>
      </c>
      <c r="F43" s="207"/>
      <c r="G43" s="207"/>
    </row>
    <row r="45" spans="1:31" ht="203.25" customHeight="1">
      <c r="B45" s="233" t="s">
        <v>114</v>
      </c>
      <c r="C45" s="233"/>
    </row>
  </sheetData>
  <mergeCells count="6">
    <mergeCell ref="O2:S3"/>
    <mergeCell ref="B45:C45"/>
    <mergeCell ref="B2:F2"/>
    <mergeCell ref="C4:F4"/>
    <mergeCell ref="D6:E6"/>
    <mergeCell ref="E25:G25"/>
  </mergeCells>
  <phoneticPr fontId="32" type="noConversion"/>
  <pageMargins left="0.25" right="0.25" top="0.75" bottom="0.75" header="0.3" footer="0.3"/>
  <pageSetup paperSize="8" scale="57"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P45"/>
  <sheetViews>
    <sheetView showGridLines="0" zoomScale="90" zoomScaleNormal="90" workbookViewId="0">
      <selection activeCell="H29" sqref="H29"/>
    </sheetView>
  </sheetViews>
  <sheetFormatPr baseColWidth="10" defaultRowHeight="15"/>
  <cols>
    <col min="1" max="1" width="5.140625" style="1" customWidth="1"/>
    <col min="2" max="2" width="30" style="1" customWidth="1"/>
    <col min="3" max="3" width="18.5703125" style="1" customWidth="1"/>
    <col min="4" max="4" width="14" style="1" customWidth="1"/>
    <col min="5" max="5" width="13.5703125" style="1" customWidth="1"/>
    <col min="6" max="6" width="17.85546875" style="1" customWidth="1"/>
    <col min="7" max="7" width="13.42578125" style="1" customWidth="1"/>
    <col min="8" max="8" width="18.42578125" style="1" customWidth="1"/>
    <col min="9" max="9" width="31.42578125" style="1" customWidth="1"/>
    <col min="10" max="15" width="11.5703125" style="1"/>
  </cols>
  <sheetData>
    <row r="1" spans="1:15">
      <c r="B1" s="2"/>
      <c r="C1" s="2"/>
      <c r="D1" s="2"/>
    </row>
    <row r="2" spans="1:15" s="5" customFormat="1" ht="15.75">
      <c r="A2" s="3" t="s">
        <v>34</v>
      </c>
      <c r="B2" s="242" t="s">
        <v>62</v>
      </c>
      <c r="C2" s="242"/>
      <c r="D2" s="242"/>
      <c r="E2" s="242"/>
      <c r="F2" s="242"/>
      <c r="G2" s="242"/>
      <c r="H2" s="242"/>
      <c r="I2" s="242"/>
      <c r="J2" s="4"/>
      <c r="K2" s="4"/>
      <c r="L2" s="4"/>
      <c r="M2" s="4"/>
      <c r="N2" s="4"/>
      <c r="O2" s="4"/>
    </row>
    <row r="3" spans="1:15" ht="22.7" customHeight="1">
      <c r="A3" s="72"/>
      <c r="B3" s="72"/>
      <c r="C3" s="243"/>
      <c r="D3" s="243"/>
      <c r="E3" s="243"/>
      <c r="F3" s="243"/>
      <c r="G3" s="243"/>
      <c r="H3" s="243"/>
      <c r="I3" s="243"/>
    </row>
    <row r="4" spans="1:15" ht="14.45" customHeight="1">
      <c r="A4" s="22"/>
      <c r="B4" s="27" t="s">
        <v>22</v>
      </c>
      <c r="C4" s="28" t="s">
        <v>0</v>
      </c>
      <c r="D4" s="244" t="s">
        <v>23</v>
      </c>
      <c r="E4" s="244"/>
      <c r="F4" s="29" t="s">
        <v>24</v>
      </c>
      <c r="G4" s="244" t="s">
        <v>25</v>
      </c>
      <c r="H4" s="244"/>
      <c r="I4" s="28" t="s">
        <v>26</v>
      </c>
      <c r="L4" s="4"/>
      <c r="M4" s="4"/>
      <c r="N4" s="4"/>
      <c r="O4" s="4"/>
    </row>
    <row r="5" spans="1:15">
      <c r="A5" s="22"/>
      <c r="B5" s="79" t="str">
        <f>Eingabe!B7</f>
        <v>Frühschicht (Mo-Fr)</v>
      </c>
      <c r="C5" s="30">
        <f>Eingabe!C7</f>
        <v>5</v>
      </c>
      <c r="D5" s="31">
        <f>Eingabe!D7</f>
        <v>8</v>
      </c>
      <c r="E5" s="32" t="s">
        <v>2</v>
      </c>
      <c r="F5" s="33">
        <f>Eingabe!F7</f>
        <v>8</v>
      </c>
      <c r="G5" s="31">
        <f>C5*D5*F5</f>
        <v>320</v>
      </c>
      <c r="H5" s="32" t="s">
        <v>2</v>
      </c>
      <c r="I5" s="30">
        <f>C5*F5</f>
        <v>40</v>
      </c>
    </row>
    <row r="6" spans="1:15" ht="15.75">
      <c r="A6" s="22"/>
      <c r="B6" s="79" t="str">
        <f>Eingabe!B8</f>
        <v>Spätschicht (Mo-Fr)</v>
      </c>
      <c r="C6" s="30">
        <f>Eingabe!C8</f>
        <v>5</v>
      </c>
      <c r="D6" s="31">
        <f>Eingabe!D8</f>
        <v>8</v>
      </c>
      <c r="E6" s="32" t="s">
        <v>2</v>
      </c>
      <c r="F6" s="33">
        <f>Eingabe!F8</f>
        <v>8</v>
      </c>
      <c r="G6" s="31">
        <f t="shared" ref="G6:G12" si="0">C6*D6*F6</f>
        <v>320</v>
      </c>
      <c r="H6" s="32" t="s">
        <v>2</v>
      </c>
      <c r="I6" s="30">
        <f t="shared" ref="I6:I12" si="1">C6*F6</f>
        <v>40</v>
      </c>
      <c r="L6" s="4"/>
      <c r="M6" s="4"/>
      <c r="N6" s="4"/>
      <c r="O6" s="4"/>
    </row>
    <row r="7" spans="1:15">
      <c r="A7" s="22"/>
      <c r="B7" s="79" t="str">
        <f>Eingabe!B9</f>
        <v>Nachtschicht (Mo-Fr)</v>
      </c>
      <c r="C7" s="30">
        <f>Eingabe!C9</f>
        <v>5</v>
      </c>
      <c r="D7" s="31">
        <f>Eingabe!D9</f>
        <v>8</v>
      </c>
      <c r="E7" s="32" t="s">
        <v>2</v>
      </c>
      <c r="F7" s="33">
        <f>Eingabe!F9</f>
        <v>7</v>
      </c>
      <c r="G7" s="31">
        <f t="shared" si="0"/>
        <v>280</v>
      </c>
      <c r="H7" s="32" t="s">
        <v>2</v>
      </c>
      <c r="I7" s="30">
        <f t="shared" si="1"/>
        <v>35</v>
      </c>
    </row>
    <row r="8" spans="1:15" ht="15.75">
      <c r="A8" s="22"/>
      <c r="B8" s="79" t="str">
        <f>Eingabe!B10</f>
        <v>Frühschicht (Sa-So)</v>
      </c>
      <c r="C8" s="30">
        <f>Eingabe!C10</f>
        <v>2</v>
      </c>
      <c r="D8" s="31">
        <f>Eingabe!D10</f>
        <v>8</v>
      </c>
      <c r="E8" s="32" t="s">
        <v>2</v>
      </c>
      <c r="F8" s="33">
        <f>Eingabe!F10</f>
        <v>7</v>
      </c>
      <c r="G8" s="31">
        <f t="shared" si="0"/>
        <v>112</v>
      </c>
      <c r="H8" s="32" t="s">
        <v>2</v>
      </c>
      <c r="I8" s="30">
        <f t="shared" si="1"/>
        <v>14</v>
      </c>
      <c r="L8" s="4"/>
      <c r="M8" s="4"/>
      <c r="N8" s="4"/>
      <c r="O8" s="4"/>
    </row>
    <row r="9" spans="1:15">
      <c r="A9" s="22"/>
      <c r="B9" s="79" t="str">
        <f>Eingabe!B11</f>
        <v>Spätschicht (Sa-So)</v>
      </c>
      <c r="C9" s="30">
        <f>Eingabe!C11</f>
        <v>2</v>
      </c>
      <c r="D9" s="31">
        <f>Eingabe!D11</f>
        <v>8</v>
      </c>
      <c r="E9" s="32" t="s">
        <v>2</v>
      </c>
      <c r="F9" s="33">
        <f>Eingabe!F11</f>
        <v>7</v>
      </c>
      <c r="G9" s="31">
        <f t="shared" si="0"/>
        <v>112</v>
      </c>
      <c r="H9" s="32" t="s">
        <v>2</v>
      </c>
      <c r="I9" s="30">
        <f t="shared" si="1"/>
        <v>14</v>
      </c>
    </row>
    <row r="10" spans="1:15" ht="15.75">
      <c r="A10" s="22"/>
      <c r="B10" s="79" t="str">
        <f>Eingabe!B12</f>
        <v>Nachtschicht (Sa-So)</v>
      </c>
      <c r="C10" s="30">
        <f>Eingabe!C12</f>
        <v>2</v>
      </c>
      <c r="D10" s="31">
        <f>Eingabe!D12</f>
        <v>8</v>
      </c>
      <c r="E10" s="32" t="s">
        <v>2</v>
      </c>
      <c r="F10" s="33">
        <f>Eingabe!F12</f>
        <v>6</v>
      </c>
      <c r="G10" s="31">
        <f t="shared" si="0"/>
        <v>96</v>
      </c>
      <c r="H10" s="32" t="s">
        <v>2</v>
      </c>
      <c r="I10" s="30">
        <f t="shared" si="1"/>
        <v>12</v>
      </c>
      <c r="L10" s="4"/>
      <c r="M10" s="4"/>
      <c r="N10" s="4"/>
      <c r="O10" s="4"/>
    </row>
    <row r="11" spans="1:15" ht="15.75">
      <c r="A11" s="22"/>
      <c r="B11" s="79">
        <f>Eingabe!B13</f>
        <v>0</v>
      </c>
      <c r="C11" s="30">
        <f>Eingabe!C13</f>
        <v>0</v>
      </c>
      <c r="D11" s="31">
        <f>Eingabe!D13</f>
        <v>0</v>
      </c>
      <c r="E11" s="32" t="s">
        <v>2</v>
      </c>
      <c r="F11" s="33">
        <f>Eingabe!F13</f>
        <v>0</v>
      </c>
      <c r="G11" s="31">
        <f t="shared" si="0"/>
        <v>0</v>
      </c>
      <c r="H11" s="32" t="s">
        <v>2</v>
      </c>
      <c r="I11" s="30">
        <f t="shared" si="1"/>
        <v>0</v>
      </c>
      <c r="L11" s="4"/>
      <c r="M11" s="4"/>
      <c r="N11" s="4"/>
      <c r="O11" s="4"/>
    </row>
    <row r="12" spans="1:15" ht="15.75" thickBot="1">
      <c r="A12" s="22"/>
      <c r="B12" s="80">
        <f>Eingabe!B14</f>
        <v>0</v>
      </c>
      <c r="C12" s="34">
        <f>Eingabe!C14</f>
        <v>0</v>
      </c>
      <c r="D12" s="35">
        <f>Eingabe!D14</f>
        <v>0</v>
      </c>
      <c r="E12" s="36" t="s">
        <v>2</v>
      </c>
      <c r="F12" s="37">
        <f>Eingabe!F14</f>
        <v>0</v>
      </c>
      <c r="G12" s="35">
        <f t="shared" si="0"/>
        <v>0</v>
      </c>
      <c r="H12" s="36" t="s">
        <v>2</v>
      </c>
      <c r="I12" s="34">
        <f t="shared" si="1"/>
        <v>0</v>
      </c>
    </row>
    <row r="13" spans="1:15" ht="15.75">
      <c r="A13" s="22"/>
      <c r="B13" s="38"/>
      <c r="C13" s="8">
        <f>SUM(C5:C12)</f>
        <v>21</v>
      </c>
      <c r="D13" s="6"/>
      <c r="E13" s="7"/>
      <c r="F13" s="39"/>
      <c r="G13" s="6">
        <f>SUM(G5:G12)</f>
        <v>1240</v>
      </c>
      <c r="H13" s="7" t="s">
        <v>2</v>
      </c>
      <c r="I13" s="8">
        <f>SUM(I5:I12)</f>
        <v>155</v>
      </c>
      <c r="L13" s="4"/>
      <c r="M13" s="4"/>
      <c r="N13" s="4"/>
      <c r="O13" s="4"/>
    </row>
    <row r="14" spans="1:15" ht="14.45" customHeight="1">
      <c r="A14" s="22"/>
      <c r="B14" s="22"/>
      <c r="C14" s="22"/>
      <c r="D14" s="40"/>
      <c r="E14" s="22"/>
      <c r="F14" s="22"/>
      <c r="G14" s="22"/>
      <c r="H14" s="22"/>
      <c r="I14" s="22"/>
    </row>
    <row r="15" spans="1:15" ht="15.75">
      <c r="A15" s="22"/>
      <c r="B15" s="31" t="s">
        <v>27</v>
      </c>
      <c r="C15" s="41"/>
      <c r="D15" s="41"/>
      <c r="E15" s="42">
        <f>I13/C13</f>
        <v>7.3809523809523814</v>
      </c>
      <c r="F15" s="43" t="s">
        <v>1</v>
      </c>
      <c r="G15" s="44"/>
      <c r="H15" s="44"/>
      <c r="I15" s="44"/>
      <c r="L15" s="4"/>
      <c r="M15" s="4"/>
      <c r="N15" s="4"/>
      <c r="O15" s="4"/>
    </row>
    <row r="16" spans="1:15">
      <c r="A16" s="22"/>
      <c r="B16" s="45" t="s">
        <v>121</v>
      </c>
      <c r="C16" s="41"/>
      <c r="D16" s="41"/>
      <c r="E16" s="41">
        <f>G13/E15</f>
        <v>168</v>
      </c>
      <c r="F16" s="43" t="s">
        <v>2</v>
      </c>
      <c r="G16" s="44"/>
      <c r="H16" s="44"/>
      <c r="I16" s="44"/>
    </row>
    <row r="17" spans="1:16" ht="15.75">
      <c r="A17" s="22"/>
      <c r="B17" s="45" t="s">
        <v>40</v>
      </c>
      <c r="C17" s="41"/>
      <c r="D17" s="41"/>
      <c r="E17" s="46">
        <f>Eingabe!C17</f>
        <v>40</v>
      </c>
      <c r="F17" s="43" t="s">
        <v>28</v>
      </c>
      <c r="G17" s="44"/>
      <c r="H17" s="44"/>
      <c r="I17" s="44"/>
      <c r="L17" s="4"/>
      <c r="M17" s="4"/>
      <c r="N17" s="4"/>
      <c r="O17" s="4"/>
    </row>
    <row r="18" spans="1:16">
      <c r="A18" s="22"/>
      <c r="B18" s="239" t="s">
        <v>29</v>
      </c>
      <c r="C18" s="240"/>
      <c r="D18" s="41"/>
      <c r="E18" s="65">
        <f>G13/E17</f>
        <v>31</v>
      </c>
      <c r="F18" s="66" t="s">
        <v>30</v>
      </c>
      <c r="G18" s="44"/>
      <c r="H18" s="44"/>
      <c r="I18" s="44"/>
    </row>
    <row r="19" spans="1:16" ht="15.75">
      <c r="A19" s="22"/>
      <c r="B19" s="45" t="s">
        <v>4</v>
      </c>
      <c r="C19" s="41"/>
      <c r="D19" s="41"/>
      <c r="E19" s="41">
        <f>G13/I13</f>
        <v>8</v>
      </c>
      <c r="F19" s="43" t="s">
        <v>2</v>
      </c>
      <c r="G19" s="44"/>
      <c r="H19" s="73"/>
      <c r="I19" s="44"/>
      <c r="L19" s="4"/>
      <c r="M19" s="4"/>
      <c r="N19" s="4"/>
      <c r="O19" s="4"/>
    </row>
    <row r="20" spans="1:16">
      <c r="A20" s="22"/>
      <c r="B20" s="45" t="s">
        <v>6</v>
      </c>
      <c r="C20" s="41"/>
      <c r="D20" s="41"/>
      <c r="E20" s="67">
        <f>E17/E19</f>
        <v>5</v>
      </c>
      <c r="F20" s="43" t="s">
        <v>3</v>
      </c>
      <c r="G20" s="44"/>
      <c r="H20" s="44"/>
      <c r="I20" s="44"/>
    </row>
    <row r="21" spans="1:16">
      <c r="A21" s="22"/>
      <c r="B21" s="22"/>
      <c r="C21" s="22"/>
      <c r="D21" s="22"/>
      <c r="E21" s="22"/>
      <c r="F21" s="22"/>
      <c r="G21" s="22"/>
      <c r="H21" s="22"/>
      <c r="I21" s="22"/>
    </row>
    <row r="22" spans="1:16">
      <c r="A22" s="72"/>
      <c r="B22" s="21" t="s">
        <v>7</v>
      </c>
      <c r="C22" s="23"/>
      <c r="D22" s="241"/>
      <c r="E22" s="241"/>
      <c r="F22" s="241"/>
      <c r="G22" s="241"/>
      <c r="H22" s="241"/>
      <c r="I22" s="241"/>
      <c r="P22" s="1"/>
    </row>
    <row r="23" spans="1:16">
      <c r="A23" s="22"/>
      <c r="B23" s="23"/>
      <c r="C23" s="23"/>
      <c r="D23" s="62"/>
      <c r="E23" s="23"/>
      <c r="F23" s="23"/>
      <c r="G23" s="23"/>
      <c r="H23" s="23"/>
      <c r="I23" s="23"/>
      <c r="P23" s="1"/>
    </row>
    <row r="24" spans="1:16">
      <c r="A24" s="22"/>
      <c r="B24" s="47" t="s">
        <v>8</v>
      </c>
      <c r="C24" s="48"/>
      <c r="D24" s="48"/>
      <c r="E24" s="49"/>
      <c r="F24" s="9">
        <f>E20</f>
        <v>5</v>
      </c>
      <c r="G24" s="23"/>
      <c r="H24" s="23"/>
      <c r="I24" s="23"/>
      <c r="P24" s="1"/>
    </row>
    <row r="25" spans="1:16">
      <c r="A25" s="22"/>
      <c r="B25" s="47" t="s">
        <v>32</v>
      </c>
      <c r="C25" s="48"/>
      <c r="D25" s="48"/>
      <c r="E25" s="49"/>
      <c r="F25" s="10">
        <f>Eingabe!C23</f>
        <v>52.18</v>
      </c>
      <c r="G25" s="23"/>
      <c r="H25" s="23"/>
      <c r="I25" s="23"/>
      <c r="P25" s="1"/>
    </row>
    <row r="26" spans="1:16">
      <c r="A26" s="22"/>
      <c r="B26" s="47" t="s">
        <v>9</v>
      </c>
      <c r="C26" s="48"/>
      <c r="D26" s="48"/>
      <c r="E26" s="49"/>
      <c r="F26" s="9">
        <f>F24*F25</f>
        <v>260.89999999999998</v>
      </c>
      <c r="G26" s="23"/>
      <c r="H26" s="23"/>
      <c r="I26" s="23"/>
      <c r="P26" s="1"/>
    </row>
    <row r="27" spans="1:16">
      <c r="A27" s="22"/>
      <c r="B27" s="11" t="s">
        <v>10</v>
      </c>
      <c r="C27" s="48"/>
      <c r="D27" s="48"/>
      <c r="E27" s="12">
        <f>Eingabe!C25</f>
        <v>20</v>
      </c>
      <c r="F27" s="9">
        <f>F26-E27</f>
        <v>240.89999999999998</v>
      </c>
      <c r="G27" s="23"/>
      <c r="H27" s="23"/>
      <c r="I27" s="23"/>
      <c r="P27" s="1"/>
    </row>
    <row r="28" spans="1:16">
      <c r="A28" s="22"/>
      <c r="B28" s="11" t="s">
        <v>11</v>
      </c>
      <c r="C28" s="48"/>
      <c r="D28" s="48"/>
      <c r="E28" s="12">
        <f>Eingabe!C27</f>
        <v>5</v>
      </c>
      <c r="F28" s="9">
        <f t="shared" ref="F28:F34" si="2">F27-E28</f>
        <v>235.89999999999998</v>
      </c>
      <c r="G28" s="23"/>
      <c r="H28" s="23"/>
      <c r="I28" s="23"/>
      <c r="P28" s="1"/>
    </row>
    <row r="29" spans="1:16">
      <c r="A29" s="22"/>
      <c r="B29" s="11" t="s">
        <v>12</v>
      </c>
      <c r="C29" s="48"/>
      <c r="D29" s="48"/>
      <c r="E29" s="12">
        <f>Eingabe!C29</f>
        <v>3</v>
      </c>
      <c r="F29" s="9">
        <f t="shared" si="2"/>
        <v>232.89999999999998</v>
      </c>
      <c r="G29" s="50"/>
      <c r="H29" s="23"/>
      <c r="I29" s="23"/>
      <c r="P29" s="1"/>
    </row>
    <row r="30" spans="1:16">
      <c r="A30" s="22"/>
      <c r="B30" s="77">
        <f>Eingabe!B32</f>
        <v>0</v>
      </c>
      <c r="C30" s="71"/>
      <c r="D30" s="71"/>
      <c r="E30" s="12">
        <f>Eingabe!C32</f>
        <v>0</v>
      </c>
      <c r="F30" s="9">
        <f t="shared" si="2"/>
        <v>232.89999999999998</v>
      </c>
      <c r="G30" s="50"/>
      <c r="H30" s="23"/>
      <c r="I30" s="23"/>
      <c r="P30" s="1"/>
    </row>
    <row r="31" spans="1:16">
      <c r="A31" s="22"/>
      <c r="B31" s="77">
        <f>Eingabe!B33</f>
        <v>0</v>
      </c>
      <c r="C31" s="71"/>
      <c r="D31" s="71"/>
      <c r="E31" s="12">
        <f>Eingabe!C33</f>
        <v>0</v>
      </c>
      <c r="F31" s="9">
        <f t="shared" si="2"/>
        <v>232.89999999999998</v>
      </c>
      <c r="G31" s="50"/>
      <c r="H31" s="23"/>
      <c r="I31" s="23"/>
      <c r="P31" s="1"/>
    </row>
    <row r="32" spans="1:16">
      <c r="A32" s="22"/>
      <c r="B32" s="77">
        <f>Eingabe!B34</f>
        <v>0</v>
      </c>
      <c r="C32" s="71"/>
      <c r="D32" s="71"/>
      <c r="E32" s="12">
        <f>Eingabe!C34</f>
        <v>0</v>
      </c>
      <c r="F32" s="9">
        <f t="shared" si="2"/>
        <v>232.89999999999998</v>
      </c>
      <c r="G32" s="50"/>
      <c r="H32" s="23"/>
      <c r="I32" s="23"/>
      <c r="P32" s="1"/>
    </row>
    <row r="33" spans="1:16">
      <c r="A33" s="22"/>
      <c r="B33" s="77">
        <f>Eingabe!B35</f>
        <v>0</v>
      </c>
      <c r="C33" s="71"/>
      <c r="D33" s="71"/>
      <c r="E33" s="12">
        <f>Eingabe!C35</f>
        <v>0</v>
      </c>
      <c r="F33" s="9">
        <f t="shared" si="2"/>
        <v>232.89999999999998</v>
      </c>
      <c r="G33" s="50"/>
      <c r="H33" s="23"/>
      <c r="I33" s="23"/>
      <c r="P33" s="1"/>
    </row>
    <row r="34" spans="1:16" ht="15.75" thickBot="1">
      <c r="A34" s="22"/>
      <c r="B34" s="13" t="s">
        <v>13</v>
      </c>
      <c r="C34" s="51"/>
      <c r="D34" s="52">
        <f>Eingabe!C37</f>
        <v>0.06</v>
      </c>
      <c r="E34" s="53">
        <f>F33*D34</f>
        <v>13.973999999999998</v>
      </c>
      <c r="F34" s="53">
        <f t="shared" si="2"/>
        <v>218.92599999999999</v>
      </c>
      <c r="G34" s="23"/>
      <c r="H34" s="23"/>
      <c r="I34" s="23"/>
      <c r="P34" s="1"/>
    </row>
    <row r="35" spans="1:16">
      <c r="A35" s="22"/>
      <c r="B35" s="14"/>
      <c r="C35" s="54"/>
      <c r="D35" s="54"/>
      <c r="E35" s="55" t="s">
        <v>14</v>
      </c>
      <c r="F35" s="56">
        <f>F34</f>
        <v>218.92599999999999</v>
      </c>
      <c r="G35" s="22"/>
      <c r="H35" s="23"/>
      <c r="I35" s="23"/>
      <c r="P35" s="1"/>
    </row>
    <row r="36" spans="1:16">
      <c r="A36" s="22"/>
      <c r="B36" s="57"/>
      <c r="C36" s="58"/>
      <c r="D36" s="58"/>
      <c r="E36" s="59" t="s">
        <v>15</v>
      </c>
      <c r="F36" s="15">
        <f>F26-F35</f>
        <v>41.97399999999999</v>
      </c>
      <c r="G36" s="22"/>
      <c r="H36" s="23"/>
      <c r="I36" s="23"/>
      <c r="P36" s="1"/>
    </row>
    <row r="37" spans="1:16" s="24" customFormat="1">
      <c r="A37" s="22"/>
      <c r="B37" s="16" t="s">
        <v>16</v>
      </c>
      <c r="C37" s="58"/>
      <c r="D37" s="60">
        <f>F35/F26</f>
        <v>0.83911843618244542</v>
      </c>
      <c r="E37" s="61">
        <f>F35/F26</f>
        <v>0.83911843618244542</v>
      </c>
      <c r="F37" s="23"/>
      <c r="G37" s="23"/>
      <c r="H37" s="23"/>
      <c r="I37" s="23"/>
      <c r="J37" s="1"/>
      <c r="K37" s="1"/>
      <c r="L37" s="1"/>
      <c r="M37" s="1"/>
      <c r="N37" s="1"/>
      <c r="O37" s="1"/>
      <c r="P37" s="1"/>
    </row>
    <row r="38" spans="1:16" s="24" customFormat="1">
      <c r="A38" s="22"/>
      <c r="B38" s="17" t="s">
        <v>17</v>
      </c>
      <c r="C38" s="48"/>
      <c r="D38" s="63">
        <f>F36/F26</f>
        <v>0.16088156381755458</v>
      </c>
      <c r="E38" s="64">
        <f>F36/F26</f>
        <v>0.16088156381755458</v>
      </c>
      <c r="F38" s="23"/>
      <c r="G38" s="23"/>
      <c r="H38" s="23"/>
      <c r="I38" s="23"/>
      <c r="J38" s="1"/>
      <c r="K38" s="1"/>
      <c r="L38" s="1"/>
      <c r="M38" s="1"/>
      <c r="N38" s="1"/>
      <c r="O38" s="1"/>
      <c r="P38" s="1"/>
    </row>
    <row r="39" spans="1:16" s="25" customFormat="1" ht="15.75">
      <c r="A39" s="22"/>
      <c r="B39" s="17" t="s">
        <v>18</v>
      </c>
      <c r="C39" s="48"/>
      <c r="D39" s="63">
        <f>F26/F35</f>
        <v>1.1917268848834766</v>
      </c>
      <c r="E39" s="64">
        <f>F26/F35</f>
        <v>1.1917268848834766</v>
      </c>
      <c r="F39" s="23"/>
      <c r="G39" s="23"/>
      <c r="H39" s="23"/>
      <c r="I39" s="23"/>
      <c r="J39" s="1"/>
      <c r="K39" s="1"/>
      <c r="L39" s="1"/>
      <c r="M39" s="1"/>
      <c r="N39" s="1"/>
      <c r="O39" s="1"/>
      <c r="P39" s="1"/>
    </row>
    <row r="40" spans="1:16">
      <c r="A40" s="22"/>
      <c r="B40" s="23"/>
      <c r="C40" s="23"/>
      <c r="D40" s="23"/>
      <c r="E40" s="23"/>
      <c r="F40" s="23"/>
      <c r="G40" s="23"/>
      <c r="H40" s="23"/>
      <c r="I40" s="23"/>
      <c r="P40" s="1"/>
    </row>
    <row r="41" spans="1:16">
      <c r="A41" s="22"/>
      <c r="B41" s="68" t="s">
        <v>19</v>
      </c>
      <c r="C41" s="69"/>
      <c r="D41" s="18"/>
      <c r="E41" s="19">
        <f>E18/(1-E38)</f>
        <v>36.94353343138777</v>
      </c>
      <c r="F41" s="20" t="s">
        <v>30</v>
      </c>
      <c r="G41" s="22"/>
      <c r="H41" s="22"/>
      <c r="I41" s="21"/>
      <c r="P41" s="1"/>
    </row>
    <row r="42" spans="1:16">
      <c r="A42" s="22"/>
      <c r="B42" s="57"/>
      <c r="C42" s="58"/>
      <c r="D42" s="19" t="s">
        <v>5</v>
      </c>
      <c r="E42" s="19">
        <f>E41*E17</f>
        <v>1477.7413372555109</v>
      </c>
      <c r="F42" s="70" t="s">
        <v>33</v>
      </c>
      <c r="G42" s="23"/>
      <c r="H42" s="23"/>
      <c r="I42" s="23"/>
      <c r="J42" s="22"/>
      <c r="K42" s="22"/>
      <c r="L42" s="22"/>
      <c r="M42" s="22"/>
      <c r="N42" s="22"/>
      <c r="O42" s="22"/>
      <c r="P42" s="24"/>
    </row>
    <row r="43" spans="1:16">
      <c r="A43" s="22"/>
      <c r="B43" s="22"/>
      <c r="C43" s="22"/>
      <c r="D43" s="22"/>
      <c r="E43" s="22"/>
      <c r="F43" s="22"/>
      <c r="G43" s="22"/>
      <c r="H43" s="22"/>
      <c r="I43" s="22"/>
      <c r="J43" s="22"/>
      <c r="K43" s="22"/>
      <c r="L43" s="22"/>
      <c r="M43" s="22"/>
      <c r="N43" s="22"/>
      <c r="O43" s="22"/>
      <c r="P43" s="24"/>
    </row>
    <row r="44" spans="1:16">
      <c r="A44" s="22"/>
      <c r="B44" s="22"/>
      <c r="C44" s="22"/>
      <c r="D44" s="22"/>
      <c r="E44" s="22"/>
      <c r="F44" s="22"/>
      <c r="G44" s="22"/>
      <c r="H44" s="22"/>
      <c r="I44" s="22"/>
    </row>
    <row r="45" spans="1:16">
      <c r="A45" s="22"/>
      <c r="B45" s="22"/>
      <c r="C45" s="22"/>
      <c r="D45" s="22"/>
      <c r="E45" s="22"/>
      <c r="F45" s="22"/>
      <c r="G45" s="22"/>
      <c r="H45" s="22"/>
      <c r="I45" s="22"/>
    </row>
  </sheetData>
  <sheetProtection algorithmName="SHA-512" hashValue="yGZa4RPRN+Hvg4KFmHZlYXcXN9xYd5d5Z8E7tmIA00+oEBhf3HV8tC3i5OAINU63MrSMEY5tiSliybrM8A81KQ==" saltValue="6GfsKB8gmy8ljza7q5THRg==" spinCount="100000" sheet="1" objects="1" scenarios="1"/>
  <protectedRanges>
    <protectedRange sqref="A46" name="Blanko"/>
  </protectedRanges>
  <mergeCells count="6">
    <mergeCell ref="B18:C18"/>
    <mergeCell ref="D22:I22"/>
    <mergeCell ref="B2:I2"/>
    <mergeCell ref="C3:I3"/>
    <mergeCell ref="D4:E4"/>
    <mergeCell ref="G4:H4"/>
  </mergeCells>
  <pageMargins left="0.25" right="0.25" top="0.75" bottom="0.75" header="0.3" footer="0.3"/>
  <pageSetup paperSize="8" scale="57"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O35"/>
  <sheetViews>
    <sheetView showGridLines="0" zoomScale="90" zoomScaleNormal="90" workbookViewId="0">
      <selection activeCell="G35" sqref="G35"/>
    </sheetView>
  </sheetViews>
  <sheetFormatPr baseColWidth="10" defaultRowHeight="15"/>
  <cols>
    <col min="1" max="1" width="5.140625" style="1" customWidth="1"/>
    <col min="2" max="2" width="34.5703125" style="1" customWidth="1"/>
    <col min="3" max="3" width="31.85546875" style="1" customWidth="1"/>
    <col min="4" max="4" width="9.42578125" style="1" customWidth="1"/>
    <col min="5" max="5" width="29.5703125" style="1" customWidth="1"/>
    <col min="6" max="6" width="13.42578125" style="1" customWidth="1"/>
    <col min="7" max="7" width="18.42578125" style="1" customWidth="1"/>
    <col min="8" max="8" width="31.42578125" style="1" customWidth="1"/>
    <col min="9" max="14" width="11.5703125" style="1"/>
  </cols>
  <sheetData>
    <row r="1" spans="1:15">
      <c r="A1" s="125"/>
      <c r="B1" s="126"/>
      <c r="C1" s="126"/>
      <c r="D1" s="125"/>
      <c r="E1" s="125"/>
      <c r="F1" s="125"/>
      <c r="G1" s="81"/>
      <c r="H1" s="81"/>
    </row>
    <row r="2" spans="1:15" s="89" customFormat="1" ht="18.75">
      <c r="A2" s="131" t="s">
        <v>37</v>
      </c>
      <c r="B2" s="132" t="s">
        <v>52</v>
      </c>
      <c r="C2" s="132"/>
      <c r="D2" s="132"/>
      <c r="E2" s="127"/>
      <c r="F2" s="127"/>
      <c r="G2" s="90"/>
      <c r="H2" s="90"/>
      <c r="I2" s="88"/>
      <c r="J2" s="88"/>
      <c r="K2" s="88"/>
      <c r="L2" s="88"/>
      <c r="M2" s="88"/>
      <c r="N2" s="88"/>
    </row>
    <row r="3" spans="1:15" ht="22.7" customHeight="1">
      <c r="A3" s="128"/>
      <c r="B3" s="128"/>
      <c r="C3" s="129"/>
      <c r="D3" s="129"/>
      <c r="E3" s="129"/>
      <c r="F3" s="129"/>
      <c r="G3" s="87"/>
      <c r="H3" s="87"/>
      <c r="J3" s="4"/>
      <c r="K3" s="4"/>
      <c r="L3" s="4"/>
      <c r="M3" s="4"/>
      <c r="N3" s="4"/>
    </row>
    <row r="4" spans="1:15" ht="14.45" customHeight="1">
      <c r="A4" s="125"/>
      <c r="B4" s="125"/>
      <c r="C4" s="130"/>
      <c r="D4" s="125"/>
      <c r="E4" s="125"/>
      <c r="F4" s="125"/>
      <c r="G4" s="82"/>
      <c r="H4" s="82"/>
      <c r="J4" s="4"/>
      <c r="K4" s="4"/>
      <c r="L4" s="4"/>
      <c r="M4" s="4"/>
      <c r="N4" s="4"/>
    </row>
    <row r="5" spans="1:15" ht="15.75">
      <c r="A5" s="125"/>
      <c r="B5" s="142" t="s">
        <v>40</v>
      </c>
      <c r="C5" s="143"/>
      <c r="D5" s="144">
        <f>Berechnungen!E17</f>
        <v>40</v>
      </c>
      <c r="E5" s="145" t="s">
        <v>28</v>
      </c>
      <c r="F5" s="133"/>
      <c r="G5" s="83"/>
      <c r="H5" s="83"/>
      <c r="J5" s="4"/>
      <c r="K5" s="4"/>
      <c r="L5" s="4"/>
      <c r="M5" s="4"/>
      <c r="N5" s="4"/>
    </row>
    <row r="6" spans="1:15" ht="15.75">
      <c r="A6" s="133"/>
      <c r="B6" s="133"/>
      <c r="C6" s="133"/>
      <c r="D6" s="133"/>
      <c r="E6" s="133"/>
      <c r="F6" s="133"/>
      <c r="G6" s="83"/>
      <c r="H6" s="83"/>
      <c r="J6" s="4"/>
      <c r="K6" s="4"/>
      <c r="L6" s="4"/>
      <c r="M6" s="4"/>
      <c r="N6" s="4"/>
    </row>
    <row r="7" spans="1:15" ht="15.75" customHeight="1">
      <c r="A7" s="125"/>
      <c r="B7" s="245" t="s">
        <v>54</v>
      </c>
      <c r="C7" s="246"/>
      <c r="D7" s="146">
        <f>Berechnungen!E15</f>
        <v>7.3809523809523814</v>
      </c>
      <c r="E7" s="147" t="s">
        <v>1</v>
      </c>
      <c r="F7" s="133"/>
      <c r="G7" s="83"/>
      <c r="H7" s="83"/>
      <c r="J7" s="4"/>
      <c r="K7" s="4"/>
      <c r="L7" s="4"/>
      <c r="M7" s="4"/>
      <c r="N7" s="4"/>
    </row>
    <row r="8" spans="1:15" ht="15.75">
      <c r="A8" s="125"/>
      <c r="B8" s="148" t="s">
        <v>53</v>
      </c>
      <c r="C8" s="149"/>
      <c r="D8" s="149">
        <f>Berechnungen!E19</f>
        <v>8</v>
      </c>
      <c r="E8" s="147" t="s">
        <v>2</v>
      </c>
      <c r="F8" s="133"/>
      <c r="G8" s="84"/>
      <c r="H8" s="83"/>
      <c r="J8" s="4"/>
      <c r="K8" s="4"/>
      <c r="L8" s="4"/>
      <c r="M8" s="4"/>
      <c r="N8" s="4"/>
    </row>
    <row r="9" spans="1:15" ht="15.75" customHeight="1">
      <c r="A9" s="125"/>
      <c r="B9" s="247" t="s">
        <v>50</v>
      </c>
      <c r="C9" s="248"/>
      <c r="D9" s="150">
        <f>Berechnungen!E20</f>
        <v>5</v>
      </c>
      <c r="E9" s="147" t="s">
        <v>3</v>
      </c>
      <c r="F9" s="133"/>
      <c r="G9" s="83"/>
      <c r="H9" s="83"/>
      <c r="J9" s="4"/>
      <c r="K9" s="4"/>
      <c r="L9" s="4"/>
      <c r="M9" s="4"/>
      <c r="N9" s="4"/>
    </row>
    <row r="10" spans="1:15" ht="15.75" customHeight="1">
      <c r="A10" s="125"/>
      <c r="B10" s="247" t="s">
        <v>51</v>
      </c>
      <c r="C10" s="248"/>
      <c r="D10" s="150">
        <f>7-D9</f>
        <v>2</v>
      </c>
      <c r="E10" s="147" t="s">
        <v>3</v>
      </c>
      <c r="F10" s="133"/>
      <c r="G10" s="83"/>
      <c r="H10" s="83"/>
      <c r="J10" s="4"/>
      <c r="K10" s="4"/>
      <c r="L10" s="4"/>
      <c r="M10" s="4"/>
      <c r="N10" s="4"/>
    </row>
    <row r="11" spans="1:15" ht="15.75">
      <c r="A11" s="133"/>
      <c r="B11" s="133"/>
      <c r="C11" s="133"/>
      <c r="D11" s="133"/>
      <c r="E11" s="133"/>
      <c r="F11" s="133"/>
      <c r="G11" s="83"/>
      <c r="H11" s="83"/>
      <c r="J11" s="4"/>
      <c r="K11" s="4"/>
      <c r="L11" s="4"/>
      <c r="M11" s="4"/>
      <c r="N11" s="4"/>
    </row>
    <row r="12" spans="1:15" s="24" customFormat="1">
      <c r="A12" s="125"/>
      <c r="B12" s="151" t="s">
        <v>55</v>
      </c>
      <c r="C12" s="152"/>
      <c r="D12" s="153">
        <f>Berechnungen!D37*100</f>
        <v>83.911843618244546</v>
      </c>
      <c r="E12" s="154" t="s">
        <v>47</v>
      </c>
      <c r="F12" s="134"/>
      <c r="G12" s="85"/>
      <c r="H12" s="85"/>
      <c r="I12" s="1"/>
      <c r="J12" s="1"/>
      <c r="K12" s="1"/>
      <c r="L12" s="1"/>
      <c r="M12" s="1"/>
      <c r="N12" s="1"/>
      <c r="O12" s="1"/>
    </row>
    <row r="13" spans="1:15" s="24" customFormat="1">
      <c r="A13" s="125"/>
      <c r="B13" s="155" t="s">
        <v>56</v>
      </c>
      <c r="C13" s="156"/>
      <c r="D13" s="157">
        <f>Berechnungen!D38*100</f>
        <v>16.088156381755457</v>
      </c>
      <c r="E13" s="158" t="s">
        <v>60</v>
      </c>
      <c r="F13" s="134"/>
      <c r="G13" s="85"/>
      <c r="H13" s="85"/>
      <c r="I13" s="1"/>
      <c r="J13" s="1"/>
      <c r="K13" s="1"/>
      <c r="L13" s="1"/>
      <c r="M13" s="1"/>
      <c r="N13" s="1"/>
      <c r="O13" s="1"/>
    </row>
    <row r="14" spans="1:15" s="24" customFormat="1">
      <c r="A14" s="125"/>
      <c r="B14" s="159" t="s">
        <v>57</v>
      </c>
      <c r="C14" s="160"/>
      <c r="D14" s="161">
        <f>Berechnungen!F35</f>
        <v>218.92599999999999</v>
      </c>
      <c r="E14" s="162" t="s">
        <v>58</v>
      </c>
      <c r="F14" s="134"/>
      <c r="G14" s="85"/>
      <c r="H14" s="85"/>
      <c r="I14" s="1"/>
      <c r="J14" s="1"/>
      <c r="K14" s="1"/>
      <c r="L14" s="1"/>
      <c r="M14" s="1"/>
      <c r="N14" s="1"/>
      <c r="O14" s="1"/>
    </row>
    <row r="15" spans="1:15" s="24" customFormat="1">
      <c r="A15" s="125"/>
      <c r="B15" s="159" t="s">
        <v>59</v>
      </c>
      <c r="C15" s="160"/>
      <c r="D15" s="163">
        <f>Berechnungen!D39*100</f>
        <v>119.17268848834766</v>
      </c>
      <c r="E15" s="164" t="s">
        <v>61</v>
      </c>
      <c r="F15" s="134"/>
      <c r="G15" s="85"/>
      <c r="H15" s="85"/>
      <c r="I15" s="1"/>
      <c r="J15" s="1"/>
      <c r="K15" s="1"/>
      <c r="L15" s="1"/>
      <c r="M15" s="1"/>
      <c r="N15" s="1"/>
      <c r="O15" s="1"/>
    </row>
    <row r="16" spans="1:15" ht="15.75">
      <c r="A16" s="133"/>
      <c r="B16" s="133"/>
      <c r="C16" s="133"/>
      <c r="D16" s="133"/>
      <c r="E16" s="133"/>
      <c r="F16" s="133"/>
      <c r="G16" s="83"/>
      <c r="H16" s="83"/>
      <c r="J16" s="4"/>
      <c r="K16" s="4"/>
      <c r="L16" s="4"/>
      <c r="M16" s="4"/>
      <c r="N16" s="4"/>
    </row>
    <row r="17" spans="1:15" ht="15.75">
      <c r="A17" s="133"/>
      <c r="B17" s="133"/>
      <c r="C17" s="133"/>
      <c r="D17" s="133"/>
      <c r="E17" s="133"/>
      <c r="F17" s="133"/>
      <c r="G17" s="83"/>
      <c r="H17" s="83"/>
      <c r="J17" s="4"/>
      <c r="K17" s="4"/>
      <c r="L17" s="4"/>
      <c r="M17" s="4"/>
      <c r="N17" s="4"/>
    </row>
    <row r="18" spans="1:15" ht="15.75">
      <c r="A18" s="133"/>
      <c r="B18" s="133"/>
      <c r="C18" s="133"/>
      <c r="D18" s="133"/>
      <c r="E18" s="133"/>
      <c r="F18" s="133"/>
      <c r="G18" s="83"/>
      <c r="H18" s="83"/>
      <c r="J18" s="4"/>
      <c r="K18" s="4"/>
      <c r="L18" s="4"/>
      <c r="M18" s="4"/>
      <c r="N18" s="4"/>
    </row>
    <row r="19" spans="1:15" ht="15.75">
      <c r="A19" s="125"/>
      <c r="B19" s="165" t="s">
        <v>29</v>
      </c>
      <c r="C19" s="166"/>
      <c r="D19" s="167">
        <f>Berechnungen!E18</f>
        <v>31</v>
      </c>
      <c r="E19" s="168" t="s">
        <v>30</v>
      </c>
      <c r="F19" s="133"/>
      <c r="G19" s="83"/>
      <c r="H19" s="83"/>
      <c r="J19" s="4"/>
      <c r="K19" s="4"/>
      <c r="L19" s="4"/>
      <c r="M19" s="4"/>
      <c r="N19" s="4"/>
    </row>
    <row r="20" spans="1:15" ht="15.75">
      <c r="A20" s="125"/>
      <c r="B20" s="169"/>
      <c r="C20" s="170"/>
      <c r="D20" s="171"/>
      <c r="E20" s="172"/>
      <c r="F20" s="133"/>
      <c r="G20" s="83"/>
      <c r="H20" s="83"/>
      <c r="J20" s="4"/>
      <c r="K20" s="4"/>
      <c r="L20" s="4"/>
      <c r="M20" s="4"/>
      <c r="N20" s="4"/>
    </row>
    <row r="21" spans="1:15" ht="31.5" customHeight="1">
      <c r="A21" s="125"/>
      <c r="B21" s="173" t="s">
        <v>19</v>
      </c>
      <c r="C21" s="174"/>
      <c r="D21" s="175">
        <f>Berechnungen!E41</f>
        <v>36.94353343138777</v>
      </c>
      <c r="E21" s="176" t="s">
        <v>30</v>
      </c>
      <c r="F21" s="133"/>
      <c r="G21" s="86"/>
      <c r="H21" s="83"/>
      <c r="J21" s="4"/>
      <c r="K21" s="4"/>
      <c r="L21" s="4"/>
      <c r="M21" s="4"/>
      <c r="N21" s="4"/>
    </row>
    <row r="22" spans="1:15" ht="15.75">
      <c r="A22" s="125"/>
      <c r="B22" s="155"/>
      <c r="C22" s="177" t="s">
        <v>5</v>
      </c>
      <c r="D22" s="178">
        <f>D21*D5</f>
        <v>1477.7413372555109</v>
      </c>
      <c r="E22" s="179" t="s">
        <v>33</v>
      </c>
      <c r="F22" s="133"/>
      <c r="G22" s="83"/>
      <c r="H22" s="83"/>
      <c r="J22" s="4"/>
      <c r="K22" s="4"/>
      <c r="L22" s="4"/>
      <c r="M22" s="4"/>
      <c r="N22" s="4"/>
    </row>
    <row r="23" spans="1:15" ht="15.75">
      <c r="A23" s="133"/>
      <c r="B23" s="133"/>
      <c r="C23" s="133"/>
      <c r="D23" s="133"/>
      <c r="E23" s="133"/>
      <c r="F23" s="133"/>
      <c r="G23" s="83"/>
      <c r="H23" s="83"/>
      <c r="J23" s="4"/>
      <c r="K23" s="4"/>
      <c r="L23" s="4"/>
      <c r="M23" s="4"/>
      <c r="N23" s="4"/>
    </row>
    <row r="24" spans="1:15" ht="15.75">
      <c r="A24" s="133"/>
      <c r="B24" s="133"/>
      <c r="C24" s="133"/>
      <c r="D24" s="133"/>
      <c r="E24" s="133"/>
      <c r="F24" s="133"/>
      <c r="G24" s="83"/>
      <c r="H24" s="83"/>
      <c r="J24" s="4"/>
      <c r="K24" s="4"/>
      <c r="L24" s="4"/>
      <c r="M24" s="4"/>
      <c r="N24" s="4"/>
    </row>
    <row r="25" spans="1:15">
      <c r="A25" s="125"/>
      <c r="B25" s="125"/>
      <c r="C25" s="125"/>
      <c r="D25" s="125"/>
      <c r="E25" s="125"/>
      <c r="F25" s="125"/>
      <c r="G25" s="81"/>
      <c r="H25" s="81"/>
    </row>
    <row r="26" spans="1:15">
      <c r="A26" s="125"/>
      <c r="B26" s="135"/>
      <c r="C26" s="135"/>
      <c r="D26" s="135"/>
      <c r="E26" s="135"/>
      <c r="F26" s="135"/>
      <c r="G26" s="81"/>
      <c r="H26" s="81"/>
    </row>
    <row r="27" spans="1:15">
      <c r="A27" s="125"/>
      <c r="B27" s="136"/>
      <c r="C27" s="135"/>
      <c r="D27" s="135"/>
      <c r="E27" s="137"/>
      <c r="F27" s="135"/>
      <c r="G27" s="85"/>
      <c r="H27" s="85"/>
      <c r="O27" s="1"/>
    </row>
    <row r="28" spans="1:15">
      <c r="A28" s="125"/>
      <c r="B28" s="138"/>
      <c r="C28" s="135"/>
      <c r="D28" s="135"/>
      <c r="E28" s="137"/>
      <c r="F28" s="135"/>
      <c r="G28" s="85"/>
      <c r="H28" s="85"/>
      <c r="O28" s="1"/>
    </row>
    <row r="29" spans="1:15" s="24" customFormat="1">
      <c r="A29" s="125"/>
      <c r="B29" s="135"/>
      <c r="C29" s="125"/>
      <c r="D29" s="139"/>
      <c r="E29" s="140"/>
      <c r="F29" s="134"/>
      <c r="G29" s="85"/>
      <c r="H29" s="85"/>
      <c r="I29" s="1"/>
      <c r="J29" s="1"/>
      <c r="K29" s="1"/>
      <c r="L29" s="1"/>
      <c r="M29" s="1"/>
      <c r="N29" s="1"/>
      <c r="O29" s="1"/>
    </row>
    <row r="30" spans="1:15" s="25" customFormat="1" ht="15.75">
      <c r="A30" s="125"/>
      <c r="B30" s="140"/>
      <c r="C30" s="141"/>
      <c r="D30" s="141"/>
      <c r="E30" s="140"/>
      <c r="F30" s="134"/>
      <c r="G30" s="85"/>
      <c r="H30" s="85"/>
      <c r="I30" s="1"/>
      <c r="J30" s="1"/>
      <c r="K30" s="1"/>
      <c r="L30" s="1"/>
      <c r="M30" s="1"/>
      <c r="N30" s="1"/>
      <c r="O30" s="1"/>
    </row>
    <row r="31" spans="1:15">
      <c r="A31" s="125"/>
      <c r="B31" s="135"/>
      <c r="C31" s="135"/>
      <c r="D31" s="135"/>
      <c r="E31" s="135"/>
      <c r="F31" s="135"/>
      <c r="G31" s="81"/>
      <c r="H31" s="81"/>
    </row>
    <row r="32" spans="1:15">
      <c r="A32" s="125"/>
      <c r="B32" s="135"/>
      <c r="C32" s="135"/>
      <c r="D32" s="135"/>
      <c r="E32" s="135"/>
      <c r="F32" s="135"/>
      <c r="G32" s="81"/>
      <c r="H32" s="81"/>
    </row>
    <row r="35" spans="2:3" ht="157.5" customHeight="1">
      <c r="B35" s="233" t="s">
        <v>115</v>
      </c>
      <c r="C35" s="233"/>
    </row>
  </sheetData>
  <protectedRanges>
    <protectedRange sqref="A33" name="Blanko"/>
  </protectedRanges>
  <mergeCells count="4">
    <mergeCell ref="B7:C7"/>
    <mergeCell ref="B9:C9"/>
    <mergeCell ref="B10:C10"/>
    <mergeCell ref="B35:C35"/>
  </mergeCells>
  <pageMargins left="0.25" right="0.25" top="0.75" bottom="0.75" header="0.3" footer="0.3"/>
  <pageSetup paperSize="8" scale="57"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pageSetUpPr fitToPage="1"/>
  </sheetPr>
  <dimension ref="A1:P29"/>
  <sheetViews>
    <sheetView showGridLines="0" zoomScale="90" zoomScaleNormal="90" workbookViewId="0">
      <selection activeCell="K26" sqref="K26"/>
    </sheetView>
  </sheetViews>
  <sheetFormatPr baseColWidth="10" defaultRowHeight="15"/>
  <cols>
    <col min="1" max="1" width="5.140625" style="1" customWidth="1"/>
    <col min="2" max="2" width="30" style="1" customWidth="1"/>
    <col min="3" max="8" width="17.5703125" style="1" customWidth="1"/>
    <col min="9" max="9" width="13.7109375" style="1" customWidth="1"/>
    <col min="10" max="10" width="11.42578125" style="1"/>
    <col min="11" max="11" width="14" style="1" bestFit="1" customWidth="1"/>
    <col min="12" max="15" width="11.42578125" style="1"/>
  </cols>
  <sheetData>
    <row r="1" spans="1:16" s="76" customFormat="1">
      <c r="A1" s="96"/>
      <c r="B1" s="96"/>
      <c r="C1" s="96"/>
      <c r="D1" s="96"/>
      <c r="E1" s="96"/>
      <c r="F1" s="96"/>
      <c r="G1" s="96"/>
      <c r="H1" s="96"/>
      <c r="I1" s="96"/>
      <c r="J1" s="74"/>
      <c r="K1" s="74"/>
      <c r="L1" s="74"/>
      <c r="M1" s="74"/>
      <c r="N1" s="74"/>
      <c r="O1" s="74"/>
      <c r="P1" s="78"/>
    </row>
    <row r="2" spans="1:16" s="93" customFormat="1" ht="18.75">
      <c r="A2" s="98" t="s">
        <v>63</v>
      </c>
      <c r="B2" s="180" t="s">
        <v>64</v>
      </c>
      <c r="C2" s="180"/>
      <c r="D2" s="180"/>
      <c r="E2" s="180"/>
      <c r="F2" s="180"/>
      <c r="G2" s="180"/>
      <c r="H2" s="180"/>
      <c r="I2" s="180"/>
      <c r="J2" s="91"/>
      <c r="K2" s="91"/>
      <c r="L2" s="91"/>
      <c r="M2" s="91"/>
      <c r="N2" s="91"/>
      <c r="O2" s="91"/>
      <c r="P2" s="92"/>
    </row>
    <row r="3" spans="1:16" s="76" customFormat="1">
      <c r="A3" s="96"/>
      <c r="B3" s="96"/>
      <c r="C3" s="96"/>
      <c r="D3" s="96"/>
      <c r="E3" s="96"/>
      <c r="F3" s="96"/>
      <c r="G3" s="96"/>
      <c r="H3" s="96"/>
      <c r="I3" s="96"/>
      <c r="J3" s="26"/>
      <c r="K3" s="26"/>
      <c r="L3" s="26"/>
      <c r="M3" s="26"/>
      <c r="N3" s="26"/>
      <c r="O3" s="26"/>
    </row>
    <row r="4" spans="1:16" s="75" customFormat="1" ht="57">
      <c r="A4" s="96"/>
      <c r="B4" s="186"/>
      <c r="C4" s="213" t="s">
        <v>87</v>
      </c>
      <c r="D4" s="213" t="s">
        <v>87</v>
      </c>
      <c r="E4" s="213" t="s">
        <v>87</v>
      </c>
      <c r="F4" s="213" t="s">
        <v>87</v>
      </c>
      <c r="G4" s="213" t="s">
        <v>87</v>
      </c>
      <c r="H4" s="189"/>
      <c r="I4" s="96"/>
      <c r="J4" s="26"/>
      <c r="K4" s="26"/>
      <c r="L4" s="26"/>
      <c r="M4" s="26"/>
      <c r="N4" s="26"/>
      <c r="O4" s="76"/>
      <c r="P4" s="76"/>
    </row>
    <row r="5" spans="1:16" s="76" customFormat="1">
      <c r="A5" s="96"/>
      <c r="B5" s="187" t="s">
        <v>35</v>
      </c>
      <c r="C5" s="217">
        <v>40</v>
      </c>
      <c r="D5" s="218">
        <v>38</v>
      </c>
      <c r="E5" s="219">
        <v>35</v>
      </c>
      <c r="F5" s="220"/>
      <c r="G5" s="220"/>
      <c r="H5" s="190" t="s">
        <v>36</v>
      </c>
      <c r="I5" s="96"/>
      <c r="J5" s="26"/>
    </row>
    <row r="6" spans="1:16" s="76" customFormat="1">
      <c r="A6" s="96"/>
      <c r="B6" s="188" t="s">
        <v>94</v>
      </c>
      <c r="C6" s="221">
        <v>30</v>
      </c>
      <c r="D6" s="221">
        <v>8</v>
      </c>
      <c r="E6" s="221">
        <v>2</v>
      </c>
      <c r="F6" s="222"/>
      <c r="G6" s="222"/>
      <c r="H6" s="191">
        <f>SUM(C6:G6)</f>
        <v>40</v>
      </c>
      <c r="I6" s="96"/>
      <c r="J6" s="26"/>
    </row>
    <row r="7" spans="1:16" s="76" customFormat="1">
      <c r="A7" s="96"/>
      <c r="B7" s="188" t="s">
        <v>33</v>
      </c>
      <c r="C7" s="193">
        <f>C$6*C$5</f>
        <v>1200</v>
      </c>
      <c r="D7" s="193">
        <f>D$6*D$5</f>
        <v>304</v>
      </c>
      <c r="E7" s="193">
        <f>E$6*E$5</f>
        <v>70</v>
      </c>
      <c r="F7" s="193">
        <f>F$6*F$5</f>
        <v>0</v>
      </c>
      <c r="G7" s="193">
        <f>G$6*G$5</f>
        <v>0</v>
      </c>
      <c r="H7" s="192">
        <f>SUM(C7:G7)</f>
        <v>1574</v>
      </c>
      <c r="I7" s="96"/>
      <c r="J7" s="26"/>
      <c r="K7" s="26"/>
      <c r="L7" s="26"/>
      <c r="M7" s="26"/>
      <c r="N7" s="26"/>
    </row>
    <row r="8" spans="1:16" s="76" customFormat="1">
      <c r="A8" s="96"/>
      <c r="B8" s="181"/>
      <c r="C8" s="181"/>
      <c r="D8" s="181"/>
      <c r="E8" s="181"/>
      <c r="F8" s="181"/>
      <c r="G8" s="181"/>
      <c r="H8" s="181"/>
      <c r="I8" s="96"/>
      <c r="J8" s="26"/>
      <c r="K8" s="26"/>
      <c r="L8" s="26"/>
      <c r="M8" s="26"/>
      <c r="N8" s="26"/>
    </row>
    <row r="9" spans="1:16" s="76" customFormat="1" ht="18" customHeight="1">
      <c r="A9" s="96"/>
      <c r="B9" s="96"/>
      <c r="C9" s="96"/>
      <c r="D9" s="96"/>
      <c r="E9" s="96"/>
      <c r="F9" s="182"/>
      <c r="G9" s="96"/>
      <c r="H9" s="96"/>
      <c r="I9" s="183"/>
      <c r="J9" s="26"/>
      <c r="K9" s="26"/>
      <c r="L9" s="26"/>
      <c r="M9" s="26"/>
      <c r="N9" s="26"/>
      <c r="O9" s="26"/>
    </row>
    <row r="10" spans="1:16" s="76" customFormat="1">
      <c r="A10" s="96"/>
      <c r="B10" s="96"/>
      <c r="C10" s="96"/>
      <c r="D10" s="96"/>
      <c r="E10" s="96"/>
      <c r="F10" s="96"/>
      <c r="G10" s="96"/>
      <c r="H10" s="96"/>
      <c r="I10" s="96"/>
      <c r="J10" s="26"/>
      <c r="K10" s="26"/>
      <c r="L10" s="26"/>
      <c r="M10" s="26"/>
      <c r="N10" s="26"/>
      <c r="O10" s="26"/>
    </row>
    <row r="11" spans="1:16" s="93" customFormat="1" ht="18.75">
      <c r="A11" s="98" t="s">
        <v>65</v>
      </c>
      <c r="B11" s="180" t="s">
        <v>66</v>
      </c>
      <c r="C11" s="180"/>
      <c r="D11" s="180"/>
      <c r="E11" s="180"/>
      <c r="F11" s="184"/>
      <c r="G11" s="184"/>
      <c r="H11" s="184"/>
      <c r="I11" s="184"/>
      <c r="J11" s="91"/>
      <c r="K11" s="91"/>
      <c r="L11" s="91"/>
      <c r="M11" s="91"/>
      <c r="N11" s="91"/>
      <c r="O11" s="91"/>
      <c r="P11" s="92"/>
    </row>
    <row r="12" spans="1:16" s="76" customFormat="1">
      <c r="A12" s="96"/>
      <c r="B12" s="96"/>
      <c r="C12" s="96"/>
      <c r="D12" s="96"/>
      <c r="E12" s="96"/>
      <c r="F12" s="96"/>
      <c r="G12" s="96"/>
      <c r="H12" s="96"/>
      <c r="I12" s="96"/>
      <c r="J12" s="26"/>
      <c r="K12" s="26"/>
      <c r="L12" s="26"/>
      <c r="M12" s="26"/>
      <c r="N12" s="26"/>
      <c r="O12" s="26"/>
    </row>
    <row r="13" spans="1:16" s="76" customFormat="1" ht="21.95" customHeight="1">
      <c r="A13" s="96"/>
      <c r="B13" s="194" t="s">
        <v>38</v>
      </c>
      <c r="C13" s="195"/>
      <c r="D13" s="196"/>
      <c r="E13" s="197">
        <f>H7</f>
        <v>1574</v>
      </c>
      <c r="F13" s="198" t="s">
        <v>33</v>
      </c>
      <c r="G13" s="96"/>
      <c r="H13" s="96"/>
      <c r="I13" s="96"/>
      <c r="J13" s="26"/>
      <c r="K13" s="26"/>
      <c r="L13" s="26"/>
      <c r="M13" s="26"/>
      <c r="N13" s="26"/>
      <c r="O13" s="26"/>
    </row>
    <row r="14" spans="1:16" s="76" customFormat="1" ht="21.95" customHeight="1" thickBot="1">
      <c r="A14" s="96"/>
      <c r="B14" s="199" t="s">
        <v>19</v>
      </c>
      <c r="C14" s="200"/>
      <c r="D14" s="201"/>
      <c r="E14" s="201">
        <f>Zusammenfassung!D22</f>
        <v>1477.7413372555109</v>
      </c>
      <c r="F14" s="202" t="s">
        <v>33</v>
      </c>
      <c r="G14" s="185"/>
      <c r="H14" s="185"/>
      <c r="I14" s="185"/>
      <c r="J14" s="26"/>
      <c r="K14" s="26"/>
      <c r="L14" s="26"/>
      <c r="M14" s="26"/>
      <c r="N14" s="26"/>
      <c r="O14" s="26"/>
    </row>
    <row r="15" spans="1:16" s="76" customFormat="1" ht="21.95" customHeight="1">
      <c r="A15" s="96"/>
      <c r="B15" s="203" t="s">
        <v>39</v>
      </c>
      <c r="C15" s="204"/>
      <c r="D15" s="204"/>
      <c r="E15" s="205">
        <f>E13-E14</f>
        <v>96.258662744489129</v>
      </c>
      <c r="F15" s="206" t="s">
        <v>33</v>
      </c>
      <c r="G15" s="96"/>
      <c r="H15" s="96"/>
      <c r="I15" s="96"/>
      <c r="J15" s="26"/>
      <c r="K15" s="26"/>
      <c r="L15" s="26"/>
      <c r="M15" s="26"/>
      <c r="N15" s="26"/>
      <c r="O15" s="26"/>
    </row>
    <row r="16" spans="1:16" s="76" customFormat="1">
      <c r="A16" s="96"/>
      <c r="B16" s="96"/>
      <c r="C16" s="96"/>
      <c r="D16" s="96"/>
      <c r="E16" s="96"/>
      <c r="F16" s="96"/>
      <c r="G16" s="96"/>
      <c r="H16" s="96"/>
      <c r="I16" s="96"/>
      <c r="J16" s="26"/>
      <c r="K16" s="26"/>
      <c r="L16" s="26"/>
      <c r="M16" s="26"/>
      <c r="N16" s="26"/>
      <c r="O16" s="26"/>
    </row>
    <row r="17" spans="1:15" s="76" customFormat="1">
      <c r="A17" s="96"/>
      <c r="B17" s="96"/>
      <c r="C17" s="96"/>
      <c r="D17" s="96"/>
      <c r="E17" s="96"/>
      <c r="F17" s="96"/>
      <c r="G17" s="96"/>
      <c r="H17" s="96"/>
      <c r="I17" s="96"/>
      <c r="J17" s="26"/>
      <c r="K17" s="26"/>
      <c r="L17" s="26"/>
      <c r="M17" s="26"/>
      <c r="N17" s="26"/>
      <c r="O17" s="26"/>
    </row>
    <row r="18" spans="1:15" s="76" customFormat="1">
      <c r="A18" s="96"/>
      <c r="B18" s="96"/>
      <c r="C18" s="96"/>
      <c r="D18" s="96"/>
      <c r="E18" s="96"/>
      <c r="F18" s="96"/>
      <c r="G18" s="96"/>
      <c r="H18" s="96"/>
      <c r="I18" s="96"/>
      <c r="J18" s="26"/>
      <c r="K18" s="26"/>
      <c r="L18" s="26"/>
      <c r="M18" s="26"/>
      <c r="N18" s="26"/>
      <c r="O18" s="26"/>
    </row>
    <row r="19" spans="1:15" s="76" customFormat="1">
      <c r="A19" s="96"/>
      <c r="B19" s="96"/>
      <c r="C19" s="96"/>
      <c r="D19" s="96"/>
      <c r="E19" s="96"/>
      <c r="F19" s="96"/>
      <c r="G19" s="96"/>
      <c r="H19" s="96"/>
      <c r="I19" s="96"/>
      <c r="J19" s="26"/>
      <c r="K19" s="26"/>
      <c r="L19" s="26"/>
      <c r="M19" s="26"/>
      <c r="N19" s="26"/>
      <c r="O19" s="26"/>
    </row>
    <row r="20" spans="1:15">
      <c r="A20" s="105"/>
      <c r="B20" s="105"/>
      <c r="C20" s="105"/>
      <c r="D20" s="105"/>
      <c r="E20" s="105"/>
      <c r="F20" s="105"/>
      <c r="G20" s="105"/>
      <c r="H20" s="105"/>
      <c r="I20" s="105"/>
    </row>
    <row r="21" spans="1:15">
      <c r="A21" s="105"/>
      <c r="B21" s="105"/>
      <c r="C21" s="105"/>
      <c r="D21" s="105"/>
      <c r="E21" s="105"/>
      <c r="F21" s="105"/>
      <c r="G21" s="105"/>
      <c r="H21" s="105"/>
      <c r="I21" s="105"/>
    </row>
    <row r="22" spans="1:15">
      <c r="A22" s="105"/>
      <c r="B22" s="105"/>
      <c r="C22" s="105"/>
      <c r="D22" s="105"/>
      <c r="E22" s="105"/>
      <c r="F22" s="105"/>
      <c r="G22" s="105"/>
      <c r="H22" s="105"/>
      <c r="I22" s="105"/>
    </row>
    <row r="23" spans="1:15">
      <c r="A23" s="105"/>
      <c r="B23" s="105"/>
      <c r="C23" s="105"/>
      <c r="D23" s="105"/>
      <c r="E23" s="105"/>
      <c r="F23" s="105"/>
      <c r="G23" s="105"/>
      <c r="H23" s="105"/>
      <c r="I23" s="105"/>
    </row>
    <row r="24" spans="1:15" ht="15.75">
      <c r="F24" s="94" t="s">
        <v>68</v>
      </c>
      <c r="G24" s="94" t="s">
        <v>69</v>
      </c>
      <c r="H24" s="94"/>
      <c r="I24" s="94"/>
    </row>
    <row r="25" spans="1:15" ht="15.75">
      <c r="F25" s="207" t="s">
        <v>71</v>
      </c>
      <c r="G25" s="207" t="s">
        <v>70</v>
      </c>
      <c r="H25" s="207"/>
      <c r="I25" s="207"/>
    </row>
    <row r="26" spans="1:15" ht="214.5" customHeight="1">
      <c r="B26" s="233" t="s">
        <v>116</v>
      </c>
      <c r="C26" s="233"/>
      <c r="D26" s="233"/>
    </row>
    <row r="28" spans="1:15">
      <c r="B28" s="214"/>
    </row>
    <row r="29" spans="1:15">
      <c r="B29" s="214"/>
    </row>
  </sheetData>
  <protectedRanges>
    <protectedRange sqref="C5:G6" name="Eingabefelder"/>
  </protectedRanges>
  <mergeCells count="1">
    <mergeCell ref="B26:D26"/>
  </mergeCells>
  <pageMargins left="0.25" right="0.25" top="0.75" bottom="0.75" header="0.3" footer="0.3"/>
  <pageSetup paperSize="8" scale="57"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Eingabe</vt:lpstr>
      <vt:lpstr>Berechnungen</vt:lpstr>
      <vt:lpstr>Zusammenfassung</vt:lpstr>
      <vt:lpstr>Bedarf vs. vorhandenes Personal</vt:lpstr>
      <vt:lpstr>'Bedarf vs. vorhandenes Personal'!Druckbereich</vt:lpstr>
      <vt:lpstr>Berechnungen!Druckbereich</vt:lpstr>
      <vt:lpstr>Eingabe!Druckbereich</vt:lpstr>
      <vt:lpstr>Zusammenfassung!Druckbereich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 Rott</dc:creator>
  <cp:lastModifiedBy>Höhener Martin SECO</cp:lastModifiedBy>
  <dcterms:created xsi:type="dcterms:W3CDTF">2018-04-11T10:09:53Z</dcterms:created>
  <dcterms:modified xsi:type="dcterms:W3CDTF">2021-08-03T08:43:27Z</dcterms:modified>
</cp:coreProperties>
</file>