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1570" windowHeight="8565" tabRatio="747"/>
  </bookViews>
  <sheets>
    <sheet name="Einteilungskriterien" sheetId="18" r:id="rId1"/>
    <sheet name="(1) Beiträge" sheetId="2" r:id="rId2"/>
    <sheet name="(2) Investitionsbeiträge" sheetId="9" r:id="rId3"/>
    <sheet name="(3) Finanzielle Zusagen" sheetId="10" r:id="rId4"/>
    <sheet name="(4) Zinsvergünstigte Darlehen" sheetId="11" r:id="rId5"/>
    <sheet name="(5) Abgabe von Waren und Dienst" sheetId="12" r:id="rId6"/>
    <sheet name="(6) Einräumung von Sonderrechte" sheetId="13" r:id="rId7"/>
    <sheet name="(7) Verzicht auf Forderungen" sheetId="14" r:id="rId8"/>
    <sheet name="(8) Steuererleichterungen" sheetId="15" r:id="rId9"/>
    <sheet name="(9) Abgaben- und Gebührenbefrei" sheetId="16" r:id="rId10"/>
    <sheet name="(10) Staatliche Beteiligungen" sheetId="17" r:id="rId11"/>
  </sheets>
  <definedNames>
    <definedName name="_xlnm._FilterDatabase" localSheetId="1" hidden="1">'(1) Beiträge'!$A$3:$N$3</definedName>
    <definedName name="_xlnm._FilterDatabase" localSheetId="10" hidden="1">'(10) Staatliche Beteiligungen'!$A$3:$H$3</definedName>
    <definedName name="_xlnm._FilterDatabase" localSheetId="2" hidden="1">'(2) Investitionsbeiträge'!$A$3:$N$3</definedName>
    <definedName name="_xlnm._FilterDatabase" localSheetId="3" hidden="1">'(3) Finanzielle Zusagen'!$A$3:$I$3</definedName>
    <definedName name="_xlnm._FilterDatabase" localSheetId="4" hidden="1">'(4) Zinsvergünstigte Darlehen'!$A$3:$J$3</definedName>
    <definedName name="_xlnm._FilterDatabase" localSheetId="5" hidden="1">'(5) Abgabe von Waren und Dienst'!$A$3:$M$3</definedName>
    <definedName name="_xlnm._FilterDatabase" localSheetId="6" hidden="1">'(6) Einräumung von Sonderrechte'!$A$3:$L$3</definedName>
    <definedName name="_xlnm._FilterDatabase" localSheetId="7" hidden="1">'(7) Verzicht auf Forderungen'!$A$3:$M$3</definedName>
    <definedName name="_xlnm._FilterDatabase" localSheetId="8" hidden="1">'(8) Steuererleichterungen'!$A$3:$M$3</definedName>
    <definedName name="_xlnm._FilterDatabase" localSheetId="9" hidden="1">'(9) Abgaben- und Gebührenbefrei'!$A$3:$M$3</definedName>
    <definedName name="_xlnm.Print_Area" localSheetId="1">'(1) Beiträge'!$A:$N</definedName>
    <definedName name="_xlnm.Print_Area" localSheetId="2">'(2) Investitionsbeiträge'!$A$1:$N$33</definedName>
    <definedName name="_xlnm.Print_Area" localSheetId="3">'(3) Finanzielle Zusagen'!$A$1:$I$33</definedName>
    <definedName name="_xlnm.Print_Area" localSheetId="8">'(8) Steuererleichterungen'!$A:$M</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5" l="1"/>
  <c r="G5" i="15"/>
  <c r="G21" i="15"/>
  <c r="F72" i="15"/>
  <c r="H260" i="2" l="1"/>
  <c r="I260" i="2" s="1"/>
  <c r="H229" i="2"/>
  <c r="I229" i="2" s="1"/>
  <c r="H223" i="2"/>
  <c r="I223" i="2" s="1"/>
  <c r="H171" i="2"/>
  <c r="I171" i="2" s="1"/>
  <c r="H18" i="9"/>
  <c r="I18" i="9" s="1"/>
  <c r="H10" i="9"/>
  <c r="I10" i="9" s="1"/>
  <c r="H86" i="2"/>
  <c r="I86" i="2" s="1"/>
  <c r="H55" i="2"/>
  <c r="I55" i="2" s="1"/>
  <c r="D77" i="17" l="1"/>
  <c r="D74" i="15"/>
  <c r="D73" i="15"/>
  <c r="D14" i="14"/>
  <c r="D13" i="14"/>
  <c r="D15" i="13"/>
  <c r="D9" i="12"/>
  <c r="D8" i="12"/>
  <c r="D65" i="11"/>
  <c r="D64" i="11"/>
  <c r="D33" i="10"/>
  <c r="D32" i="10"/>
  <c r="E33" i="9"/>
  <c r="E32" i="9"/>
  <c r="E280" i="2"/>
  <c r="E279" i="2"/>
  <c r="D17" i="16"/>
  <c r="D16" i="16"/>
  <c r="F16" i="16" l="1"/>
  <c r="E16" i="16"/>
  <c r="E15" i="16"/>
  <c r="F15" i="16"/>
  <c r="D15" i="16"/>
  <c r="F73" i="15"/>
  <c r="E73" i="15"/>
  <c r="E72" i="15"/>
  <c r="D72" i="15"/>
  <c r="G64" i="15"/>
  <c r="G65" i="15"/>
  <c r="H65" i="15" s="1"/>
  <c r="G66" i="15"/>
  <c r="G51" i="15"/>
  <c r="G52" i="15"/>
  <c r="G53" i="15"/>
  <c r="H53" i="15" s="1"/>
  <c r="G50" i="15"/>
  <c r="H50" i="15" s="1"/>
  <c r="H51" i="15"/>
  <c r="H52" i="15"/>
  <c r="H64" i="15"/>
  <c r="H66" i="15"/>
  <c r="H13" i="14"/>
  <c r="G13" i="14"/>
  <c r="F13" i="14"/>
  <c r="E13" i="14"/>
  <c r="E12" i="14"/>
  <c r="F12" i="14"/>
  <c r="D12" i="14"/>
  <c r="H7" i="14"/>
  <c r="H8" i="14"/>
  <c r="H5" i="14"/>
  <c r="H12" i="14" s="1"/>
  <c r="G5" i="14"/>
  <c r="G7" i="14"/>
  <c r="G12" i="14" s="1"/>
  <c r="G8" i="14"/>
  <c r="G6" i="14"/>
  <c r="H6" i="14" s="1"/>
  <c r="F8" i="12"/>
  <c r="E8" i="12"/>
  <c r="E7" i="12"/>
  <c r="F7" i="12"/>
  <c r="D7" i="12"/>
  <c r="G32" i="9"/>
  <c r="F32" i="9"/>
  <c r="F31" i="9"/>
  <c r="G31" i="9"/>
  <c r="E31" i="9"/>
  <c r="G279" i="2"/>
  <c r="F279" i="2"/>
  <c r="G16" i="15" l="1"/>
  <c r="H16" i="15" s="1"/>
  <c r="G17" i="15"/>
  <c r="H17" i="15" s="1"/>
  <c r="G18" i="15"/>
  <c r="H18" i="15" s="1"/>
  <c r="G19" i="15"/>
  <c r="H19" i="15" s="1"/>
  <c r="G20" i="15"/>
  <c r="H20" i="15" s="1"/>
  <c r="H21" i="15"/>
  <c r="G22" i="15"/>
  <c r="H22" i="15" s="1"/>
  <c r="G25" i="15"/>
  <c r="H25" i="15" s="1"/>
  <c r="G26" i="15"/>
  <c r="H26" i="15" s="1"/>
  <c r="G29" i="15"/>
  <c r="H29" i="15" s="1"/>
  <c r="G30" i="15"/>
  <c r="H30" i="15" s="1"/>
  <c r="G33" i="15"/>
  <c r="H33" i="15" s="1"/>
  <c r="G34" i="15"/>
  <c r="H34" i="15" s="1"/>
  <c r="G37" i="15"/>
  <c r="H37" i="15" s="1"/>
  <c r="G38" i="15"/>
  <c r="H38" i="15" s="1"/>
  <c r="G39" i="15"/>
  <c r="H39" i="15" s="1"/>
  <c r="G40" i="15"/>
  <c r="H40" i="15" s="1"/>
  <c r="G41" i="15"/>
  <c r="H41" i="15" s="1"/>
  <c r="G42" i="15"/>
  <c r="H42" i="15" s="1"/>
  <c r="G15" i="15"/>
  <c r="H15" i="15" s="1"/>
  <c r="G11" i="15"/>
  <c r="H11" i="15" s="1"/>
  <c r="G9" i="15"/>
  <c r="H9" i="15" s="1"/>
  <c r="G4" i="15"/>
  <c r="G5" i="16"/>
  <c r="H5" i="16" s="1"/>
  <c r="G6" i="16"/>
  <c r="H6" i="16" s="1"/>
  <c r="G11" i="16"/>
  <c r="H11" i="16" s="1"/>
  <c r="G12" i="16"/>
  <c r="H12" i="16" s="1"/>
  <c r="G13" i="16"/>
  <c r="H13" i="16" s="1"/>
  <c r="G4" i="16"/>
  <c r="G16" i="16" l="1"/>
  <c r="H4" i="16"/>
  <c r="G15" i="16"/>
  <c r="G73" i="15"/>
  <c r="H4" i="15"/>
  <c r="G72" i="15"/>
  <c r="D63" i="11"/>
  <c r="D31" i="10"/>
  <c r="G278" i="2"/>
  <c r="F278" i="2"/>
  <c r="E278" i="2"/>
  <c r="G7" i="12" l="1"/>
  <c r="G8" i="12"/>
  <c r="H16" i="16"/>
  <c r="H15" i="16"/>
  <c r="H72" i="15"/>
  <c r="H73" i="15"/>
  <c r="H278" i="2"/>
  <c r="I278" i="2" s="1"/>
  <c r="H6" i="2"/>
  <c r="I6" i="2" s="1"/>
  <c r="H7" i="2"/>
  <c r="I7" i="2" s="1"/>
  <c r="H8" i="2"/>
  <c r="I8" i="2" s="1"/>
  <c r="H9" i="2"/>
  <c r="I9" i="2" s="1"/>
  <c r="H10" i="2"/>
  <c r="I10" i="2" s="1"/>
  <c r="H11" i="2"/>
  <c r="I11" i="2" s="1"/>
  <c r="H12" i="2"/>
  <c r="H13" i="2"/>
  <c r="I13" i="2" s="1"/>
  <c r="H14" i="2"/>
  <c r="I14" i="2" s="1"/>
  <c r="H15" i="2"/>
  <c r="I15" i="2" s="1"/>
  <c r="H16" i="2"/>
  <c r="I16" i="2" s="1"/>
  <c r="H17" i="2"/>
  <c r="I17" i="2" s="1"/>
  <c r="H18" i="2"/>
  <c r="I18" i="2" s="1"/>
  <c r="H19" i="2"/>
  <c r="I19" i="2" s="1"/>
  <c r="H20" i="2"/>
  <c r="I20" i="2" s="1"/>
  <c r="H21" i="2"/>
  <c r="I21" i="2" s="1"/>
  <c r="H22" i="2"/>
  <c r="I22" i="2" s="1"/>
  <c r="H23" i="2"/>
  <c r="I23" i="2" s="1"/>
  <c r="H24" i="2"/>
  <c r="I24" i="2" s="1"/>
  <c r="H25" i="2"/>
  <c r="I25" i="2" s="1"/>
  <c r="H26" i="2"/>
  <c r="I26" i="2" s="1"/>
  <c r="H27" i="2"/>
  <c r="I27" i="2" s="1"/>
  <c r="H28" i="2"/>
  <c r="I28" i="2" s="1"/>
  <c r="H29" i="2"/>
  <c r="I29" i="2" s="1"/>
  <c r="H30" i="2"/>
  <c r="I30" i="2" s="1"/>
  <c r="H31" i="2"/>
  <c r="I31" i="2" s="1"/>
  <c r="H32" i="2"/>
  <c r="I32" i="2" s="1"/>
  <c r="H33" i="2"/>
  <c r="I33" i="2" s="1"/>
  <c r="H34" i="2"/>
  <c r="I34" i="2" s="1"/>
  <c r="H35" i="2"/>
  <c r="I35" i="2" s="1"/>
  <c r="H36" i="2"/>
  <c r="I36" i="2" s="1"/>
  <c r="H37" i="2"/>
  <c r="I37" i="2" s="1"/>
  <c r="H38" i="2"/>
  <c r="I38" i="2" s="1"/>
  <c r="H39" i="2"/>
  <c r="I39" i="2" s="1"/>
  <c r="H40" i="2"/>
  <c r="I40" i="2" s="1"/>
  <c r="H41" i="2"/>
  <c r="I41" i="2" s="1"/>
  <c r="H42" i="2"/>
  <c r="I42" i="2" s="1"/>
  <c r="H43" i="2"/>
  <c r="I43" i="2" s="1"/>
  <c r="H44" i="2"/>
  <c r="I44" i="2" s="1"/>
  <c r="H45" i="2"/>
  <c r="I45" i="2" s="1"/>
  <c r="H46" i="2"/>
  <c r="I46" i="2" s="1"/>
  <c r="H47" i="2"/>
  <c r="I47" i="2" s="1"/>
  <c r="H48" i="2"/>
  <c r="I48" i="2" s="1"/>
  <c r="H49" i="2"/>
  <c r="I49" i="2" s="1"/>
  <c r="H50" i="2"/>
  <c r="I50" i="2" s="1"/>
  <c r="H51" i="2"/>
  <c r="I51" i="2" s="1"/>
  <c r="H52" i="2"/>
  <c r="I52" i="2" s="1"/>
  <c r="H53" i="2"/>
  <c r="I53" i="2" s="1"/>
  <c r="H54" i="2"/>
  <c r="I54" i="2" s="1"/>
  <c r="H56" i="2"/>
  <c r="I56" i="2" s="1"/>
  <c r="H57" i="2"/>
  <c r="I57" i="2" s="1"/>
  <c r="H58" i="2"/>
  <c r="I58" i="2" s="1"/>
  <c r="H59" i="2"/>
  <c r="I59" i="2" s="1"/>
  <c r="H60" i="2"/>
  <c r="I60" i="2" s="1"/>
  <c r="H61" i="2"/>
  <c r="I61" i="2" s="1"/>
  <c r="H62" i="2"/>
  <c r="I62" i="2" s="1"/>
  <c r="H63" i="2"/>
  <c r="I63" i="2" s="1"/>
  <c r="H64" i="2"/>
  <c r="I64" i="2" s="1"/>
  <c r="H65" i="2"/>
  <c r="I65" i="2" s="1"/>
  <c r="H66" i="2"/>
  <c r="I66" i="2" s="1"/>
  <c r="H67" i="2"/>
  <c r="I67" i="2" s="1"/>
  <c r="H68" i="2"/>
  <c r="I68" i="2" s="1"/>
  <c r="H69" i="2"/>
  <c r="I69" i="2" s="1"/>
  <c r="H70" i="2"/>
  <c r="I70" i="2" s="1"/>
  <c r="H71" i="2"/>
  <c r="I71" i="2" s="1"/>
  <c r="H72" i="2"/>
  <c r="I72" i="2" s="1"/>
  <c r="H73" i="2"/>
  <c r="I73" i="2" s="1"/>
  <c r="H74" i="2"/>
  <c r="I74" i="2" s="1"/>
  <c r="H75" i="2"/>
  <c r="I75" i="2" s="1"/>
  <c r="H76" i="2"/>
  <c r="I76" i="2" s="1"/>
  <c r="H77" i="2"/>
  <c r="I77" i="2" s="1"/>
  <c r="H78" i="2"/>
  <c r="I78" i="2" s="1"/>
  <c r="H79" i="2"/>
  <c r="I79" i="2" s="1"/>
  <c r="H80" i="2"/>
  <c r="I80" i="2" s="1"/>
  <c r="H81" i="2"/>
  <c r="I81" i="2" s="1"/>
  <c r="H82" i="2"/>
  <c r="I82" i="2" s="1"/>
  <c r="H83" i="2"/>
  <c r="I83" i="2" s="1"/>
  <c r="H84" i="2"/>
  <c r="I84" i="2" s="1"/>
  <c r="H85" i="2"/>
  <c r="I85" i="2" s="1"/>
  <c r="H87" i="2"/>
  <c r="I87" i="2" s="1"/>
  <c r="H88" i="2"/>
  <c r="I88" i="2" s="1"/>
  <c r="H89" i="2"/>
  <c r="I89" i="2" s="1"/>
  <c r="H90" i="2"/>
  <c r="I90" i="2" s="1"/>
  <c r="H91" i="2"/>
  <c r="I91" i="2" s="1"/>
  <c r="H92" i="2"/>
  <c r="I92" i="2" s="1"/>
  <c r="H93" i="2"/>
  <c r="I93" i="2" s="1"/>
  <c r="H94" i="2"/>
  <c r="I94" i="2" s="1"/>
  <c r="H95" i="2"/>
  <c r="I95" i="2" s="1"/>
  <c r="H96" i="2"/>
  <c r="I96" i="2" s="1"/>
  <c r="H97" i="2"/>
  <c r="I97" i="2" s="1"/>
  <c r="H98" i="2"/>
  <c r="I98" i="2" s="1"/>
  <c r="H99" i="2"/>
  <c r="I99" i="2" s="1"/>
  <c r="H100" i="2"/>
  <c r="I100" i="2" s="1"/>
  <c r="H101" i="2"/>
  <c r="I101" i="2" s="1"/>
  <c r="H102" i="2"/>
  <c r="I102" i="2" s="1"/>
  <c r="H103" i="2"/>
  <c r="I103" i="2" s="1"/>
  <c r="H104" i="2"/>
  <c r="I104" i="2" s="1"/>
  <c r="H105" i="2"/>
  <c r="I105" i="2" s="1"/>
  <c r="H106" i="2"/>
  <c r="I106" i="2" s="1"/>
  <c r="H107" i="2"/>
  <c r="I107" i="2" s="1"/>
  <c r="H108" i="2"/>
  <c r="I108" i="2" s="1"/>
  <c r="H109" i="2"/>
  <c r="I109" i="2" s="1"/>
  <c r="H110" i="2"/>
  <c r="I110" i="2" s="1"/>
  <c r="H111" i="2"/>
  <c r="I111" i="2" s="1"/>
  <c r="H112" i="2"/>
  <c r="I112" i="2" s="1"/>
  <c r="H113" i="2"/>
  <c r="I113" i="2" s="1"/>
  <c r="H114" i="2"/>
  <c r="I114" i="2" s="1"/>
  <c r="H115" i="2"/>
  <c r="I115" i="2" s="1"/>
  <c r="H116" i="2"/>
  <c r="I116" i="2" s="1"/>
  <c r="H117" i="2"/>
  <c r="I117" i="2" s="1"/>
  <c r="H118" i="2"/>
  <c r="I118" i="2" s="1"/>
  <c r="H119" i="2"/>
  <c r="I119" i="2" s="1"/>
  <c r="H120" i="2"/>
  <c r="I120" i="2" s="1"/>
  <c r="H121" i="2"/>
  <c r="I121" i="2" s="1"/>
  <c r="H122" i="2"/>
  <c r="I122" i="2" s="1"/>
  <c r="H123" i="2"/>
  <c r="I123" i="2" s="1"/>
  <c r="H124" i="2"/>
  <c r="I124" i="2" s="1"/>
  <c r="H125" i="2"/>
  <c r="I125" i="2" s="1"/>
  <c r="H126" i="2"/>
  <c r="I126" i="2" s="1"/>
  <c r="H127" i="2"/>
  <c r="I127" i="2" s="1"/>
  <c r="H128" i="2"/>
  <c r="I128" i="2" s="1"/>
  <c r="H129" i="2"/>
  <c r="I129" i="2" s="1"/>
  <c r="H130" i="2"/>
  <c r="I130" i="2" s="1"/>
  <c r="H131" i="2"/>
  <c r="I131" i="2" s="1"/>
  <c r="H132" i="2"/>
  <c r="I132" i="2" s="1"/>
  <c r="H133" i="2"/>
  <c r="I133" i="2" s="1"/>
  <c r="H134" i="2"/>
  <c r="I134" i="2" s="1"/>
  <c r="H135" i="2"/>
  <c r="I135" i="2" s="1"/>
  <c r="H136" i="2"/>
  <c r="I136" i="2" s="1"/>
  <c r="H137" i="2"/>
  <c r="I137" i="2" s="1"/>
  <c r="H138" i="2"/>
  <c r="I138" i="2" s="1"/>
  <c r="H139" i="2"/>
  <c r="I139" i="2" s="1"/>
  <c r="H140" i="2"/>
  <c r="I140" i="2" s="1"/>
  <c r="H141" i="2"/>
  <c r="I141" i="2" s="1"/>
  <c r="H142" i="2"/>
  <c r="I142" i="2" s="1"/>
  <c r="H143" i="2"/>
  <c r="I143" i="2" s="1"/>
  <c r="H144" i="2"/>
  <c r="I144" i="2" s="1"/>
  <c r="H145" i="2"/>
  <c r="I145" i="2" s="1"/>
  <c r="H146" i="2"/>
  <c r="I146" i="2" s="1"/>
  <c r="H147" i="2"/>
  <c r="I147" i="2" s="1"/>
  <c r="H148" i="2"/>
  <c r="I148" i="2" s="1"/>
  <c r="H149" i="2"/>
  <c r="I149" i="2" s="1"/>
  <c r="H150" i="2"/>
  <c r="I150" i="2" s="1"/>
  <c r="H151" i="2"/>
  <c r="I151" i="2" s="1"/>
  <c r="H152" i="2"/>
  <c r="I152" i="2" s="1"/>
  <c r="H153" i="2"/>
  <c r="I153" i="2" s="1"/>
  <c r="H154" i="2"/>
  <c r="I154" i="2" s="1"/>
  <c r="H155" i="2"/>
  <c r="I155" i="2" s="1"/>
  <c r="H156" i="2"/>
  <c r="I156" i="2" s="1"/>
  <c r="H157" i="2"/>
  <c r="I157" i="2" s="1"/>
  <c r="H158" i="2"/>
  <c r="I158" i="2" s="1"/>
  <c r="H159" i="2"/>
  <c r="I159" i="2" s="1"/>
  <c r="H160" i="2"/>
  <c r="I160" i="2" s="1"/>
  <c r="H161" i="2"/>
  <c r="I161" i="2" s="1"/>
  <c r="H162" i="2"/>
  <c r="I162" i="2" s="1"/>
  <c r="H163" i="2"/>
  <c r="I163" i="2" s="1"/>
  <c r="H164" i="2"/>
  <c r="I164" i="2" s="1"/>
  <c r="H165" i="2"/>
  <c r="I165" i="2" s="1"/>
  <c r="H166" i="2"/>
  <c r="I166" i="2" s="1"/>
  <c r="H167" i="2"/>
  <c r="I167" i="2" s="1"/>
  <c r="H168" i="2"/>
  <c r="I168" i="2" s="1"/>
  <c r="H169" i="2"/>
  <c r="I169" i="2" s="1"/>
  <c r="H170" i="2"/>
  <c r="I170" i="2" s="1"/>
  <c r="H172" i="2"/>
  <c r="I172" i="2" s="1"/>
  <c r="H173" i="2"/>
  <c r="I173" i="2" s="1"/>
  <c r="H174" i="2"/>
  <c r="I174" i="2" s="1"/>
  <c r="H175" i="2"/>
  <c r="I175" i="2" s="1"/>
  <c r="H176" i="2"/>
  <c r="I176" i="2" s="1"/>
  <c r="H177" i="2"/>
  <c r="I177" i="2" s="1"/>
  <c r="H178" i="2"/>
  <c r="I178" i="2" s="1"/>
  <c r="H179" i="2"/>
  <c r="I179" i="2" s="1"/>
  <c r="H180" i="2"/>
  <c r="I180" i="2" s="1"/>
  <c r="H181" i="2"/>
  <c r="I181" i="2" s="1"/>
  <c r="H182" i="2"/>
  <c r="I182" i="2" s="1"/>
  <c r="H183" i="2"/>
  <c r="I183" i="2" s="1"/>
  <c r="H184" i="2"/>
  <c r="I184" i="2" s="1"/>
  <c r="H185" i="2"/>
  <c r="I185" i="2" s="1"/>
  <c r="H186" i="2"/>
  <c r="I186" i="2" s="1"/>
  <c r="H187" i="2"/>
  <c r="I187" i="2" s="1"/>
  <c r="H188" i="2"/>
  <c r="I188" i="2" s="1"/>
  <c r="H189" i="2"/>
  <c r="I189" i="2" s="1"/>
  <c r="H190" i="2"/>
  <c r="I190" i="2" s="1"/>
  <c r="H191" i="2"/>
  <c r="I191" i="2" s="1"/>
  <c r="H192" i="2"/>
  <c r="I192" i="2" s="1"/>
  <c r="H193" i="2"/>
  <c r="I193" i="2" s="1"/>
  <c r="H194" i="2"/>
  <c r="I194" i="2" s="1"/>
  <c r="H195" i="2"/>
  <c r="I195" i="2" s="1"/>
  <c r="H196" i="2"/>
  <c r="I196" i="2" s="1"/>
  <c r="H197" i="2"/>
  <c r="I197" i="2" s="1"/>
  <c r="H198" i="2"/>
  <c r="I198" i="2" s="1"/>
  <c r="H199" i="2"/>
  <c r="I199" i="2" s="1"/>
  <c r="H200" i="2"/>
  <c r="I200" i="2" s="1"/>
  <c r="H201" i="2"/>
  <c r="I201" i="2" s="1"/>
  <c r="H202" i="2"/>
  <c r="I202" i="2" s="1"/>
  <c r="H203" i="2"/>
  <c r="I203" i="2" s="1"/>
  <c r="H204" i="2"/>
  <c r="I204" i="2" s="1"/>
  <c r="H205" i="2"/>
  <c r="I205" i="2" s="1"/>
  <c r="H206" i="2"/>
  <c r="I206" i="2" s="1"/>
  <c r="H207" i="2"/>
  <c r="I207" i="2" s="1"/>
  <c r="H208" i="2"/>
  <c r="I208" i="2" s="1"/>
  <c r="H209" i="2"/>
  <c r="I209" i="2" s="1"/>
  <c r="H210" i="2"/>
  <c r="I210" i="2" s="1"/>
  <c r="H211" i="2"/>
  <c r="I211" i="2" s="1"/>
  <c r="H212" i="2"/>
  <c r="I212" i="2" s="1"/>
  <c r="H213" i="2"/>
  <c r="I213" i="2" s="1"/>
  <c r="H214" i="2"/>
  <c r="I214" i="2" s="1"/>
  <c r="H215" i="2"/>
  <c r="I215" i="2" s="1"/>
  <c r="H216" i="2"/>
  <c r="I216" i="2" s="1"/>
  <c r="H217" i="2"/>
  <c r="I217" i="2" s="1"/>
  <c r="H218" i="2"/>
  <c r="I218" i="2" s="1"/>
  <c r="H219" i="2"/>
  <c r="I219" i="2" s="1"/>
  <c r="H220" i="2"/>
  <c r="I220" i="2" s="1"/>
  <c r="H221" i="2"/>
  <c r="I221" i="2" s="1"/>
  <c r="H222" i="2"/>
  <c r="I222" i="2" s="1"/>
  <c r="H224" i="2"/>
  <c r="I224" i="2" s="1"/>
  <c r="H225" i="2"/>
  <c r="I225" i="2" s="1"/>
  <c r="H226" i="2"/>
  <c r="I226" i="2" s="1"/>
  <c r="H227" i="2"/>
  <c r="I227" i="2" s="1"/>
  <c r="H228" i="2"/>
  <c r="I228" i="2" s="1"/>
  <c r="H230" i="2"/>
  <c r="I230" i="2" s="1"/>
  <c r="H231" i="2"/>
  <c r="I231" i="2" s="1"/>
  <c r="H232" i="2"/>
  <c r="I232" i="2" s="1"/>
  <c r="H233" i="2"/>
  <c r="I233" i="2" s="1"/>
  <c r="H234" i="2"/>
  <c r="I234" i="2" s="1"/>
  <c r="H235" i="2"/>
  <c r="I235" i="2" s="1"/>
  <c r="H236" i="2"/>
  <c r="I236" i="2" s="1"/>
  <c r="H237" i="2"/>
  <c r="I237" i="2" s="1"/>
  <c r="H238" i="2"/>
  <c r="I238" i="2" s="1"/>
  <c r="H239" i="2"/>
  <c r="I239" i="2" s="1"/>
  <c r="H240" i="2"/>
  <c r="I240" i="2" s="1"/>
  <c r="H241" i="2"/>
  <c r="I241" i="2" s="1"/>
  <c r="H242" i="2"/>
  <c r="I242" i="2" s="1"/>
  <c r="H243" i="2"/>
  <c r="I243" i="2" s="1"/>
  <c r="H244" i="2"/>
  <c r="I244" i="2" s="1"/>
  <c r="H245" i="2"/>
  <c r="I245" i="2" s="1"/>
  <c r="H246" i="2"/>
  <c r="I246" i="2" s="1"/>
  <c r="H247" i="2"/>
  <c r="I247" i="2" s="1"/>
  <c r="H248" i="2"/>
  <c r="I248" i="2" s="1"/>
  <c r="H249" i="2"/>
  <c r="I249" i="2" s="1"/>
  <c r="H250" i="2"/>
  <c r="I250" i="2" s="1"/>
  <c r="H251" i="2"/>
  <c r="I251" i="2" s="1"/>
  <c r="H252" i="2"/>
  <c r="I252" i="2" s="1"/>
  <c r="H253" i="2"/>
  <c r="I253" i="2" s="1"/>
  <c r="H254" i="2"/>
  <c r="I254" i="2" s="1"/>
  <c r="H255" i="2"/>
  <c r="I255" i="2" s="1"/>
  <c r="H256" i="2"/>
  <c r="I256" i="2" s="1"/>
  <c r="H257" i="2"/>
  <c r="I257" i="2" s="1"/>
  <c r="H258" i="2"/>
  <c r="I258" i="2" s="1"/>
  <c r="H259" i="2"/>
  <c r="I259" i="2" s="1"/>
  <c r="H261" i="2"/>
  <c r="I261" i="2" s="1"/>
  <c r="H262" i="2"/>
  <c r="I262" i="2" s="1"/>
  <c r="H263" i="2"/>
  <c r="I263" i="2" s="1"/>
  <c r="H264" i="2"/>
  <c r="I264" i="2" s="1"/>
  <c r="H265" i="2"/>
  <c r="I265" i="2" s="1"/>
  <c r="H266" i="2"/>
  <c r="I266" i="2" s="1"/>
  <c r="H267" i="2"/>
  <c r="I267" i="2" s="1"/>
  <c r="H268" i="2"/>
  <c r="I268" i="2" s="1"/>
  <c r="H269" i="2"/>
  <c r="I269" i="2" s="1"/>
  <c r="H270" i="2"/>
  <c r="I270" i="2" s="1"/>
  <c r="H271" i="2"/>
  <c r="I271" i="2" s="1"/>
  <c r="H272" i="2"/>
  <c r="I272" i="2" s="1"/>
  <c r="H273" i="2"/>
  <c r="I273" i="2" s="1"/>
  <c r="H274" i="2"/>
  <c r="I274" i="2" s="1"/>
  <c r="H275" i="2"/>
  <c r="I275" i="2" s="1"/>
  <c r="H276" i="2"/>
  <c r="I276" i="2" s="1"/>
  <c r="H5" i="2"/>
  <c r="I5" i="2" s="1"/>
  <c r="H7" i="12" l="1"/>
  <c r="H8" i="12"/>
  <c r="I12" i="2"/>
  <c r="I279" i="2" s="1"/>
  <c r="H279" i="2"/>
  <c r="H29" i="9"/>
  <c r="I29" i="9" s="1"/>
  <c r="H6" i="9"/>
  <c r="H7" i="9"/>
  <c r="I7" i="9" s="1"/>
  <c r="H8" i="9"/>
  <c r="I8" i="9" s="1"/>
  <c r="H9" i="9"/>
  <c r="I9" i="9" s="1"/>
  <c r="H11" i="9"/>
  <c r="I11" i="9" s="1"/>
  <c r="H12" i="9"/>
  <c r="I12" i="9" s="1"/>
  <c r="H13" i="9"/>
  <c r="I13" i="9" s="1"/>
  <c r="H14" i="9"/>
  <c r="I14" i="9" s="1"/>
  <c r="H15" i="9"/>
  <c r="I15" i="9" s="1"/>
  <c r="H16" i="9"/>
  <c r="I16" i="9" s="1"/>
  <c r="H17" i="9"/>
  <c r="I17" i="9" s="1"/>
  <c r="H19" i="9"/>
  <c r="I19" i="9" s="1"/>
  <c r="H20" i="9"/>
  <c r="I20" i="9" s="1"/>
  <c r="H21" i="9"/>
  <c r="I21" i="9" s="1"/>
  <c r="H22" i="9"/>
  <c r="I22" i="9" s="1"/>
  <c r="H23" i="9"/>
  <c r="I23" i="9" s="1"/>
  <c r="H24" i="9"/>
  <c r="I24" i="9" s="1"/>
  <c r="H25" i="9"/>
  <c r="I25" i="9" s="1"/>
  <c r="H26" i="9"/>
  <c r="I26" i="9" s="1"/>
  <c r="H27" i="9"/>
  <c r="I27" i="9" s="1"/>
  <c r="H28" i="9"/>
  <c r="I28" i="9" s="1"/>
  <c r="H5" i="9"/>
  <c r="I5" i="9" s="1"/>
  <c r="I6" i="9" l="1"/>
  <c r="H31" i="9"/>
  <c r="H32" i="9"/>
  <c r="I31" i="9" l="1"/>
  <c r="I32" i="9"/>
</calcChain>
</file>

<file path=xl/comments1.xml><?xml version="1.0" encoding="utf-8"?>
<comments xmlns="http://schemas.openxmlformats.org/spreadsheetml/2006/main">
  <authors>
    <author>Turcati Samuel SECO</author>
  </authors>
  <commentList>
    <comment ref="F26" authorId="0" shapeId="0">
      <text>
        <r>
          <rPr>
            <b/>
            <sz val="9"/>
            <color indexed="81"/>
            <rFont val="Segoe UI"/>
            <family val="2"/>
          </rPr>
          <t>Turcati Samuel SECO:</t>
        </r>
        <r>
          <rPr>
            <sz val="9"/>
            <color indexed="81"/>
            <rFont val="Segoe UI"/>
            <family val="2"/>
          </rPr>
          <t xml:space="preserve">
landwirtschaftsbetriebe sind ausgesschlossen</t>
        </r>
      </text>
    </comment>
  </commentList>
</comments>
</file>

<file path=xl/sharedStrings.xml><?xml version="1.0" encoding="utf-8"?>
<sst xmlns="http://schemas.openxmlformats.org/spreadsheetml/2006/main" count="4289" uniqueCount="1326">
  <si>
    <t>Bezeichnung</t>
  </si>
  <si>
    <t>Beitrag 2017</t>
  </si>
  <si>
    <t>Info</t>
  </si>
  <si>
    <t>Gesamttotal</t>
  </si>
  <si>
    <t>Mit dieser Finanzhilfe werden Aktivitäten der Stiftung Jean Monnet unterstützt, die für die schweizerische Aussenpolitik wichtig sind.</t>
  </si>
  <si>
    <t>Als eigenständige Institution ist die IFC der auf die Unterstützung des Privatsektors ausgerichtete Arm der Weltbankgruppe. Ziel der IFC ist die Förderung von nachhaltigem Wachstum mittels der Finanzierung von Investitionen, der Mobilisierung von zusätzlichem privatem Kapital und durch die Bereitstellung von Beratungsdienstleistungen für Firmen und Regierungen. Beteiligungen: 43 Millionen Franken</t>
  </si>
  <si>
    <t>Die MIGA hat zur Aufgabe Kapitalbeteiligungen und andere Direktinvestitionen in Entwicklungsländern zu fördern, indem sie die Schaffung von günstigen Bedingungen für Kapitalanlagen unterstützt. Beteiligungen: 5 Millionen Franken</t>
  </si>
  <si>
    <t>VE</t>
  </si>
  <si>
    <t>GS-EDI</t>
  </si>
  <si>
    <t>Mit diesem Beitrag werden die gemeinwirtschaftlichen Leistungen des Schweizerischen Heilmittelinstitutes (SWISSMEDIC) gemäss Leistungsauftrag abgegolten.</t>
  </si>
  <si>
    <t>Bilanzwert: 9'500'000 Franken
Kapitalanteil: 66 Prozent</t>
  </si>
  <si>
    <t>Bilanzwert: 100'000 Franken
Kapitalanteil: 100 Prozent</t>
  </si>
  <si>
    <t>Kapitalanteil: 100 Prozent</t>
  </si>
  <si>
    <t>EBG</t>
  </si>
  <si>
    <t>BAK</t>
  </si>
  <si>
    <t>MeteoSchweiz</t>
  </si>
  <si>
    <t>Die Bemessung der Gebühren richtet sich nach dem MetG und der MetV. Forschung, Lehre und Bevölkerungsschutz sind dabei von den Gebühren für Daten ausgenommen, wobei Lehre und Forschung schon immer gebührenbefreit waren. Eine Gebührenerhebung beim Bevölkerungsschutz würde eine Hürde aufbauen, welche die Aufgabenerfüllung stark behindert (aufwändige und komplizierte Erfassung des Datenbezugs). Zudem sind die Daten von allen übrigen massgebenden Stellen kostenlos (Hydrologie, Schnee, etc.).</t>
  </si>
  <si>
    <t>BAG</t>
  </si>
  <si>
    <t>Die vom Bund finanzierten Leistungen der Militärversicherung zugunsten der Versicherten (v.a. Militär-, Zivilschutz-, Zivildienstpflichtige) setzen sich aus drei Hauptkomponenten zusammen, nämlich aus Behandlungskosten, Barleistungen und Rentenzahlungen.</t>
  </si>
  <si>
    <t>NAGRA</t>
  </si>
  <si>
    <t>Kapitalanteil: 3 Prozent</t>
  </si>
  <si>
    <t>BSV</t>
  </si>
  <si>
    <t>BLV</t>
  </si>
  <si>
    <t>GS-EJPD</t>
  </si>
  <si>
    <t>BJ</t>
  </si>
  <si>
    <t>fedpol</t>
  </si>
  <si>
    <t>SEM</t>
  </si>
  <si>
    <t>BASPO</t>
  </si>
  <si>
    <t>BABS</t>
  </si>
  <si>
    <t>GS-VBS</t>
  </si>
  <si>
    <t>Verteidigung</t>
  </si>
  <si>
    <t>NDB</t>
  </si>
  <si>
    <t>swisstopo</t>
  </si>
  <si>
    <t>Mit dem geografisch-topografischen Lastenausgleich werden Beiträge an Kantone geleistet, die aufgrund einer dünnen Besiedelung und/oder der topografischen Verhältnisse überdurchschnittlich hohe Kosten bei der Bereitstellung des staatlichen Angebots aufweisen.</t>
  </si>
  <si>
    <t>EFV</t>
  </si>
  <si>
    <t>Kapitalanteil: 51 Prozent</t>
  </si>
  <si>
    <t>SBB</t>
  </si>
  <si>
    <t>Kapitalanteil: 50 Prozent</t>
  </si>
  <si>
    <t>BLS AG</t>
  </si>
  <si>
    <t>Kapitalanteil: 22 Prozent</t>
  </si>
  <si>
    <t>Kapitalanteil: 43 Prozent</t>
  </si>
  <si>
    <t>Kapitalanteil: 16 Prozent</t>
  </si>
  <si>
    <t>Kapitalanteil: 77 Prozent</t>
  </si>
  <si>
    <t>Kapitalanteil: 39 Prozent</t>
  </si>
  <si>
    <t>Kapitalanteil: 36 Prozent</t>
  </si>
  <si>
    <t>Kapitalanteil: 67 Prozent</t>
  </si>
  <si>
    <t>SIFEM AG</t>
  </si>
  <si>
    <t>Kapitalanteil: 8 Prozent</t>
  </si>
  <si>
    <t>SIF</t>
  </si>
  <si>
    <t>ESTV</t>
  </si>
  <si>
    <t>Es handelt sich um die Beiträge an die Intra-European Organisation of Tax Administrations (IOTA) und an das Forum on Tax Administration der OECD (FTA).</t>
  </si>
  <si>
    <t>In folgenden Bereichen kann die Behörde – auf Gesuch der steuerpflichtigen Person hin – einen teilweisen oder ganzen Erlass von geschuldeten Steuern gewähren: Erlass der Emissionsabgabe zu Gunsten von Kapitalgesellschaften oder einer Genossenschaft im Falle einer Sanierung und offenbaren Härte durch die ESTV (vgl. Art. 12 StG [SR 641.10]; Art. 17 StV [SR 641.101]; vgl. auch den Ausnahmetatbestand der Sanierungsleistungen in Art. 6 Abs. 1 Bst. k StG).</t>
  </si>
  <si>
    <t>In folgenden Bereichen kann die Behörde – auf Gesuch der steuerpflichtigen Person hin – einen teilweisen oder ganzen Erlass von geschuldeten Steuern gewähren: Erlass der Verrechnungssteuer zu Gunsten von Kapitalgesellschaften oder einer Genossenschaft im Falle einer Sanierung und offenbaren Härte durch die ESTV (vgl. Art. 18 VStG [SR 642.21]; Art. 27 VStV [SR 642.211]).</t>
  </si>
  <si>
    <t>In folgenden Bereichen kann die Behörde – auf Gesuch der steuerpflichtigen Person hin – einen teilweisen oder ganzen Erlass von geschuldeten Steuern gewähren: Erlass der direkten Bundessteuer zu Gunsten von natürlichen oder juristischen Personen im Falle einer Notlage oder grossen Härte durch die Kantonalen Erlassbehörden (vgl. Art. 167 ff. DBG [SR 642.11]; Steuererlassverordnung des EFD [SR 642.121]).</t>
  </si>
  <si>
    <t>In folgenden Bereichen kann die Behörde – auf Gesuch der steuerpflichtigen Person hin – einen teilweisen oder ganzen Erlass von geschuldeten Steuern gewähren: Erlass der Mehrwertsteuer durch die ESTV (vgl. Art. 92 MwStG [SR 641.20])</t>
  </si>
  <si>
    <t>Bei der direkten Bundessteuer entfallen die grössten Steuervergünstigungen auf die Altersvorsorge (insb. Abzüge für Beiträge an 2. und 3. Säule) und die Berufskosten (insb. Abzüge für Fahrkosten und auswärtige Verpflegung). Geschätzter Einnahmeausfall: 10'100 Millionen Franken</t>
  </si>
  <si>
    <t>Die Einnahmeausfälle bei der MwSt. entstehen hauptsächlich aus den Steuerausnahmen im Immobilien und Gesundheitsbereich sowie aufgrund des reduzierten Steuersatzes bei den Grundnahrungsmitteln, Pflanzen und Druckerzeugnissen.
Geschätzter Einnahmeausfall: 8'100 Millionen Franken</t>
  </si>
  <si>
    <t>Geschätzter Einnahmeausfall: 4'400 Millionen Franken</t>
  </si>
  <si>
    <t>EZV</t>
  </si>
  <si>
    <t>Biogene Treibstoffe unterliegen grundsätzlich der Mineralölsteuer. Sofern die ökologischen und sozialen Anforderungen erfüllt sind, können sie von einer vollumfänglichen Steuererleichterung profitieren. Damit werden umwelt- und sozialverträglich hergestellte Treibstoffe fiskalisch gefördert.
Gesetzliche Grundlage bildet das Mineralölsteuergesetz vom 21. Juni 1996 (MinöStG; SR 641.61).</t>
  </si>
  <si>
    <t>Die Mineralölsteuer für die in der Land- und Forstwirtschaft sowie der Berufsfischerei verwendeten Treibstoffe wird rückerstattet. Damit sollen die Produktionskosten gesenkt werden. Damit wird auch verhindert, dass die Produktion des ersten Sektors mit Fiskalabgaben belastet wird.
Gesetzliche Grundlage bildet das Mineralölsteuergesetz vom 21. Juni 1996 (MinöStG; SR 641.61).</t>
  </si>
  <si>
    <t>Die Mineralölsteuer für von konzessionierten Transportunternehmen eingesetzte Treibstoffe wird rückerstattet. Die konzessionierten Transportunternehmungen haben von Gesetzes wegen Leistungen zu erbringen, welche im allgemeinen Interesse liegen. Deshalb sollen sie möglichst nicht mit Fiskalabgaben belastet werden.
Gesetzliche Grundlage bildet das Mineralölsteuergesetz vom 21. Juni 1996 (MinöStG; SR 641.61).</t>
  </si>
  <si>
    <t>Die Mineralölsteuer für im Naturwerksteinabbau eingesetzte Treibstoffe wird rückerstattet. Damit sollen die Produktionskosten gesenkt werden. Damit wird auch verhindert, dass die Produktion des ersten Sektors mit Fiskalabgaben belastet wird.
Gesetzliche Grundlage bildet das Mineralölsteuergesetz vom 21. Juni 1996 (MinöStG; SR 641.61).</t>
  </si>
  <si>
    <t>Die Mineralölsteuer für Treibstoffe von Pistenfahrzeugen wird rückerstattet. Damit sollen die Produktionskosten gesenkt werden. Damit sollen auch die Rahmenbedingungen des Wintertourismus in der Schweiz verbessert werden. Die Einführung dieser Rückerstattung erfolgte am 1.10.2016.
Gesetzliche Grundlage bildet das Mineralölsteuergesetz vom 21. Juni 1996 (MinöStG; SR 641.61).</t>
  </si>
  <si>
    <t>Das Eidgenössische Finanzdepartement kann die Rückerstattung der Mineralölsteuer zulassen, wenn dafür eine wirtschaftliche Notwendigkeit nachgewiesen wird und die Ware zu einem im allgemeinen Interesse liegenden Zweck verwendet wird.
Gesetzliche Grundlage bildet das Mineralölsteuergesetz vom 21. Juni 1996 (MinöStG; SR 641.61).</t>
  </si>
  <si>
    <t>Treibstoffe, die auf Zollflugplätzen zur Versorgung von Luftfahrzeugen verwendet werden, sind unter bestimmten Voraussetzungen von der Mineralölsteuer befreit. Damit wird auch internationalen Bestimmungen über Treibstoffe im Flugverkehr Rechnung getragen.
Gesetzliche Grundlage bildet das Mineralölsteuergesetz vom 21. Juni 1996 (MinöStG; SR 641.61).</t>
  </si>
  <si>
    <t>In Anlehnung an internationale Bestimmungen werden privilegierte Personen (Diplomaten usw.) sowie internationale Organisationen von der Mineralölsteuer und der CO2-Abgabe befreit.
Gesetzliche Grundlage bildet das Mineralölsteuergesetz vom 21. Juni 1996 (MinöStG; SR 641.61).</t>
  </si>
  <si>
    <t>Schätzung; Die Befreiung der Elektromobile von der Automobilsteuer erfolgt aus umweltpolitischen Argumenten. Ebenso werden damit die wenigen inländischen Hersteller fiskalisch etwas entlastet.
Gesetzliche Grundlage bildet das Automobilsteuergesetz vom 21. Juni 1996 (AStG; SR 641.51).</t>
  </si>
  <si>
    <t>Schätzung; Bier, das von Privatpersonen mit eigenen Einrichtungen hergestellt und ausschliesslich für den Eigenkonsum verwendet wird, ist von der Steuer befreit (Art. 13 BStG; SR 641.411). Die steuerbefreite Menge beträgt höchstens 400 Liter je Herstellungsbetrieb und Kalenderjahr, bei Herstellungsbetrieben auf Vereinsbasis 800 Liter (Art. 8 BStV; SR 641.411.1). Von den mehr als 800 registrierten steuerpflichtigen Brauereien profitieren circa 80 % vom Eigenkonsumabzug.</t>
  </si>
  <si>
    <t>Schätzung; Brauereien mit einer Jahresproduktion von weniger als 55'000 Hektoliter profitieren von einer Steuerermässigung. Die Ermässigung beträgt 1% je ganze 1'000 Hektoliter weniger hergestelltes Bier. Bei einer Jahresproduktion von 15'000 Hektoliter oder weniger beträgt die maximale Steuerermässigung 40% (Art. 14 BStG; SR 641.411). Von den mehr als 800 registrierten, steuerpflichtigen Inlandbrauereien im Jahr 2017 profitieren lediglich fünf nicht von dieser Steuerermässigung. Diese fünf Grossbrauereien zeichnen sich jedoch für 85% der Gesamtsteuereinnahmen verantwortlich. Die Steuerermässigung wird ebenfalls für eingeführtes Bier einer ausländischen Kleinbrauerei gewährt.</t>
  </si>
  <si>
    <t>Für Fahrzeuge, mit denen ausschliesslich Rohholz transportiert wird, beträgt die Abgabe 75 Prozent der Ansätze nach den Artikeln 4 Absätze 1 Buchstabe f und 2 Buchstabe a und b, 14 Absatz 1 und 14a Absatz 1.30 der SVAV.</t>
  </si>
  <si>
    <t>Für Fahrzeuge, mit denen nicht ausschliesslich Rohholz transportiert wird, gewährt die EZV auf Antrag eine Rückerstattung von 2.10 Franken pro m3 transportiertes Rohholz. Der Rückerstattungsbetrag darf höchstens 25 Prozent der gesamten Abgabe pro Fahrzeug und Periode betragen.</t>
  </si>
  <si>
    <t>Für Milch-Transportfahrzeuge, mit denen ausschliesslich offene Milch transportiert wird beträgt die Abgabe 75 Prozent der Ansätze nach den Artikeln 14 Absatz 1 und 14a Absatz 1 der SVAV.</t>
  </si>
  <si>
    <t>Für Viehtransportfahrzeuge, ausgenommen Pferdetransportfahrzeuge, mit denen ausschliesslich landwirtschaftliche Nutztiere transportiert werden beträgt die Abgabe 75 Prozent der Ansätze nach den Artikeln 14 Absatz 1 und 14a Absatz 1 der SVAV.</t>
  </si>
  <si>
    <t>Durch die Rückerstattung der Schwerverkehrsabgabe für Fahrten im Vor- und Nachlauf des UKV soll ein Beitrag zur Verbesserung der Rahmenbedingungen der Schiene im Transportmarkt geleistet und somit ein grösserer Verlagerungseffekt erzielt werden</t>
  </si>
  <si>
    <t>Schätzung; Befreiung der Fahrzeuge von konzessionierten Transportunternehmungen (ÖV). Konzessionen werden vom Bundesamt für Verkehr (BAV) vergeben.</t>
  </si>
  <si>
    <t>Schätzung; Die Befreiung trägt der speziellen Funktion des Schausteller- und Zirkusgewerbes Rechnung, dass seit Jahrhunderten Kultur und Unterhaltung via Strassen zu den Wohnorten seiner Besucher bringt und zugleich die Strasse als Wohn- und Arbeitsstätte betrachtet.</t>
  </si>
  <si>
    <t>Schätzung; Verwendungs- oder halterbezogene Abgabebefreiung in der Kompetenz EZV mit Rücksicht auf staatsvertragliche Regelungen, aus humanitären Gründen oder für gemeinnützige nicht kommerzielle Fahrten.</t>
  </si>
  <si>
    <t>Schätzung; Es handelt sich um Objekte, welche aufgrund ihrer Beschaffenheit die Strassen nur minimal belasten.</t>
  </si>
  <si>
    <t>Schätzung; Vermeidung einer Doppelbelastung. Alle Fahrzeuge sollen nur einer Abgabe unterliegen (SVA oder NSA). Die genannten Fahrzeuge unterliegen aufgrund der eingetragenen Sattellast der Schwerverkehrsabgabe.</t>
  </si>
  <si>
    <t>Schätzung; Staatsrechtliche Regelung</t>
  </si>
  <si>
    <t>Kapitalanteil: 20 Prozent
360 Anteilscheine Wohnbaugenossenschaft à l’EN (263529) nom. 100.—
Bruttozins 2,75% 990.--, Nettozins 643,50</t>
  </si>
  <si>
    <t>BBL</t>
  </si>
  <si>
    <t>GS-WBF</t>
  </si>
  <si>
    <t>Zusammen mit der EPF Lausanne und den vier Forschungsanstalten Eawag, WSL, Empa und PSI bildet die ETH Zürich den vom Bund geführten ETH-Bereich.</t>
  </si>
  <si>
    <t>Der Bund ist Eigentümer des EHB. Gemäss Artikel 25 der EHB-Verordnung legt der Bundesrat die strategischen Ziele des EHB fest. Das EHB ist dem Eidgenössischen Departement für Wirtschaft, Bildung und Forschung WBF angegliedert.</t>
  </si>
  <si>
    <t>SECO</t>
  </si>
  <si>
    <t>Die ALV kann 20 % des Verlustrisikos für eine im Rahmen des Bundesgesetzes über die Finanzhilfen an gewerbeorientierte Bürgschaftsorganisationen gewährte Bürgschaft übernehmen (Art. 71a Abs. 2 AVIG). Nach Art. 6 Abs. 1 dieses Gesetzes darf die zu verbürgende Schuld CHF 500 000 nicht übersteigen. Das bedeutet, dass die finanzielle Leistung der ALV im Verlustfall 20 % von CHF 500 000 betragen kann, also maximal CHF 100 000.</t>
  </si>
  <si>
    <t>Die ALV fordert von Unternehmen zu Unrecht ausbezahlte Kurzarbeits- und Schlechtwetterentschädigungen zurück. Gemäss Art. 95 Abs. 3 Arbeitslosenversicherungsgesetz (AVIG, SR 837.0) kann ein Unternehmen jedoch ein Erlassgesuch stellen.</t>
  </si>
  <si>
    <t>Gemäss Art. 30 Exportrisikoversicherungsgesetz (SERVG, SR 946.10) ist die SERV von der Besteuerung durch Bund, Kantone und Gemeinden befreit. Vorbehalten bleiben folgende Bundessteuern:
- die Mehrwertsteuer;
- die Verrechnungssteuer.</t>
  </si>
  <si>
    <t>Der SGH stehen ein Genossenschaftskapital von rund 26,5 Mio. Fr. sowie Reserven (inklusive Gewinnvortrag) von rund 16 Mio. Fr. zur Verfügung. Genossenschafter sind neben dem Bund Banken, Kantone, Hotellerie, Wirtschaft und Verbände.
Der Bund hält Anteilscheine im Wert von 6 Mio. Fr. (Kapitalanteil 21.1%)</t>
  </si>
  <si>
    <t>Die SERV ist eine öffentlich-rechtliche Organisation des Bundes. Der Bundesrat beaufsichtigt die SERV, wählt den Verwaltungsrat und definiert die strategischen Ziele für jeweils vier Jahre.</t>
  </si>
  <si>
    <t>BLW</t>
  </si>
  <si>
    <t>Der Bund unterstützt die Verbesserung der landwirtschaftlichen Produktionsgrundlagen und die von der Landwirtschaft benötigten Infrastrukturen. Die Empfänger sind Landwirtinnen und Landwirte sowie Genossenschaften und Gemeinden. Die Beiträge werden via Kantone ausbezahlt.</t>
  </si>
  <si>
    <t>Landwirtschaftsbetriebe können Zivis in Tal- und Berggebieten zur Pflege des Waldes oder im Bereich Umwelt-, Naturschutz und Landschaftspflege, aber auch zur Unterstützung von Projekten zur Strukturverbesserung, die vom Bund Investitionshilfen erhalten und in Sömmerungsbetrieben einsetzen. Zum Beispiel pflegen Zivis Naturschutz- oder Biodiversitätsförderflächen, verhindern Waldeinwuchs, oder bekämpfen Problempflanzen. In Sömmerungsbetrieben sind zudem Gruppeneinsätze von Zivis möglich. Zivis sind keine geschulten Landwirte, sie ermöglichen jedoch eine grössere Flexibilität in der täglichen Arbeit.</t>
  </si>
  <si>
    <t xml:space="preserve">Inlandleistung bei der Verteilung von Zollkontingenten </t>
  </si>
  <si>
    <t>Zollkontingente werden heute teilweise nach Inlandleistung (z.B. Anzahl Schlachtungen inländischer Tiere, Tierkauf an öffentlichen Märkten) verteilt. Importe zum Zollkontingentsansatz ermöglichen höhere Margen, da das Preisniveau der Schweizer Produkte höher ist als bei den verzollten Importwaren. Die Inlandleistung begünstigt die Rentenbildung und hat einen bewahrenden Effekt auf die bestehenden Handelsstrukturen, da sie den Eintritt von neuen Akteuren behindert.</t>
  </si>
  <si>
    <t xml:space="preserve">Werden aufgrund höherer Gewalt Anforderungen des ÖLN sowie der Direktzahlungsarten nach Artikel 2 Buchstaben a Ziffer 6 und c–f DZV nicht erfüllt, so kann der Kanton auf die Kürzung oder Verweigerung der Beiträge verzichten. Diese Massnahme erfordert nicht mehr Mittel und hat jedoch wegen der Bemessung des Übergangsbeitrags als Restzahlung Ende Jahr keine höhere Ausschöpfung des Budgets zur Folge. Die Höhe dieser Direktzahlungskürzungen oder nicht gestellten Rückforderungen ist nicht bekannt. </t>
  </si>
  <si>
    <t>Landwirtschaftliche Gewerbe werden zum Ertrags- und nicht zum wesentlich höheren Verkehrswert versteuert. Die Höhe der Begünstigung bei der Besteuerung ist nicht bekannt.</t>
  </si>
  <si>
    <t>Aktionäre sind die Schweizerische Eidgenossenschaft (Mehrheitsaktionär, 51 %, Bilanzwert CHF 160 000) sowie 17 Organisationen und Firmen aus den Bereichen Viehwirtschaft, Veterinärmedizin, Fleischverwertung sowie Lebendviehhandel.</t>
  </si>
  <si>
    <t>Agroscope</t>
  </si>
  <si>
    <t>Anteilschein Genossenschaft Koll. Getreidesammelstelle Strass-Frauenfeld</t>
  </si>
  <si>
    <t>Anteilschein Wohnbaugenossenschaft Lilienthal Guntershausen</t>
  </si>
  <si>
    <t>BWL</t>
  </si>
  <si>
    <t>Gemäss Artikel 22 Landesversorgungsgesetz (LVG; SR 531) sind bei der Veranlagung der direkten Steuern des Bundes und der Kantone auf Gütern, die Gegenstand eines Pflichtlagervertrags sind, steuerwirksame Wertberichtigungen zulässig. Höchstens 50% auf dem Grundpreis bei Pflichtlagerwaren (Artikel 11 LVG) und höchstens 80% auf dem Erwerbs- oder Gestehungspreis bei Waren der ergänzenden Pflichtlagerhaltung.</t>
  </si>
  <si>
    <t>Gemäss Artikel 22 Absatz 4 Landesversorgungsgesetz (LVG; SR 531) unterliegt die Pflichtlagerhaltung nicht der Stempelabgabe.</t>
  </si>
  <si>
    <t>BWO</t>
  </si>
  <si>
    <t>Das BWO ist gestützt auf Art. 51 WEG am Gesellschaftskapital von 7 gemeinnützigen Organisationen (2 Hypothekar-Bürgschaftsgenossenschaften, 5 gemeinnützige Bauträger) mit insgesamt 11,5 Millionen Franken (Stand Ende 2017) beteiligt.</t>
  </si>
  <si>
    <t>SBFI</t>
  </si>
  <si>
    <t>BAV</t>
  </si>
  <si>
    <t>n.a.</t>
  </si>
  <si>
    <t>Die Deutsche Bahn ist nach Staatsvertrag für ihre Tätigkeit von allen Gebühren und Abgaben befreit.</t>
  </si>
  <si>
    <t>Gemäss Artikel 19 der Verordnung über die Gebühren und Abgaben des Bundesamtes für Verkehr (GebV-BAV; SR 742.102) wird bei der Erteilung oder Erneuerung einer Konzession oder Bewilligung eine Regalgebühr erhoben. Absatz 2 dieses Artikels sieht Ausnahmen vor. Unter anderem werden im von Bund und Kantonen abgegoltenen RPV keine Regalgebühren erhoben. Diese würden über die Abgeltung durch die öffentliche Hand finanziert und die Erhebung der Regalgebühr würde in diesem Fall keinen Sinn machen.</t>
  </si>
  <si>
    <t>Kapitalanteil: 33 Prozent</t>
  </si>
  <si>
    <t>Kapitalanteil: 34 Prozent</t>
  </si>
  <si>
    <t>Kapitalanteil: 28 Prozent</t>
  </si>
  <si>
    <t>Kapitalanteil: 17 Prozent</t>
  </si>
  <si>
    <t>Kapitalanteil: 38 Prozent</t>
  </si>
  <si>
    <t>Kapitalanteil: 18 Prozent</t>
  </si>
  <si>
    <t>Kapitalanteil: 10 Prozent</t>
  </si>
  <si>
    <t>Kapitalanteil: 0 Prozent</t>
  </si>
  <si>
    <t>BAZL</t>
  </si>
  <si>
    <t>BFE</t>
  </si>
  <si>
    <t>Die Rückerstattung des Netzzuschlags ist in den Artikeln 39 ff. EnG geregelt. Der Stichtag der Auswertung ist der 31. Dezember 2017. Die Zahlen zum 2017 können nicht definitiv angegeben werden, da sich noch Gesuche in Prüfung befinden.</t>
  </si>
  <si>
    <t>ASTRA</t>
  </si>
  <si>
    <t>BAKOM</t>
  </si>
  <si>
    <t>Befreiung von der Konzessionsgebühr auf Funkkonzessionen, FMG (SR 784.10) Art. 39, Abs. 1 und 5
Im Bereich «Mobiler Landfunk» werden aktuell für rund 57% der ca. 8'100 Konzessionen aufgrund des vorerwähnten Artikels keine Funkkonzessionsgebühren erhoben bzw. gar nicht erst berechnet. Die Berechnung erfolgt aufgrund verschiedener einzelner Parameter nach Art. 39, Abs. 2 und ergibt je nach Inhalt einer Konzession aufgrund dieser Tatsache sehr unterschiedliche Ergebnisse. Für eine Bezifferung der so nicht erhobenen Funkkonzessionsgebühren müsste demnach jede einzelne Funkkonzession neu berechnet werden, eine Schätzung ist nicht möglich und unseriös.</t>
  </si>
  <si>
    <t>Ermässigung der Verwaltungsgebühr bei beschränkter wirtschaftlicher Leistungsfähigkeit (Art. 100 Abs. 2 RTVG (SR 784.40). Konkret wird die Verwaltungsgebühr für die Erteilung und Änderung der Veranstalterkonzession wird bei allen Radio- und Fernsehveranstaltern mit einem Leistungsauftrag um 60 Prozent reduziert (Art. 79 RTVV / SR 784.401)</t>
  </si>
  <si>
    <t>BAFU</t>
  </si>
  <si>
    <t>Hauptziel der Umweltbildung des BAFU ist die Förderung von Kompetenzen für den Schutz und die nachhaltige Nutzung der natürlichen Ressourcen in allen beruflichen Wirkungsbereichen.</t>
  </si>
  <si>
    <t>Gesamtübersicht Investitionsbeiträge</t>
  </si>
  <si>
    <t>Gesamtübersicht finanzielle Zusagen</t>
  </si>
  <si>
    <t>Gesamtübersicht Abgabe von Waren und Dienstleistungen zu Vorzugsbedingungen</t>
  </si>
  <si>
    <t>Gesamtübersicht Einräumung von Sonderrechten ohne Ausschreibung</t>
  </si>
  <si>
    <t>Gesamtübersicht Verzicht auf Forderungen</t>
  </si>
  <si>
    <t>Gesamtübersicht Steuererleichterungen</t>
  </si>
  <si>
    <t>Gesamtübersicht Abgaben- und Gebührenbefreiungen</t>
  </si>
  <si>
    <t>Gesamtübersicht staatliche Beteiligungen</t>
  </si>
  <si>
    <t>Gesamtübersicht (zinsvergünstigte) Darlehen</t>
  </si>
  <si>
    <t>ARE</t>
  </si>
  <si>
    <t>3-Jahres-Durchschnitt</t>
  </si>
  <si>
    <t>Nr.</t>
  </si>
  <si>
    <t>Kredit- / Rubrikennummer</t>
  </si>
  <si>
    <t>Beitrag 2018</t>
  </si>
  <si>
    <t>Beitrag 2019</t>
  </si>
  <si>
    <t xml:space="preserve">A231.0192 </t>
  </si>
  <si>
    <t xml:space="preserve">Der Bund leistet Finanzhilfen an die öffentlich-rechtliche Körperschaft Schweiz Tourismus für die Erfüllung ihres Auftrages, die touristische Landeswerbung der Schweiz im In- und Ausland zu organisieren und durchzuführen. </t>
  </si>
  <si>
    <t>DOKUMENTATIONS- UND BERATUNGSSTELLE CH TOURISMUSVERBANDES</t>
  </si>
  <si>
    <t xml:space="preserve">A231.0193 </t>
  </si>
  <si>
    <t xml:space="preserve">Der Bund fördert mit dem Beitrag die betriebs- und branchenübergreifende Angebotsgestaltung, die Verbesserung der Aus- und Weiterbildung sowie den Wissensaufbau und die Wissensdiffusion im Tourismus. Der Beitrag fliesst an den Schweizer Tourismus-Verband für seine diesbezüglichen Tätigkeiten. </t>
  </si>
  <si>
    <t>FÖRDERUNG VON INNOVATIONEN UND ZUSAMMENARBEIT IM TOURISMUS</t>
  </si>
  <si>
    <t xml:space="preserve">A231.0194 </t>
  </si>
  <si>
    <t xml:space="preserve">Mit diesem Förderinstrument werden Vorhaben unterstützt, welche die Wettbewerbsfähigkeit des Tourismus durch wirtschaftliche, technologische, soziale oder ökologische Innovationen, durch verstärkte Zusammenarbeit und durch gezielten Wissensaufbau stärken sollen. Für die Finanzierung dieser Vorhaben hat das Parlament am 9. September 2015 einen Verpflichtungskredit von 30 Millionen bewilligt. </t>
  </si>
  <si>
    <t>WELTORGANISATION TOURISMUS</t>
  </si>
  <si>
    <t xml:space="preserve">A231.0195 </t>
  </si>
  <si>
    <t xml:space="preserve">Der Bund entrichtet über den vorliegenden Kredit einen Jahresbeitrag an die Weltorganisation für Tourismus (UNWTO). Die Jahresbeiträge der Mitgliedsländer basieren auf einem Verteilschlüssel, der den wirtschaftlichen Entwicklungsstand der Länder gemäss UNO-Statistiken und die Bedeutung des Tourismus in den Ländern berücksichtigt. </t>
  </si>
  <si>
    <t>GEWERBLICHE BÜRGSCHAFTSGENOSSENSCHAFTEN</t>
  </si>
  <si>
    <t xml:space="preserve">A231.0196 </t>
  </si>
  <si>
    <t xml:space="preserve">Der Bund erleichtert leistungs- und entwicklungsfähigen Klein- und Mittelbetrieben die Aufnahme von Bankdarlehen. Zu diesem Zweck richtet er Finanzhilfen an gewerbeorientierte Bürgschaftsorganisationen aus. Gemäss dem Bundesgesetz über die Finanzhilfen an gewerbeorientierte Bürgschaftsorganisationen kann der Bund 65 Prozent der Bürgschaftsverluste übernehmen, Verwaltungskosten der Bürgschaftsorganisationen mitfinanzieren und in Ausnahmefällen nachrangige Darlehen gewähren. Das maximale Bürgschaftsvolumen ist gesetzlich auf 600 Millionen beschränkt. Angegeben sind die finanzwirksamen Ausgaben des Bundes in den jeweiligen Jahren. </t>
  </si>
  <si>
    <t>BÜRGSCHAFTSGEWÄHRUNG IN BERGGEBIETEN</t>
  </si>
  <si>
    <t xml:space="preserve">A231.0197 </t>
  </si>
  <si>
    <t>EXPORTFÖRDERUNG</t>
  </si>
  <si>
    <t xml:space="preserve">A231.0198 </t>
  </si>
  <si>
    <t>Die nationale Exportförderung soll in Ergänzung zu privaten Initiativen Absatzmöglichkeiten im Ausland ermitteln, die schweizerischen Exporteure als international konkurrenzfähige Anbieter positionieren und den Zugang von Schweizer Firmen zu ausländischen Märkten unterstützen. Der privatrechtlich organisierte Verein Switzerland Global Enterprise (S-GE) ist vom SECO mit der Umsetzung der Exportförderung beauftragt. Basis für den budgetierten und ausbezahlten Beitrag bildet der Bundesbeschluss über die Finanzierung der Exportförderung vom 15. September 2015, welcher einen Zahlungsrahmen von 94 Millionen für 2016–2019 vorsieht.</t>
  </si>
  <si>
    <t>NEUE REGIONALPOLITIK</t>
  </si>
  <si>
    <t xml:space="preserve">A231.0208 </t>
  </si>
  <si>
    <t>Die Neue Regionalpolitik zielt auf die Stärkung der regionalen Wertschöpfung und die Wettbewerbsfähigkeit ab. Der Bund unterstützt Initiativen, Programme und Projekte, die diesen Zielen gerecht werden, mit Mitteln aus dem Fonds für Regionalentwicklung. Der Bund zahlt den Kantonen die entsprechenden Globalbeiträge basierend auf den Programmvereinbarungen 2016–2019 aus, die Kantone entscheiden über die zu fördernden Projekte. Die Beiträge des Bundes richten sich dabei grundsätzlich nach der Wirksamkeit der Massnahmen. Finanziert werden zudem auch Begleitmassnahmen zur Umsetzung der Regionalpolitik. Für das Mehrjahresprogramm 2016–2023 steht dafür ein Zahlungsrahmen von maximal 230 Millionen zur Verfügung</t>
  </si>
  <si>
    <t>INFO ÜBER DEN UNTERNEHMENSSTANDORT SCHWEIZ</t>
  </si>
  <si>
    <t>A231.0211</t>
  </si>
  <si>
    <t>Die nationale Standortpromotion (Information über den Unternehmensstandort Schweiz) hat zum Ziel, den Wirtschaftsstandort Schweiz in ausgewählten Ländern erfolgreich zu positionieren und die langfristige und nachhaltige Ansiedlung ausländischer Unternehmen zu fördern. Empfänger des Kredits ist der privatrechtlich organisierte Verein Switzerland Global Enterprise (S-GE). Er führt den entsprechenden Auftrag des Bundes in enger Zusammenarbeit mit den Kantonen respektive mit kantonalen Zusammenschlüssen aus und trägt mit seiner Koordinationsrolle zu einem möglichst einheitlichen Auftritt der Schweiz im Ausland bei. Die Mittel werden gestützt auf den Bundesbeschluss über die Finanzierung der Förderung der Information über den Unternehmensstandort Schweiz ausbezahlt; dieser sieht einen Zahlungsrahmen von maximal 16,4 Millionen für die Jahre 2016–2019 vor. Die Kantone leisten für denselben Zeitraum Beiträge von insgesamt rund 5,2 Millionen.</t>
  </si>
  <si>
    <t>SCHWEIZERISCHE NORMEN-VEREINIGUNG (SNV)</t>
  </si>
  <si>
    <t xml:space="preserve">A231.0199 </t>
  </si>
  <si>
    <t xml:space="preserve">Der Beitrag an die Schweizerische Normen-Vereinigung (SNV) ist eine pauschale Abgeltung für die per Verordnung an die SNV übertragenen Arbeiten (Sicherstellen einer Auskunftsstelle betreffend technische Vorschriften und Normen, Aufbereiten der staatlichen Notifikationen über neue technische Vorschriften zuhanden schweizerischer Unternehmen und Behörden, Vertretung der Schweizer Interessen bei der Erarbeitung von internationalen Normen). Empfänger sind die SNV und ihre normenschaffenden Mitgliederverbände SIA (Bauwesen), Electrosuisse/SEV (Elektrotechnik) und Asut (Telekommunikation). Die SNV muss jährlich Rechenschaft über die Erfüllung der ihr übertragenen Arbeiten einschliesslich der von den Mitgliederverbänden wahrgenommenen Aufgaben ablegen. </t>
  </si>
  <si>
    <t>ORG. WIRTSCHAFTLICHE ZUSAMMENARBEIT UND ENTWICKLUNG (OECD)</t>
  </si>
  <si>
    <t xml:space="preserve">A231.0203 </t>
  </si>
  <si>
    <t xml:space="preserve">Die OECD erstellt alle zwei Jahre ihr Budget und ihr Programm. Der Jahresbeitrag der Mitgliedstaaten ist anhand einer Formel berechnet, welche die relative Grösse der Volkswirtschaft sowie die Wachstumsrate und den Wechselkurs jedes Mitgliedstaates berücksichtigt. Der Anteil der Schweiz am ordentlichen Haushalt der OECD betrug 2 Prozent im Jahr 2019. </t>
  </si>
  <si>
    <t>WELTHANDELSORGANISATION (WTO)</t>
  </si>
  <si>
    <t>A231.0204</t>
  </si>
  <si>
    <t xml:space="preserve">Der WTO-Mitgliederbeitrag berechnet sich auf Basis des Anteils des jeweiligen Landes am Welthandel (Ein- und Ausfuhren von Gütern und Dienstleistungen). </t>
  </si>
  <si>
    <t>EUROPÄISCHE FREIHANDELSASSOZIATION (EFTA), GENF</t>
  </si>
  <si>
    <t>A231.0205</t>
  </si>
  <si>
    <t xml:space="preserve">Die Beiträge der EFTA-Mitgliedstaaten sind jährlich auf der Grundlage eines Kostenschlüssels (cost sharing formula) festgelegt. Dieser beruht auf verschiedenen Berechnungsfaktoren (u.a. der Entwicklung des BIP in den Mitgliedstaaten unter Berücksichtigung von Wechselkursfluktuationen). </t>
  </si>
  <si>
    <t>WORLD ECONOMIC FORUM (WEF)</t>
  </si>
  <si>
    <t>A231.0207</t>
  </si>
  <si>
    <t xml:space="preserve">Der Bund unterstützt die Durchführung der Jahrestreffen des Weltwirtschaftsforums (WEF) in Davos jeweils durch einen Assistenzdienst der Armee sowie durch eine Kostenbeteiligung an den zivilen Sicherheitskosten des Kantons Graubünden. </t>
  </si>
  <si>
    <t>MITGLIEDSCHAFT BEIM VERTRAG ÜBER DEN WAFFENHANDEL</t>
  </si>
  <si>
    <t>A231.0212</t>
  </si>
  <si>
    <t>Der Vertrag über den Waffenhandel (Arms Trade Treaty, ATT) ist für die Schweiz 2015 in Kraft getreten. Die Kosten der jährlichen Staatenkonferenzen sowie des Vertragssekretariats werden von den Vertragsstaaten anteilsmässig übernommen</t>
  </si>
  <si>
    <t>INTERNATIONALE ROHSTOFF ÜBEREINKOMMEN</t>
  </si>
  <si>
    <t>A231.0200</t>
  </si>
  <si>
    <t xml:space="preserve">Die Mitgliedschaft in den internationalen Rohstofforganisationen ermöglicht es der Schweiz, ihre wirtschaftlichen und entwicklungspolitischen Interessen zu vertreten und die Politik der Organisationen mitzubestimmen. Die Mitgliederbeiträge der Schweiz am ordentlichen Budget der einzelnen Rohstofforganisationen berechnen sich auf der Basis des Importanteils der Schweiz. </t>
  </si>
  <si>
    <t>ORGANISATION FÜR INDUSTRIELLE ENTWICKLUNG (UNIDO)</t>
  </si>
  <si>
    <t>A231.0201</t>
  </si>
  <si>
    <t xml:space="preserve">Die Organisation für industrielle Entwicklung (UNIDO) ist eine Entwicklungsagentur der UNO, die Entwicklungs- und Transitionsländer in deren Bestreben nach einer nachhaltigen industriellen Entwicklung unterstützt. Der Anteil der Schweiz am Budget der UNIDO belief sich auf 1,90 Prozent des ordentlichen Haushalts, der durch die Generalkonferenz aller Mitgliedsländer festgelegt wurde. </t>
  </si>
  <si>
    <t>WIRTSCHAFTLICHE ENTWICKLUNGSZUSAMMENARBEIT</t>
  </si>
  <si>
    <t>A231.0202</t>
  </si>
  <si>
    <t>Die wirtschafts- und handelspolitischen Massnahmen des SECO im Rahmen der internationalen Entwicklungszusammenarbeit tragen zur Reduktion von Armut und globalen Risiken wie auch zur Förderung von Frieden und Menschenrechten bei. Hauptziel ist es, einen Beitrag zum nachhaltigen und inklusiven Wachstum zu leisten. Begünstigte sind Regierungsstellen, Zivilgesellschaften, Privatunternehmen und andere Partner in den Empfängerländern, wenn möglich in Partnerschaft mit Schweizer Unternehmen und Dienstleistern. Gezielte Projekte werden auch in Zusammenarbeit mit multilateralen Finanzierungsinstitutionen (z.B. Weltbank) durchgeführt.</t>
  </si>
  <si>
    <t>BEITRAG AN DIE ERWEITERUNG DER EU</t>
  </si>
  <si>
    <t>A231.0209</t>
  </si>
  <si>
    <t xml:space="preserve">Der Schweizer Beitrag zum Abbau der wirtschaftlichen und sozialen Ungleichheiten in der erweiterten Europäischen Union wird an die dreizehn seit 2004 der Europäischen Union beigetretenen Mitgliedstaaten für die Finanzierung von Projekten und Programmen, u.a. in den Bereichen Infrastruktur und Umwelt sowie Privatsektorförderung, ausgerichtet. Die Umsetzung erfolgt in Zusammenarbeit mit den Partnerstaaten entsprechend den jeweiligen bilateralen Rahmenabkommen und den Projektabkommen. </t>
  </si>
  <si>
    <t>WIRTSCHAFTLICHE ZUSAMMENARBEIT MIT OSTEUROPÄISCHEN STAATEN</t>
  </si>
  <si>
    <t>A231.0210</t>
  </si>
  <si>
    <t>Begünstigte sind Regierungsstellen, Zivilgesellschaften, Privatunternehmen und andere Partner in den Empfängerländern, wenn möglich in Partnerschaft mit Schweizer Unternehmen und Dienstleistern. Gezielte Projekte wurden auch in Zusammenarbeit mit multilateralen Finanzierungsinstitutionen (z.B. Weltbank, Europäische Bank für Wiederaufbau und Entwicklung EBRD) durchgeführt.</t>
  </si>
  <si>
    <t>DARLEHEN UND BETEILIGUNGEN ENTWICKLUNGSLÄNDER</t>
  </si>
  <si>
    <t>A235.0101</t>
  </si>
  <si>
    <t xml:space="preserve">Die Darlehensvergabe und die Beteiligungen an Unternehmen in Entwicklungs- und Schwellenländern werden seit 2011 durch die Swiss Investment Fund for Emerging Markets AG (SIFEM) abgewickelt. Die SIFEM investiert ihre Mittel in Finanzintermediäre (z.B. Risikokapitalfonds für KMU, Kreditlinien oder Leasinggesellschaften) in Entwicklungs- und Transitionsländern. Dies dient der Schaffung von Arbeitsplätzen und der Verbesserung der Lebensbedingungen der Bevölkerung in diesen Ländern. Mit 30 Millionen wurde das Eigenkapital der SIFEM AG aufgestockt. Es handelte sich dabei um die zweite Jahrestranche der vom Bundesrat im Juni 2017 beschlossenen Kapitalaufstockung von insgesamt 150 Millionen über den Zeitraum 2018–2022. Diese dient dazu, die Verpflichtungskapazität der SIFEM für neue Investitionen auf dem Niveau von 80–100 Millionen US-Dollar pro Jahr aufrechtzuerhalten und ihre ausgewiesene entwicklungspolitische Wirkung zu verstetigen. </t>
  </si>
  <si>
    <t>INTERNATIONALE ARBEITSORGANISATION (ILO), GENF</t>
  </si>
  <si>
    <t>A231.0187</t>
  </si>
  <si>
    <t xml:space="preserve">Als Mitglied in der Internationalen Arbeitsorganisation (ILO) entrichtet die Schweiz einen Mitgliederbeitrag. Die Höhe des Anteils der Schweiz am Budget der ILO wird anhand der Beitragsskala der Vereinten Nationen (UNO) errechnet. </t>
  </si>
  <si>
    <t>LEISTUNGEN DES BUNDES AN DIE ALV</t>
  </si>
  <si>
    <t>A231.0188</t>
  </si>
  <si>
    <t>Der Bund beteiligt sich an den Kosten für Vermittlung und arbeitsmarktliche Massnahmen. Empfänger ist die Arbeitslosenversicherung (ALV). Die Leistungen des Bundes an die ALV belaufen sich auf 0,159 Prozent der beitragspflichtigen Lohnsumme (alle Löhne und Lohnbestandteile bis zum maximal versicherten Verdienst von Fr. 148 200).</t>
  </si>
  <si>
    <t>PRODUKTESICHERHEIT</t>
  </si>
  <si>
    <t>A231.0189</t>
  </si>
  <si>
    <t xml:space="preserve">Der Bund hat die gesetzliche Aufgabe, die Produktesicherheit in der Schweiz und den freien Warenverkehr mit der EU/EWR sicherzustellen. Im Rahmen des Vollzugs des Produktesicherheitsgesetzes werden den beauftragten Marktüberwachungsorganisationen deren Kontroll- und Prüfkosten abgegolten. Die Produktesicherheitsgesetzgebung ist Bestandteil des bilateralen Abkommens Schweiz-EU über die gegenseitige Anerkennung von Konformitätsbewertungen. Mit den beauftragten Organisationen bestehen Leistungsvereinbarungen. Bei der Kostenabgeltung werden die von den Organisationen erhobenen Gebühren zurückerstattet. Das SECO führt jährlich Audits bei den beauftragten Organisationen durch. </t>
  </si>
  <si>
    <t>BEKÄMPFUNG DER SCHWARZARBEIT</t>
  </si>
  <si>
    <t>A231.0190</t>
  </si>
  <si>
    <t xml:space="preserve">Gemäss dem Bundesgesetz gegen die Schwarzarbeit (BGSA) gehen die Kosten bei Betriebskontrollen zur Bekämpfung der Schwarzarbeit, die durch Gebühren und Bussen nicht gedeckt sind, je zur Hälfte zulasten des Bundes und der Kantone. Die Mittel werden für die Lohnkosten der kantonalen Inspektorinnen und Inspektoren eingesetzt. Empfänger sind die kantonalen Vollzugsstellen. </t>
  </si>
  <si>
    <t>BUNDESGESETZ ÜBER DIE IN DIE SCHWEIZ ENTSANDTEN ARBEITNEHMER</t>
  </si>
  <si>
    <t xml:space="preserve">Gestützt auf das Bundesgesetz über die flankierenden Massnahmen bei entsandten Arbeitnehmenden und über die Kontrolle der in Normalarbeitsverträgen vorgesehenen Mindestlöhne entrichtet der Bund eine Entschädigung für die Kosten, welche im Zusammenhang mit den durch die Vollzugsorgane ausgeübten Kontrollaufgaben ausgelöst werden. Empfänger dieser Entschädigung sind die kantonalen Vollzugsstellen und die paritätischen Kommissionen, welche die allgemeinverbindlich erklärten Gesamtarbeitsverträge (GAV) ausgehandelt haben. </t>
  </si>
  <si>
    <t>A231.0191</t>
  </si>
  <si>
    <t>ERNÄHRUNGS- UND LANDWIRTSCHAFTSORGANISATION DER UNO (FAO)</t>
  </si>
  <si>
    <t>A231.0223</t>
  </si>
  <si>
    <t>Die Pflichtbeiträge an die FAO betrugen im Jahr 2019 rund 5,4 Millionen und die übrigen Beiträge rund 2,4 Millionen</t>
  </si>
  <si>
    <t>LANDWIRTSCHAFTLICHES BERATUNGSWESEN</t>
  </si>
  <si>
    <t>A231.0224</t>
  </si>
  <si>
    <t xml:space="preserve">Über diesen Kredit werden die Beratungszentrale AGRIDEA (7,9 Mio.), die überregionalen Beratungsdienste von Organisationen (1,4 Mio.), Vorabklärungen für innovative Projekte (0,2 Mio.) und Projekte zur Stärkung des Wettbewerbs im landwirtschaftlichen Beratungswesen (1,6 Mio.) finanziert. </t>
  </si>
  <si>
    <t>FORSCHUNGSBEITRÄGE</t>
  </si>
  <si>
    <t>A231.0225</t>
  </si>
  <si>
    <t>Die Forschungsbeiträge werden eingesetzt zur Finanzierung von Finanzhilfeverträgen mit öffentlichen oder privaten Forschungsinstitutionen (7 Mio.), insbesondere mit dem Forschungsinstitut für biologischen Landbau (FiBL, 6,9 Mio.), und für Beiträge an verschiedene politik- bzw. praxisbezogene Forschungsvorhaben (3,9 Mio.), vor allem zur Förderung der Synergien zwischen den Forschungsansätzen im Biolandbau und der nachhaltigen Land- und Ernährungswirtschaft. Insgesamt flossen Mittel in der Höhe von rund 8,2 Millionen an das FiBL.</t>
  </si>
  <si>
    <t>BEKÄMPFUNGSMASSNAHMEN</t>
  </si>
  <si>
    <t>A231.0226</t>
  </si>
  <si>
    <t xml:space="preserve">Die Mittel dieses Kredits werden für die Abgeltung der Aufwendungen der Kantone für die Gebietsüberwachung und zur Bekämpfung besonders gefährlicher Krankheiten und Schädlinge (z.B. Japankäfer, Flavescence dorée der Weinrebe, Feuerbrand, Ambrosia, etc.) eingesetzt. </t>
  </si>
  <si>
    <t>ENTSORGUNGSBEITRÄGE</t>
  </si>
  <si>
    <t>A231.0227</t>
  </si>
  <si>
    <t xml:space="preserve">Die Beiträge an die zusätzlichen Kosten aus der Pflicht zur Entsorgung von tierischen Nebenprodukten wurden im Rahmen des Tiermehlfütterungsverbots eingeführt. </t>
  </si>
  <si>
    <t>PFLANZEN- UND TIERZUCHT</t>
  </si>
  <si>
    <t>A231.0228</t>
  </si>
  <si>
    <t>Über diesen Kredit werden Beiträge zur Förderung und Erhaltung der inländischen Pflanzen- und Tierzucht ausgerichtet. Ein Grossteil der Mittel (23,3 Mio.) wird für die Rindviehzucht verwendet. Weitere Mittel werden zu Gunsten der Pferde-, Kleinvieh-, Honigbienen- und Neuweltkamelidenzucht sowie der tier- und pflanzengenetischen Ressourcen ausgerichtet. Empfänger sind anerkannte Tier- und Pflanzenzuchtorganisationen.</t>
  </si>
  <si>
    <t>QUALITÄTS- UND ABSATZFÖRDERUNG</t>
  </si>
  <si>
    <t>A231.0229</t>
  </si>
  <si>
    <t>Mit diesen Beiträgen werden die Absatzförderung für Landwirtschaftsprodukte und die Förderung von Exportinitiativen unterstützt. Zudem sind auch Mittel für die Förderung von Qualität und Nachhaltigkeit in diesem Kredit enthalten. Die Beiträge dienen der subsidiären Förderung von Massnahmen und Initiativen zur Erhöhung der Wertschöpfung am Markt. Empfänger der Fördermittel sind Organisationen und Trägerschaften der Ernährungswirtschaft.</t>
  </si>
  <si>
    <t>ZULAGEN MILCHWIRTSCHAFT</t>
  </si>
  <si>
    <t>A231.0230</t>
  </si>
  <si>
    <t>Über diesen Kredit werden drei Arten von Zulagen finanziert. Die Zulage für verkäste Milch wirkt als Rohstoffverbilligung. Die Zulage für Fütterung ohne Silage fördert die qualitativ hochstehende Rohmilchkäseproduktion. Diese beiden Zulagen werden monatlich an die Milchverwerter ausbezahlt, welche die Mittel an die Milchproduzentinnen und Milchproduzenten via Milchgeldabrechnung weiterleiten. Ab dem Jahr 2019 richtet der Bund zudem eine Zulage an alle Produzenten und Produzentinnen von Verkehrsmilch aus.</t>
  </si>
  <si>
    <t>BEIHILFEN VIEHWIRTSCHAFT</t>
  </si>
  <si>
    <t>A231.0231</t>
  </si>
  <si>
    <t xml:space="preserve">Über diesen Kredit werden Massnahmen zur Stützung der Fleisch- und Eierpreise sowie zur Verwertung der inländischen Schafwolle subventioniert. Empfänger sind Fleischverwerter, Eier-Packstellen und Verwerter inländischer Schafwolle. </t>
  </si>
  <si>
    <t>BEIHILFEN PFLANZENBAU</t>
  </si>
  <si>
    <t>A231.0232</t>
  </si>
  <si>
    <t xml:space="preserve">Mit den Mitteln dieses Kredits werden Massnahmen zur Erreichung einer angemessenen Versorgung mit inländischen Körnerleguminosen, Speiseölen, Zucker und Obst sowie zu Gunsten der Weinqualität subventioniert. Empfänger sind Produzenten von Ölsaaten, Körnerleguminosen, Zuckerrüben und Saatgut, Verarbeitungsbetriebe von Obst sowie die Kantone (Weinlesekontrolle). </t>
  </si>
  <si>
    <t>UMSCHULUNGSBEIHILFEN</t>
  </si>
  <si>
    <t xml:space="preserve">Mit dieser Massnahme wird die Umschulung von Landwirtinnen und Landwirten im Falle von Betriebsaufgaben unterstützt. Mit der Agrarpolitik 2014–2017 wurde die Befristung der Gesetzesgrundlage um vier Jahre bis Ende 2019 verlängert. </t>
  </si>
  <si>
    <t>A231.0233</t>
  </si>
  <si>
    <t>DIREKTZAHLUNGEN LANDWIRTSCHAFT</t>
  </si>
  <si>
    <t>A231.0234</t>
  </si>
  <si>
    <t>GETREIDEZULAGE</t>
  </si>
  <si>
    <t>A231.0382</t>
  </si>
  <si>
    <t>Die Getreidezulage wurde als Nachfolgelösung der landwirtschaftlichen Ausfuhrbeiträge («Schoggigesetz») eingeführt und im Jahr 2019 erstmals ausgerichtet. Aus den im Budget eingestellten Mitteln und der zur Zulage berechtigenden Fläche errechnet sich die Zulage pro Hektare und Jahr. 2019 betrug sie 128 Fr./Hektare. Die Auszahlung erfolgt wie die Direktzahlungen über die Kantone.</t>
  </si>
  <si>
    <t>INVESTITIONSKREDITE LANDWIRTSCHAFT</t>
  </si>
  <si>
    <t>A235.0102</t>
  </si>
  <si>
    <t>BETRIEBSHILFE</t>
  </si>
  <si>
    <t xml:space="preserve">Über die Betriebsbeihilfe werden zinslose und rückzahlbare Darlehen an Landwirtinnen und Landwirte gewährt, die in unverschuldete finanzielle Bedrängnis geraten sind. Der Bund leistet dazu Einlagen in kantonale Fonds de Roulement, wobei die Kantone verpflichtet sind, die Bundesmittel im gleichen Umfang zu ergänzen. Die flüssigen Mittel der kantonalen Fonds de Roulement generieren Zinserträge, die der Bund finanzierungswirksam auf dem Ertragskredit E140.0001 Finanzertrag vereinnahmt und die über den vorliegenden Kredit wieder den Fonds de Roulement gutgeschrieben bzw. im Falle von Negativzinsen als negative Investitionsausgaben belastet werden. </t>
  </si>
  <si>
    <t>A235.0103</t>
  </si>
  <si>
    <t>LANDWIRTSCHAFTLICHE STRUKTURVERBESSERUNGEN</t>
  </si>
  <si>
    <t>A236.0105</t>
  </si>
  <si>
    <t>HOCHSEESCHIFFFAHRT</t>
  </si>
  <si>
    <t>A231.0373</t>
  </si>
  <si>
    <t xml:space="preserve">Die 128 Millionen, die per Nachtrag IIa für die Honorierung von 8 Schiffskrediten beantragt wurden, wurden ausgeschöpft. </t>
  </si>
  <si>
    <t>ZUSATZVERBILLIGUNG MIETZINSE</t>
  </si>
  <si>
    <t>A231.0236</t>
  </si>
  <si>
    <t xml:space="preserve">Mit den Zusatzverbilligungen (ZV) für die Mietzinsen bzw. für die Eigentümerlasten werden bestimmte Bevölkerungskreise mit A-fonds-perdu-Beiträgen des Bundes bei den Wohnkosten finanziell entlastet. </t>
  </si>
  <si>
    <t>DARLEHEN AUS GARANTIEVERPFLICHTUNGEN</t>
  </si>
  <si>
    <t>A235.0105</t>
  </si>
  <si>
    <t>Dieser Kredit umfasst erstens die finanzierungswirksamen Ausgaben für die Honorierung von altrechtlichen Bürgschaftsforderungen des Bundes gegenüber Kreditinstituten nach der Zwangsverwertung einer Liegenschaft. Zweitens werden auf diesem Kredit die Kosten verbucht, die aus der Vergabe von Darlehen nach WFG durch die Emissionszentrale der gemeinnützigen Wohnbauträger (EGW) resultieren. Solche Kosten entstehen, wenn die Einlösung von Anleihensquoten bevorsteht und eine hohe Wahrscheinlichkeit besteht, dass der Bauträger seiner Rückzahlungspflicht nicht nachkommen kann. In diesem Fall wird die Garantie gegenüber der EGW fällig und die noch nicht definitiv abgeschriebenen Forderungen gegenüber dem Bauträger werden von der EGW an den Bund zediert. Schliesslich werden auch nicht finanzierungswirksame Korrekturen zur Beurteilung des Ausfallrisikos bei den EGW-Anleihensquoten auf diesem Kredit verbucht.</t>
  </si>
  <si>
    <t>ENTSCHÄDIGUNGEN AN EINSATZBETRIEBE</t>
  </si>
  <si>
    <t>A231.0238</t>
  </si>
  <si>
    <t xml:space="preserve">Damit im Tätigkeitsbereich Umwelt- und Naturschutz, Landschaftspflege und Wald Einsätze im gewünschten Umfang erfolgen, kann der Bund Beiträge in Form von Entschädigungen an Einsatzbetriebe leisten. Die Mittel im Umfang von rund 3,4 Millionen fliessen an Einsatzbetriebe mit zum Teil schweizweiten Projekten. </t>
  </si>
  <si>
    <t>ZIVI</t>
  </si>
  <si>
    <t>BEITRÄGE AN INTERNATIONALE ORGANISATIONEN</t>
  </si>
  <si>
    <t>A231.0250</t>
  </si>
  <si>
    <t xml:space="preserve">Dieser Kredit enthält die Mitgliederbeiträge an folgende internationale Akkreditierungs-Organisationen: European co-operation for Accreditation (EA), International Laboratory Accreditation Cooperation (ILAC) und International Accreditation Forum (IAF). </t>
  </si>
  <si>
    <t>SAS</t>
  </si>
  <si>
    <t>PAUSCHALBEITRÄGE UND HÖHERE BERUFSBILDUNG</t>
  </si>
  <si>
    <t>A231.0259</t>
  </si>
  <si>
    <t xml:space="preserve">Die Pauschalbeiträge an die Kantone (Art. 53 BBG) richten sich nach deren Leistungen und bemessen sich auf der Grundlage der Anzahl Personen, die sich in der beruflichen Grundbildung befinden. Sie werden für den gesamten Berufsbildungsbereich ausgerichtet. Ab </t>
  </si>
  <si>
    <t>INNOVATIONS- UND PROJEKTBEITRÄGE</t>
  </si>
  <si>
    <t>A231.0260</t>
  </si>
  <si>
    <t xml:space="preserve">Gestützt auf das Berufsbildungsgesetz fördert der Bund in der Berufsbildung Projekte zur Entwicklung der Berufsbildung und zur Qualitätsentwicklung sowie besondere Leistungen im öffentlichen Interesse. Empfänger der Finanzhilfen sind Organisationen der Arbeitswelt, Kantone und Andere (Private, Vereine, usw.). </t>
  </si>
  <si>
    <t>GRUNDBEITRÄGE UNIVERSITÄTEN HFKG</t>
  </si>
  <si>
    <t>A231.0261</t>
  </si>
  <si>
    <t xml:space="preserve">Mit den Grundbeiträgen nach dem Hochschulförderungs- und -koordinationsgesetz (HFKG) werden Bundesbeiträge an die Betriebsaufwendungen der kantonalen Universitäten und zwei akkreditierter Institutionen des Hochschulbereichs (Universitäre Fernstudien Schweiz und das Genfer Hochschulinstitut für internationale Studien) geleistet. </t>
  </si>
  <si>
    <t>PROJEKTGEBUNDENE BEITRÄGE NACH HFKG</t>
  </si>
  <si>
    <t>A231.0262</t>
  </si>
  <si>
    <t xml:space="preserve">Die Beiträge werden an Projekte mit gesamtschweizerischer hochschulpolitischer Bedeutung geleistet. Sie werden durch den Hochschulrat der Schweizerischen Hochschulkonferenz (SHK) gesprochen. Empfänger der Mittel sind die kantonalen Universitäten und Fachhochschulen, die ETH sowie unter bestimmten Voraussetzungen auch die Pädagogischen Hochschulen. </t>
  </si>
  <si>
    <t>GRUNDBEITRÄGE FACHHOCHSCHULEN HFKG</t>
  </si>
  <si>
    <t>A231.0263</t>
  </si>
  <si>
    <t xml:space="preserve">Mit den Grundbeiträgen nach dem Hochschulförderungs- und -koordinationsgesetz (HFKG) werden Bundesbeiträge an die Betriebsaufwendungen der kantonalen Fachhochschulen geleistet. </t>
  </si>
  <si>
    <t>AUSBILDUNGSBEITRÄGE</t>
  </si>
  <si>
    <t>A231.0264</t>
  </si>
  <si>
    <t xml:space="preserve">Die Beiträge an die kantonalen Aufwendungen für Stipendien und Studiendarlehen im tertiären Bildungsbereich wurden in pauschalisierter Form proportional zur Wohnbevölkerung der einzelnen Kantone ausbezahlt. </t>
  </si>
  <si>
    <t>STEUERUNG UND QUALITÄTSSICHERUNG HOCHSCHULSYSTEM</t>
  </si>
  <si>
    <t>A231.0266</t>
  </si>
  <si>
    <t>KANTONALE FRANZÖSISCHSPRACHIGE SCHULE IN BERN</t>
  </si>
  <si>
    <t>A231.0267</t>
  </si>
  <si>
    <t xml:space="preserve">Der Bund leistet einen jährlichen Beitrag von 25 Prozent an die Betriebskosten. Dadurch wird die Aufnahme von französisch sprechenden Kindern von Bundesangestellten und von Diplomaten vergütet. Empfänger ist der Kanton Bern, der Träger dieser Schule ist. </t>
  </si>
  <si>
    <t xml:space="preserve">Der Bund unterstützte zur Steuerung und Qualitätssicherung im Schweizerischen Hochschulsystem drei Organe: die Rektorenkonferenz der schweizerischen Hochschulen (swissuniversities; 1,9 Mio.); den Akkreditierungsrat (0,2 Mio.); die Schweizerische Agentur für Akkreditierung und Qualitätssicherung (AAQ; 1 Mio.). </t>
  </si>
  <si>
    <t>FINANZHILFEN WEBIG</t>
  </si>
  <si>
    <t>A231.0268</t>
  </si>
  <si>
    <t xml:space="preserve"> Gestützt auf Artikel 12 WeBiG wurden Beiträge an Organisationen der Weiterbildung im Umfang von 2,7 Millionen ausgerichtet. Damit wurden für das Weiterbildungssystem Leistungen in den Bereichen Information, Koordination, Qualitätssicherung sowie Entwicklung erbracht. Ausserdem richtete der Bund 4,2 Millionen an die Kantone zur Förderung des Erwerbs und Erhalts von Grundkompetenzen Erwachsener gemäss Artikel 16 WeBiG aus. </t>
  </si>
  <si>
    <t>INTERNATIONALE ZUSAMMENARBEIT IN DER BILDUNG</t>
  </si>
  <si>
    <t>A231.0271</t>
  </si>
  <si>
    <t>Empfänger der Mittel sind auf dem Gebiet der internationalen Bildungszusammenarbeit und der grenzüberschreitend erfolgenden Wissenschaftsnachwuchsförderung tätige Institutionen und Vereinigungen.</t>
  </si>
  <si>
    <t>INSTITUTIONEN DER FORSCHUNGSFÖRDERUNG</t>
  </si>
  <si>
    <t>A231.0272</t>
  </si>
  <si>
    <t xml:space="preserve">Empfänger der Mittel sind der Schweizerische Nationalfonds zur Förderung der wissenschaftlichen Forschung (SNF) und die Akademien der Wissenschaften Schweiz. Der SNF ist, neben der Schweizerischen Agentur für Innovationsförderung Innosuisse, das wichtigste Förderorgan des Bundes im BFI-Bereich. Besonderes Gewicht liegt auf der durch die Wissenschaft selber initiierten Grundlagenforschung. </t>
  </si>
  <si>
    <t>FORSCHUNGSEINRICHTUNGEN VON NATIONALER BEDEUTUNG</t>
  </si>
  <si>
    <t xml:space="preserve">A231.0273 </t>
  </si>
  <si>
    <t xml:space="preserve">Forschungseinrichtungen von nationaler Bedeutung erfüllen Aufgaben, die nicht von bestehenden Hochschulen und anderen Institutionen des Hochschulbereichs wahrgenommen werden können. </t>
  </si>
  <si>
    <t>EUROPÄISCHES LABORATORIUM FÜR TEILCHENPHYSIK (CERN)</t>
  </si>
  <si>
    <t>A231.0278</t>
  </si>
  <si>
    <t>Der Pflichtbeitrag eines Mitgliedstaates berechnet sich jährlich auf Basis der prozentualen Relativanteile am Netto-Nationaleinkommen der Mitgliedstaaten. Das Gesamtbudget des CERN wird an die Teuerung angepasst. Die entsprechende Indexierung basiert auf dem Lebenskostenindex in Genf und auf den Eurostat-Teuerungszahlen. Der Schweizer Beitragssatz für 2019 betrug 4,12 Prozent</t>
  </si>
  <si>
    <t>EUROPÄISCHE ORGANISATION FÜR ASTRONOMISCHE FORSCHUNG (ESO)</t>
  </si>
  <si>
    <t>A231.0279</t>
  </si>
  <si>
    <t>Der Beitragssatz berechnet sich jährlich auf der Basis der prozentualen Relativanteile am Netto-Nationaleinkommen der Mitgliedstaaten (OECD-Wirtschaftsstatistiken) und betrug 2019 für den Schweizer Pflichtbeitrag 4,48 Prozent.</t>
  </si>
  <si>
    <t>EUROPEAN SPALLATION SOURCE ERIC</t>
  </si>
  <si>
    <t>A231.0280</t>
  </si>
  <si>
    <t xml:space="preserve">Die Schweiz beteiligt sich vorerst bis ins Jahr 2026 im Umfang von 130,2 Millionen am Bau und am Betrieb. Als Gründungsmitglied leistet die Schweiz dabei einen Beitrag sowohl in Form von Geldbeträgen (in Schwedischen Kronen überwiesen) als auch in Form von Sachleistungen, welche von Schweizer Lieferanten erbracht werden. </t>
  </si>
  <si>
    <t>FREIER ELEKTRONENLASER MIT RÖNTGENSTRAHLEN (EUROPEAN XFEL)</t>
  </si>
  <si>
    <t>A231.0281</t>
  </si>
  <si>
    <t xml:space="preserve">Die Schweiz beteiligt sich mit 1,47 Prozent an den Kosten des Betriebs. Dieser Satz ist vertraglich festgelegt. Ab dem Jahr 2023 können Satzanpassungen aufgrund der Nutzung der Anlage erfolgen. </t>
  </si>
  <si>
    <t>EUROPÄISCHES LABOR FÜR SYNCHROTRON-STRAHLUNG (ESRF)</t>
  </si>
  <si>
    <t>A231.0282</t>
  </si>
  <si>
    <t>Der Beitragssatz eines Mitgliedstaates ist vertraglich festgelegt. Für die Schweiz gilt ein Beitragssatz von 4 Prozent. Die Beträge sind in Euro geschuldet.</t>
  </si>
  <si>
    <t>EUROPÄISCHE MOLEKULAR-BIOLOGIE (EMBC/EMBL)</t>
  </si>
  <si>
    <t>A231.0283</t>
  </si>
  <si>
    <t xml:space="preserve">Die Beitragssätze berechnen sich auf der Basis der prozentualen Anteile am Netto-Nationaleinkommen der Mitgliedstaaten und betrugen für EMBC 3,65 Prozent und für EMBL 3,95 Prozent. </t>
  </si>
  <si>
    <t>INSTITUT VON LAUE-LANGEVIN (ILL)</t>
  </si>
  <si>
    <t>A231.0284</t>
  </si>
  <si>
    <t>Der Schweizer Beitrag wird auf der Basis von wissenschaftlichen Partnerschaftsverträgen ausgehandelt und ist in Euro geschuldet.</t>
  </si>
  <si>
    <t>INTERNATIONALE KOMMISSION ERFORSCHUNG MITTELMEER (CIESM)</t>
  </si>
  <si>
    <t>A231.0285</t>
  </si>
  <si>
    <t xml:space="preserve">Der Mittelmeerforschungsrat (CIESM) fördert die wissenschaftliche Zusammenarbeit im Bereich der Meeresforschung, in dem er die internationale Nutzung von nationalen Forschungsstationen begünstigt und Konferenzen und Workshops organisiert. </t>
  </si>
  <si>
    <t>INTERNATIONALE ZUSAMMENARBEIT IN DER FORSCHUNG</t>
  </si>
  <si>
    <t>A231.0287</t>
  </si>
  <si>
    <t xml:space="preserve">Es werden Beiträge an qualitativ hochstehende bilaterale oder multilaterale wissenschaftliche Vorhaben von gesamtschweizerischem Interesse ausgerichtet. Diese ermöglichen die grenzüberschreitende, wissenschaftliche Zusammenarbeit, die Intensivierung des fachbereichsübergreifenden Austauschs und die Erkundung von neuen Wegen zur wissenschaftlichen Vernetzung. Namentlich </t>
  </si>
  <si>
    <t>BAUINVESTITIONS- UND BAUNUTZUNGSBEITRÄGE HFKG</t>
  </si>
  <si>
    <t>A236.0137</t>
  </si>
  <si>
    <t xml:space="preserve">Es wurden Beiträge an Bauinvestitionen und Baunutzung (Mieten) der kantonalen Universitäten, der anderen Institutionen des Hochschulbereichs und der Fachhochschulen geleistet, die der Lehre, Forschung sowie anderen Hochschulzwecken zugutekamen. </t>
  </si>
  <si>
    <t>INTERNATIONALE MOBILITÄT BILDUNG</t>
  </si>
  <si>
    <t>A231.0269</t>
  </si>
  <si>
    <t>Empfänger der Mittel sind Institutionen und Personen aus dem Bildungs-, Berufsbildungs- und Jugendbereich. Die Beiträge werden für die Durchführung der Mobilitäts- und Kooperationsaktivitäten, namentlich für den Studierendenaustausch, für Berufspraktika und für die institutionelle Zusammenarbeit zur Verbesserung der Aus- und Weiterbildung (24,9 Mio.) ausgerichtet. Ausserdem werden sie für den Betrieb einer nationalen Agentur (Movetia, 3,2 Mio.) sowie für Begleitmassnahmen, (2,3 Mio.) eingesetzt.</t>
  </si>
  <si>
    <t>STIPENDIEN AN AUSLÄNDISCHE STUDIERENDE IN DER SCHWEIZ</t>
  </si>
  <si>
    <t>A231.0270</t>
  </si>
  <si>
    <t xml:space="preserve">Die Stipendien werden ausländischen Studierenden (Postgraduierten) gewährt, welche ihre Kenntnisse in einem bestimmten Gebiet vertiefen möchten. </t>
  </si>
  <si>
    <t>ERGÄNZENDE NATIONALE AKTIVITÄTEN RAUMFAHRT</t>
  </si>
  <si>
    <t>A231.0274</t>
  </si>
  <si>
    <t xml:space="preserve">Ergänzende nationale Aktivitäten (ENA) dienen der Umsetzung der Schweizer Weltraumpolitik. </t>
  </si>
  <si>
    <t>A231.0276</t>
  </si>
  <si>
    <t>Die Schweiz ist seit dem 1.1.2017 am 8. Rahmenprogramm der Europäischen Union für Forschung und Innovation (Horizon 2020) vollassoziiert.</t>
  </si>
  <si>
    <t>EUROPÄISCHE WELTRAUMORGANISATION (ESA)</t>
  </si>
  <si>
    <t>A231.0277</t>
  </si>
  <si>
    <t xml:space="preserve">Empfängerin ist die ESA, welche Aufträge an Schweizer Wissenschaftsinstitute und Firmen vergibt. </t>
  </si>
  <si>
    <t>INTERNATIONALE INNOVATIONSZUSAMMENARBEIT</t>
  </si>
  <si>
    <t>A231.0286</t>
  </si>
  <si>
    <t>FINANZIERUNGSBEITRAG AN ETH-BEREICH</t>
  </si>
  <si>
    <t xml:space="preserve">A231.0181 </t>
  </si>
  <si>
    <t xml:space="preserve">Der Finanzierungsbeitrag deckt den laufenden Betriebsaufwand für Lehre und Forschung des gesamten Bereichs der Eidg. Technischen Hochschulen (ETH-Bereich) ab. </t>
  </si>
  <si>
    <t>BEITRAG AN UNTERBRINGUNG ETH-BEREICH</t>
  </si>
  <si>
    <t xml:space="preserve">A231.0182 </t>
  </si>
  <si>
    <t xml:space="preserve">Der Beitrag an die Unterbringung dient der Deckung der Mietkosten des ETH-Bereichs für die Nutzung der Liegenschaften im Eigentum des Bundes und der Bewirtschaftungsleistungen des Bundesamtes für Bauten und Logistik (BBL). </t>
  </si>
  <si>
    <t xml:space="preserve">A231.0183 </t>
  </si>
  <si>
    <t xml:space="preserve">Der Finanzierungsbeitrag des Bundes dient zur Deckung des Betriebsaufwands des EHB für Lehre und Forschung. </t>
  </si>
  <si>
    <t>UNTERBRINGUNG EHB</t>
  </si>
  <si>
    <t xml:space="preserve">A231.0184 </t>
  </si>
  <si>
    <t xml:space="preserve">Der Beitrag an die Unterbringung dient der Deckung der Mietkosten des EHB für die Nutzung der Liegenschaft in Zollikofen (Eigentum Bund) und der Bewirtschaftungsleistungen des Bundesamtes für Bauten und Logistik (BBL). </t>
  </si>
  <si>
    <t>BFK: KONSUMENTENINFO</t>
  </si>
  <si>
    <t xml:space="preserve">A231.0185 </t>
  </si>
  <si>
    <t xml:space="preserve">Mit Beiträgen an die Konsumentenorganisationen fördert der Bund die objektive und fachgerechte Information der Konsumentinnen und Konsumenten (Publikationen in gedruckten oder elektronischen Medien, Durchführung von vergleichenden Tests, Aushandeln von Vereinbarungen über Deklarationen). </t>
  </si>
  <si>
    <t>FINANZIERUNGSBEITRAG AN INNOSUISSE</t>
  </si>
  <si>
    <t>A231.0380</t>
  </si>
  <si>
    <t xml:space="preserve">Die Innosuisse – vormals Kommission für Technologie und Innovation (KTI) – ist eine öffentlich-rechtliche Anstalt des Bundes mit eigener Rechtspersönlichkeit und Sitz in Bern. Sie ist zuständig für die Förderung wissenschaftsbasierter Innovationen in der Schweiz durch finanzielle Beiträge an Projekte, durch professionelle Beratung und durch die Unterstützung von Netzwerken. Die Innosuisse unterstützt förderungswürdige Innovationsvorhaben subsidiär zur Privatwirtschaft. </t>
  </si>
  <si>
    <t>UNTERBRINGUNG INNOSUISSE</t>
  </si>
  <si>
    <t xml:space="preserve">A231.0381 </t>
  </si>
  <si>
    <t xml:space="preserve">Der Beitrag an die Unterbringung dient der Deckung der Mietkosten der Innosuisse für die Nutzung der Liegenschaft an der Einsteinstrasse 2 in Bern (Eigentum Bund) und der Bewirtschaftungsleistungen des Bundesamtes für Bauten und Logistik (BBL). </t>
  </si>
  <si>
    <t xml:space="preserve">Der Bund garantiert der SNB die Rückzahlung von Krediten, welche diese dem Internationalen Währungsfonds (IWF) im Rahmen des Währungshilfegesetzes (WHG) zur Prävention oder Behebung ernsthafter Störungen des internationalen Währungssystems gewährt. Der Bund hat dafür einen Verpflichtungskredit von 10 Milliarden eingestellt. Per Bilanzstichtag wurden davon 8,6 Milliarden beansprucht (-0,1 Mrd. gegenüber dem Vorjahreswert). Die Ausfallwahrscheinlichkeit kann nicht zuverlässig bewertet werden, weshalb die Garantie ausschliesslich als Eventualverbindlichkeit geführt wird. </t>
  </si>
  <si>
    <t xml:space="preserve">Der Bund garantiert der Schweizerischen Nationalbank (SNB) die Rückzahlung von Krediten, welche diese dem IWF zu Handen des Treuhandfonds für Armutsbekämpfung und Wachstum (Poverty Reduction and Growth Trust, PRGT) gewährt. Der PRGT vergibt Kredite an einkommensschwache Mitgliedsländer zu Vorzugsbedingungen und wird über bilaterale Beiträge und IWF-eigene Mittel finanziert. Die SNB finanziert den schweizerischen Beitrag zum PRGT-Kapital in Form von Krediten. Der Bund hat für mögliche Garantien einen Verpflichtungskredit von 2,3 Milliarden eingestellt. Per Bilanzstichtag wurden davon 1,3 Milliarden beansprucht (-37 Mio. gegenüber dem Vorjahreswert). Die Ausfallwahrscheinlichkeit kann nicht zuverlässig bewertet werden, weshalb die Garantie als Eventualverbindlichkeit geführt wird. </t>
  </si>
  <si>
    <t xml:space="preserve">Der Bund verbürgt Nachgangshypotheken natürlicher Personen für die Wohnbauförderung nach Art. 48 WEG. Zudem kann er Bürgschaften an Organisationen des gemeinnützigen Wohnungsbaus vergeben und tritt gemäss Art. 35 WFG als Bürge für Anleihen gemeinnütziger Emissionszentralen auf, sofern diese mit den so beschafften Mitteln Darlehen zur Förderung von preisgünstigem Wohnraum ausrichten. Damit wird der soziale Wohnungsbau indirekt durch die Vergabe von Bürgschaften subventioniert. Es handelt sich vorwiegend um Solidarbürgschaften. Der Bund hat dafür einen entsprechenden Verpflichtungskredit von 16,9 Milliarden eingestellt. Per Bilanzstichtag sind davon 3,5 Milliarden beansprucht (+117 Mio. gegenüber dem Vorjahreswert). Die Garantien sind per Bilanzstichtag mit 36 Millionen bewertet und als Finanzverbindlichkeit passiviert. </t>
  </si>
  <si>
    <t xml:space="preserve">Der Bund bürgt für Kredite von Reedereien zur Finanzierung von Hochseeschiffen. Die Bürgschaften werden im Rahmen des Landesversorgungsgesetzes gewährt und dienen dazu, in einem Krisenfall Hochseeschiffe in den Dienst der Landesversorgung zu stellen und damit die Versorgung zu sichern. Es handelt sich dabei ausschliesslich um Solidarbürgschaften. Der Bund hat dafür einen Verpflichtungskredit von 1,7 Milliarden eingestellt. Aufgrund der kaum mehr vorhandenen versorgungspolitischen Bedeutung der Hochseeschifffahrt hat der Bundesrat auf eine Erneuerung dieses Kredites verzichtet. Per Bilanzstichtag sind davon 365 Millionen beansprucht (-128 Mio. gegenüber dem Vorjahreswert). Bei einigen Bürgschaften wird per Bilanzstichtag ein Mittelabfluss als wahrscheinlich eingeschätzt. Dementsprechend ist unter den Rückstellungen ein Betrag von 30 Millionen erfasst. Im Vorjahr war unter den Rückstellungen 100 Millionen erfasst, welche mit der Honorierung im Dezember 2019 vollständig verwendet wurden. Jene Bürgschaften, für welche nach heutiger Einschätzung kein Mittelabfluss erwartet wird, belaufen sich auf insgesamt 335 Millionen. Dieser Betrag wird unter den Eventualverbindlichkeiten ausgewiesen.  </t>
  </si>
  <si>
    <t xml:space="preserve">Der Bund gewährt gestützt auf Artikel 20 des Landesversorgungsgesetzes (LVG; SR 531) den darlehensgebenden Banken Garantien für die Finanzierung der Pflichtlagerwaren und der Waren der ergänzenden Pflichtlagerhaltung. Damit trägt der Bund zur erleichterten Warenfinanzierung bei. Hat der Bund die Finanzierung eines Pflichtlagers garantiert, hat er ein gesetzliches, vorrangiges Aussonderungsrecht. Das Pflichtlager und allfällige Ersatzansprüche dienen ihm als Sicherheiten. Der Bund hat dafür neu einen Verpflichtungskredit von 540 Millionen eingestellt. Per Bilanzstichtag wurden davon 208 Millionen beansprucht (-32 Mio. gegenüber dem Vorjahreswert). Die Ausfallwahrscheinlichkeit kann nicht zuverlässig bewertet werden, weshalb die Garantie ausschliesslich als Eventualverbindlichkeit geführt wird. </t>
  </si>
  <si>
    <t>EINLAGE BAHNINFRASTRUKTURFONDS</t>
  </si>
  <si>
    <t xml:space="preserve">A236.0110 </t>
  </si>
  <si>
    <t xml:space="preserve">Die Bahninfrastruktur wird aus dem Bahninfrastrukturfonds (BIF) finanziert, dem zur Deckung seiner Ausgaben zweckgebundene Einnahmen sowie Einlagen aus dem allgemeinen Bundeshaushalt zugewiesen werden. </t>
  </si>
  <si>
    <t>ZWISCHENSTAATLICHE ORG. F. D. INTERN. EISENBAHNVERKEHR OTIF</t>
  </si>
  <si>
    <t xml:space="preserve">A231.0289 </t>
  </si>
  <si>
    <t xml:space="preserve">Mit diesem Kredit wird die Mitgliedschaft der Schweiz in der «Zwischenstaatlichen Organisation für den internationalen Eisenbahnverkehr» (OTIF) finanziert. </t>
  </si>
  <si>
    <t>REGIONALER PERSONENVERKEHR</t>
  </si>
  <si>
    <t xml:space="preserve">A231.0290 </t>
  </si>
  <si>
    <t xml:space="preserve">Gemäss Artikel 28 PBG vergüten Bund und Kantone den Transportunternehmen gemeinsam die geplanten ungedeckten Kosten des regionalen Personenverkehrs. Zusammen mit den Kantonen werden 1424 Linien von 113 verschiedenen Transportunternehmen bestellt und abgegolten. </t>
  </si>
  <si>
    <t>AUTOVERLAD</t>
  </si>
  <si>
    <t xml:space="preserve">A231.0291 </t>
  </si>
  <si>
    <t>Dank der Verbilligung der Autoverlade am Furka- und am Oberalppass kann insbesondere im Winter die Erreichbarkeit der Randgebiete Goms, Urserental und Surselva mit Motorfahrzeugen verbessert werden. Die Abgeltung von 2,4 Millionen wurde an die Matterhorn Gotthard Verkehrs AG ausbezahlt.</t>
  </si>
  <si>
    <t>ABGELTUNG ALPENQUERENDER KOMBINIERTER VERKEHR</t>
  </si>
  <si>
    <t>A231.0292</t>
  </si>
  <si>
    <t xml:space="preserve">Die Förderung des alpenquerenden kombinierten Verkehrs (KV) durch Betriebsbeiträge dient der Verlagerung des Güterverkehrs von der Strasse auf die Schiene. Unterstützt werden Angebote im alpenquerenden unbegleiteten kombinierten Verkehr (UKV) und begleiteten kombinierten Verkehr (rollende Landstrasse, RoLa), die nicht kostendeckend geführt werden können. Dabei bestellte der Bund bei 20 Operateuren des KV 70 Zugsverbindungen und bezahlte für die erbrachten Leistungen Betriebsabgeltungen. </t>
  </si>
  <si>
    <t>SCHIENENGÜTERVERKEHR IN DER FLÄCHE</t>
  </si>
  <si>
    <t>A231.0293</t>
  </si>
  <si>
    <t xml:space="preserve">Der Kredit dient der Beteiligung des Bundes an den Bestellungen des Gütertransports der Schmalspurbahnen durch die Kantone. </t>
  </si>
  <si>
    <t>GÜTERVERKEHRSANLAGEN UND TECHNISCHE NEUERUNGEN GÜTERVERKEHR</t>
  </si>
  <si>
    <t xml:space="preserve">A236.0111 </t>
  </si>
  <si>
    <t xml:space="preserve">Der Bund kann Finanzhilfen an den Bau, die Erweiterung und die Erneuerung von Güterverkehrsanlagen des kombinierten Verkehrs (KV-Umschlagsanlagen) und von Anschlussgleisen leisten. Zudem werden Investitionsbeiträge für technische Neuerungen im Gütertransport auf der Schiene über diesen Kredit abgewickelt. Die Mittel werden prioritär für Projekte entrichtet, die der Erreichung der verkehrspolitischen Ziele beitragen und ein günstiges Kosten-Nutzen-Verhältnis aufweisen. Der Bund übernimmt in der Regel zwischen 40 bis 60 Prozent der anrechenbaren Kosten der Vorhaben. </t>
  </si>
  <si>
    <t>INVESTITIONSBEITRÄGE AUTOVERLAD</t>
  </si>
  <si>
    <t>A236.0139</t>
  </si>
  <si>
    <t xml:space="preserve">Der Bund kann gestützt auf das MinVG Investitionsbeiträge zur Förderung des Transports begleiteter Motorfahrzeuge (Autoverlad) leisten. Die Mittel wurden zum grossen Teil (11,2 Mio.) bei der MGB und der RhB für die Modernisierung von Autozugs-Lokomotiven (HGe 4/4 II und Ge 4/4 III) verwendet. Kleinere Beträge (0,6 Mio.) gingen auch an die BLS Netz AG für die Installation von Thermoportalen und den Abschluss der Erneuerung der Verladeanlage Goppenstein. </t>
  </si>
  <si>
    <t>BEHINDERTENGLEICHSTELLUNG</t>
  </si>
  <si>
    <t>A236.0109</t>
  </si>
  <si>
    <t>Bund und Kantone ergreifen Massnahmen, um Benachteiligungen zu verhindern, zu verringern oder zu beseitigen, denen Menschen mit Behinderungen ausgesetzt sind. Empfänger der Bundesleistungen sind die Transportunternehmen des öffentlichen Verkehrs. Gemäss VböV haben diese dem BAV Umsetzungsprogramme vorzulegen. Auf dieser Basis definiert das BAV ein gesamtschweizerisches Umsetzungskonzept, das periodisch aktualisiert wird.</t>
  </si>
  <si>
    <t>INTERNATIONALE ZIVILLUFTFAHRTORGANISATIONEN</t>
  </si>
  <si>
    <t>A231.0296</t>
  </si>
  <si>
    <t xml:space="preserve">Die Beiträge der Schweiz setzen sich aus folgenden Hauptkomponenten zusammen: 1. European Aviation Safety Agency (EASA)  CHF 1 560 090; 2. Internationale Zivilluftfahrt-Organisationen (ICAO)  CHF 824 763 ; 3. Europäische Zivilluftfahrt Konferenz (ECAC)  CHF 56 551; 4. COSPAS/SARSAT (Zwischenstaatliches Abkommen über Satellitensysteme für den Such- und Rettungsdienst) CHF  50 264; 5. ABIS-Gruppe der ICAO (gemeinsame Interessenvertretung  acht europäischer Länder bei der ICAO) CHF 30 234. </t>
  </si>
  <si>
    <t>HOHEITLICHE SICHERHEITSMASSNAHMEN</t>
  </si>
  <si>
    <t xml:space="preserve">A231.0297 </t>
  </si>
  <si>
    <t xml:space="preserve">Die hoheitlichen Sicherheitsmassnahmen dienen sowohl dem Schutz der Passagiere und der Besatzungen schweizerischer Luftfahrzeuge vor Terroranschlägen als auch dem Schutz der Schweiz vor erpresserischen Handlungen. Der Bund deckt namentlich spezifische Aus- und Weiterbildung, Einsatzplanung, Lohnkosten, Spesen und Ausrüstung der sich im Einsatz befindenden Sicherheitsspezialisten. Diese werden als Sicherheitsbeauftragte Luftverkehr an Bord von Flugzeugen (Tigers bzw. Airmarshalls) und am Boden von ausländischen Flugplätzen (Foxes bzw. Groundmarshalls) eingesetzt. Über diesen Kredit werden insbesondere Einsätze finanziert, die durch die kantonalen Polizeikorps geleistet werden, sowie mit den Einsätzen der Sicherheitsbeauftragten zusammenhängende Leistungen der Luftverkehrsunternehmen. </t>
  </si>
  <si>
    <t>TECHNISCHE SICHERHEITSMASSNAHMEN</t>
  </si>
  <si>
    <t>A231.0298</t>
  </si>
  <si>
    <t xml:space="preserve">Beiträge werden geleistet werden an: — An- und Abflugsicherungsdienste auf einzelnen schweizerischen Regionalflughäfen; — Unfallverhütungsprogramme sowie Forschungs- und Entwicklungsvorhaben; — bauliche Massnahmen; — Entwicklung technischer Systeme; — Aus- und Weiterbildung. Die Regionalflugplätze wurden wie folgt für ihre Flugsicherungskosten entschädigt (total 31,4 Mio.): — Flughafen Bern AG  6 689 086 — Lugano Airport SA  6 376 947 — Regionalflugplatz Jura-Grenchen AG  5 148 270 — Airport Altenrhein AG  4 438 105 — Aéroport civil de Sion  3 089 136 — Airport-Buochs AG  2 386 858 — Aéroport Les Eplatures  2 386 041 — Engadin Airport AG  866 935. </t>
  </si>
  <si>
    <t>UMWELTSCHUTZ-MASSNAHMEN</t>
  </si>
  <si>
    <t>A231.0299</t>
  </si>
  <si>
    <t xml:space="preserve">Darunter fallen insbesondere Beiträge für: — Schutz der Bevölkerung vor Lärm- und Schadstoffimmissionen; — Entwicklung umweltschonender Flugverfahren; — Forschungsarbeiten im Bereich der Auswirkungen des Luftverkehrs auf die Umwelt; — Aus- und Weiterbildung zur Anwendung umweltschonender Flugverfahren. </t>
  </si>
  <si>
    <t>NICHT-HOHEITLICHE SICHERHEITSMASSNAHMEN</t>
  </si>
  <si>
    <t>A231.0300</t>
  </si>
  <si>
    <t xml:space="preserve"> Beiträge werden insbesondere verwendet für: — Kontrolle und Überwachung der Fluggäste, des Gepäck und der Luftfahrzeuge; — Schutz von Infrastrukturanlagen oder Luftfahrzeugen gegen Einwirkungen; — Ausbildung von Sicherheitspersonal auf Flugplätzen; — Forschung, Entwicklung und Qualitätssicherung im Bereich der Luftverkehrssicherheit. </t>
  </si>
  <si>
    <t>ABGELTUNG SKYGUIDE FÜR ERTRAGSAUSFÄLLE AUSLAND</t>
  </si>
  <si>
    <t>A231.0301</t>
  </si>
  <si>
    <t xml:space="preserve">on Skyguide werden im Interesse der schweizerischen Flughäfen Flugsicherungsleistungen in angrenzenden ausländischen Lufträumen erbracht. Skyguide wird für diese Dienstleistungen – mit Ausnahme von Frankreich – entweder nicht (Österreich und Italien) oder nur zu einem kleinen Teil (Deutschland) entschädigt. Aufgrund dieser Situation entstehen Skyguide erhebliche Ertragsausfälle. Gemäss Artikel 101b LFG kann der Bund diese durch die Gewährung von Abgeltungen (teilweise) kompensieren.  </t>
  </si>
  <si>
    <t>A231.0385</t>
  </si>
  <si>
    <t>Der Bund leistet eine Abgeltung an Skyguide für Kosten im Zusammenhang mit der Erbringung von Flugsicherungsdiensten für Flüge, die von Flugsicherungsgebühren befreit sind (insb. Suche und Rettung, Kontrolle und Vermessung, Sichtflug, humanitäre Zwecke und offizielle Missionen). Bis 2018 waren die entsprechenden Ausgaben Teil der Abgeltung Skyguide für Ertragsausfälle im Ausland (vgl. A231.0301).</t>
  </si>
  <si>
    <t>INTERNATIONALE ATOMENERGIEAGENTUR</t>
  </si>
  <si>
    <t xml:space="preserve">A231.0303 </t>
  </si>
  <si>
    <t>Der Kredit dient der Finanzierung des schweizerischen Mitgliederbeitrages an die Internationale Atomenergieagentur IAEA. Der Pflichtbeitrag der Schweiz beträgt 1,2 Prozent des Gesamtbudgets der IAEA (4,5 Mio.). Die restlichen Mittel bilden den schweizerischen Beitrag an den Fonds für technische Kooperation.</t>
  </si>
  <si>
    <t>PROGRAMME ENERGIESCHWEIZ</t>
  </si>
  <si>
    <t>A231.0304</t>
  </si>
  <si>
    <t xml:space="preserve">Das Programm EnergieSchweiz zielt auf die Erhöhung der Energieeffizienz sowie auf die Steigerung des Anteils der erneuerbaren Energien ab. EnergieSchweiz soll mit freiwilligen Massnahmen der Wirtschaft, der Privathaushalte und der öffentlichen Hand zur Umgestaltung der Schweizer Energielandschaft beitragen. </t>
  </si>
  <si>
    <t>INTERNATIONALE AGENTUR FÜR ERNEUERBARE ENERGIEN (IRENA)</t>
  </si>
  <si>
    <t xml:space="preserve">A231.0307 </t>
  </si>
  <si>
    <t xml:space="preserve">Die Internationale Agentur für erneuerbare Energien setzt sich für einen verstärkten Einsatz und die nachhaltige Nutzung von erneuerbaren Energien ein. </t>
  </si>
  <si>
    <t>ENERGIECHARTA</t>
  </si>
  <si>
    <t>A231.0366</t>
  </si>
  <si>
    <t>Der Energiecharta-Vertrag ist ein Schutzabkommen im Energiebereich und regelt u.a. den Energiehandel und -transit, wodurch die Versorgungssicherheit der Schweiz erhöht wird. Der Kredit dient der Finanzierung des schweizerischen Mitgliederbeitrages, der gemäss dem allgemeinen Verteilschlüssel der Vereinten Nationen berechnet wird.</t>
  </si>
  <si>
    <t>A231.0388</t>
  </si>
  <si>
    <t>Die Energieforschung basiert inhaltlich auf dem Energieforschungskonzept des Bundes, das alle vier Jahre von der Eidgenössischen Energieforschungskommission (CORE) überarbeitet wird. Über die Beteiligung an den Implementing Agreements der Internationalen Energieagentur (multilaterale Technologie-Initiativen, in deren Rahmen öffentliche Institutionen und private Organisationen gemeinsam an Forschungsprojekten arbeiten), stellt die Schweiz den Zugang der Schweizer Forschenden zum internationalen Umfeld sicher.</t>
  </si>
  <si>
    <t>GEBÄUDEPROGRAMM</t>
  </si>
  <si>
    <t>A236.0116</t>
  </si>
  <si>
    <t xml:space="preserve">Gemäss Art. 34 des CO2-Gesetzes wird ein Drittel des Ertrags aus der CO2-Abgabe, höchstens aber 450 Millionen pro Jahr, zur Finanzierung von Förderprogrammen zur Verminderung der CO2-Emissionen bei Gebäuden verwendet (Teilzweckbindung). Diese Mittel fliessen hauptsächlich ins Gebäudeprogramm und werden als Globalbeiträge an die Kantone ausgerichtet, wobei Private und Unternehmen die Endempfänger sind. </t>
  </si>
  <si>
    <t>ENERGIEFORSCHUNG</t>
  </si>
  <si>
    <t>TECHNOLOGIETRANSFER</t>
  </si>
  <si>
    <t>A236.0117</t>
  </si>
  <si>
    <t xml:space="preserve">Der Kredit dient der Mitfinanzierung von Pilot-und Demonstrationsanlagen sowie von Leuchtturmprojekten. Pilot- und Demonstrationsprojekte stellen ein wichtiges Bindeglied zwischen der Forschung und dem Markt dar. Die Finanzhilfe dient der Risikominderung der privatwirtschaftlichen Akteure und unterstützt innovative Projekte damit in einem sensiblen Entwicklungsstadium. </t>
  </si>
  <si>
    <t>EINLAGE NETZZUSCHLAGSFONDS</t>
  </si>
  <si>
    <t>A236.0118</t>
  </si>
  <si>
    <t xml:space="preserve">Die Erträge aus dem Netzzuschlag werden vollumfänglich in den Netzzuschlagsfonds (NZF) eingelegt. Aus dem Fonds werden die Einspeisevergütung sowie verschiedene Investitionsbeiträge für erneuerbare Energien finanziert. Bestehende Wasserkraftwerke können unter bestimmten Bedingungen zudem eine Marktprämie sowie Entschädigungen für Sanierungsmassnahmen zur Renaturierung von Flüssen und Bächen in Anspruch nehmen. Im Weiteren werden im Rahmen von geregelten Ausschreibeverfahren (wettbewerbliche Ausschreibungen) auch Stromeffizienzmassnahmen finanziell unterstützt. Über den Fonds können ferner auch Garantien sowie Erkundungsbeiträge für Geothermie-Anlagen vergeben werden. Schliesslich erhalten stromintensive Unternehmen eine teilweise oder vollständige Rückerstattung des Netzzuschlags. Die bei der Vollzugsstelle, dem Bundesamt für Umwelt (BAFU) und dem BFE anfallenden Vollzugskosten werden vollumfänglich über den Netzzuschlagsfonds abgegolten. </t>
  </si>
  <si>
    <t>EIDGENÖSSISCHES NUKLEARSICHERHEITSINSPEKTORAT (ENSI)</t>
  </si>
  <si>
    <t>A231.0305</t>
  </si>
  <si>
    <t xml:space="preserve">Der Beitrag dient der Finanzierung von Projekten im Bereich der Kernenergieforschung. Empfänger ist das Eidgenössische Nuklearsicherheitsinspektorat (ENSI). </t>
  </si>
  <si>
    <t>WASSERKRAFTEINBUSSEN</t>
  </si>
  <si>
    <t>A231.0306</t>
  </si>
  <si>
    <t xml:space="preserve">Gemäss WRG kann der Bund Wasserzinsanteile zur Finanzierung von Ausgleichsbeiträgen zur Kompensation des Verzichts auf die Wasserkraftnutzung erheben. Empfänger sind die Kantone Graubünden und Wallis. </t>
  </si>
  <si>
    <t>POLIZEILICHE KONTROLLEN DES SCHWERVERKEHRS</t>
  </si>
  <si>
    <t>A231.0308</t>
  </si>
  <si>
    <t xml:space="preserve">Zur Durchsetzung der Vorschriften des Strassenverkehrsrechts und zur Erreichung der Ziele des Güterverkehrsverlagerungsgesetzes nehmen die Kantone zusätzliche Schwerverkehrskontrollen vor. Diese Kontrollen finden in eigens errichteten Schwerverkehrskontrollzentren wie Unterrealta (GR), Schaffhausen (SH), Ostermundigen (BE), Ripshausen (UR) und St. Maurice (VS) sowie mobil auf der Strasse statt. Die in diesem Kredit eingestellten Mittel dienen dem Ausgleich der den Kantonen daraus entstehenden Kosten. </t>
  </si>
  <si>
    <t>LANGSAMVERKEHR, FUSS- UND WANDERWEGE</t>
  </si>
  <si>
    <t xml:space="preserve">A231.0309 </t>
  </si>
  <si>
    <t xml:space="preserve">Endempfänger sind – gestützt auf detaillierte Leistungsvereinbarungen – Fachorganisationen von gesamtschweizerischer Bedeutung (z.B. Schweizer Wanderwege, Stiftung SchweizMobil, Fussverkehr Schweiz). </t>
  </si>
  <si>
    <t>HISTORISCHE VERKEHRSWEGE</t>
  </si>
  <si>
    <t>A236.0129</t>
  </si>
  <si>
    <t xml:space="preserve">Endempfänger sind vor allem die Wegeigentümer, in der Regel Gemeinden oder andere öffentlich-rechtliche Körperschaften. </t>
  </si>
  <si>
    <t>ALLGEMEINE STRASSENBEITRÄGE</t>
  </si>
  <si>
    <t xml:space="preserve">A230.0108 </t>
  </si>
  <si>
    <t xml:space="preserve">Empfänger sind Kantone. </t>
  </si>
  <si>
    <t>KANTONE OHNE NATIONALSTRASSEN</t>
  </si>
  <si>
    <t>A230.0109</t>
  </si>
  <si>
    <t>EUROPÄISCHE SATELLITENNAVIGATIONSPROGRAMME GALILEO UND EGNOS</t>
  </si>
  <si>
    <t>A231.0310</t>
  </si>
  <si>
    <t xml:space="preserve">Seit 2013 beteiligt sich die Schweiz an den europäischen Satellitennavigationsprogrammen Galileo und EGNOS. </t>
  </si>
  <si>
    <t>HAUPTSTRASSEN</t>
  </si>
  <si>
    <t>A236.0119</t>
  </si>
  <si>
    <t xml:space="preserve">Der Bund leistet Beiträge an die Kosten der Kantone für die Hauptstrassen. </t>
  </si>
  <si>
    <t>HAUPTSTRASSEN IN BERGGEBIETEN UND RANDREGIONEN</t>
  </si>
  <si>
    <t>A236.0128</t>
  </si>
  <si>
    <t xml:space="preserve">Der Bund leistet Beiträge an die Kosten der Kantone für die Hauptstrassen in Berggebieten und Randregionen. </t>
  </si>
  <si>
    <t>EINLAGE NATIONALSTRASSEN- UND AGGLOMERATIONSVERKEHRSFONDS</t>
  </si>
  <si>
    <t>A250.0101</t>
  </si>
  <si>
    <t xml:space="preserve">Die Mittel des NAF dienen der effizienten und umweltverträglichen Bewältigung der für eine leistungsfähige Gesellschaft und Wirtschaft erforderlichen Mobilität in allen Landesgegenden. </t>
  </si>
  <si>
    <t>BEITRAG ANGEBOT SRG FÜR DAS AUSLAND</t>
  </si>
  <si>
    <t>A231.0311</t>
  </si>
  <si>
    <t xml:space="preserve">Der Bund leistet Beiträge an die SRG für die Internetportale swissinfo.ch und tvsvizzera.it sowie für die internationalen Program- me TV5Monde und 3Sat. Diese Kanäle sollen die Verbindung zwischen den Auslandschweizerinnen und Auslandschweizern und der Schweiz stärken sowie die Präsenz der Schweiz und das Verständnis für deren Anliegen im Ausland fördern. </t>
  </si>
  <si>
    <t>BEITRAG AUSBILDUNG PROGRAMMSCHAFFENDER</t>
  </si>
  <si>
    <t>A231.0312</t>
  </si>
  <si>
    <t>Der Bund kann die Aus- und Weiterbildung Programmschaffender namentlich durch Beiträge an entsprechende Institutionen fördern. Die Förderung kommt Aus- und Weiterbildungsinstitutionen zu, die kontinuierliche Angebote für Programmschaffende elektronischer Medien führen, namentlich im Bereich des Informationsjournalismus. Die grössten Beitragsempfänger im Jahr 2019 waren das MAZ – Die Schweizer Journalistenschule, das Centre de Formation au Journalisme et aux Médias (CFJM), die Radioschule klipp+klang sowie der Corso di Giornalismo.</t>
  </si>
  <si>
    <t>BEITRAG VERBREITUNG PROGRAMME IN BERGREGIONEN</t>
  </si>
  <si>
    <t>A231.0313</t>
  </si>
  <si>
    <t xml:space="preserve">Der Bund leistet Beiträge an Programmveranstalter mit einer Konzession mit Gebührenanteil, deren jährlicher Betriebsaufwand für die Verbreitung des Programms und die Zuführung des Sendesignals ausserordentlich hoch ist. Der Kredit wird im Verhältnis zum Aufwand je versorgte Person auf die beitragsberechtigten Veranstalter aufgeteilt. Grundlage für die Berechnung bildet der Betriebsaufwand für die Verbreitung und die Signalzuführung des Vorjahres. Ein Beitrag darf höchstens einen Viertel dieses Betriebsaufwands ausmachen. </t>
  </si>
  <si>
    <t>BEITRAG MEDIENFORSCHUNG</t>
  </si>
  <si>
    <t xml:space="preserve">A231.0315 </t>
  </si>
  <si>
    <t>Empfänger sind Forschungsinstitutionen und Beratungsinstitute.</t>
  </si>
  <si>
    <t>NEUE TECHNOLOGIE RUNDFUNK</t>
  </si>
  <si>
    <t>A231.0317</t>
  </si>
  <si>
    <t>Empfänger sind schweizerische Programmveranstalter (mit oder ohne Konzession), die ihr Programm über DAB+ verbreiten lassen. Sie erhalten während höchstens 10 Jahren bis zu 80 Prozent der Verbreitungskosten vergütet.</t>
  </si>
  <si>
    <t>ZUSTELLERMÄSSIGUNG ZEITUNGEN UND ZEITSCHRIFTEN</t>
  </si>
  <si>
    <t>A231.0318</t>
  </si>
  <si>
    <t xml:space="preserve">Der Bund leistet der Post jährlich einen gesetzlich festgesetzten Beitrag von 50 Millionen für die sogenannte indirekte Presseför- derung (Art. 16 PG). Davon stehen für die Förderung von Tages- und Wochenzeitungen der Regional- und Lokalpresse jährlich 30 Millionen, für Zeitungen und Zeitschriften von nicht gewinnorientierten Organisationen (sog. Mitgliedschafts- und Stiftungs- presse) jährlich 20 Millionen zur Verfügung. Damit gewährt die Schweizerische Post Ermässigungen für die Tageszustellung der genannten Publikationen. </t>
  </si>
  <si>
    <t>RÜCKERSTATTUNG MWST EMPFANGSGEBÜHREN</t>
  </si>
  <si>
    <t>A231.0390</t>
  </si>
  <si>
    <t>Im April 2015 hat das Bundesgericht entschieden, dass auf den Radio- und Fernsehempfangsgebühren keine Mehrwertsteuer geschuldet ist. Seither wird auf den Empfangsgebühren keine Mehrwertsteuer mehr erhoben. Eine pauschale Vergütung an die Unternehmen ist nicht vorgesehen.</t>
  </si>
  <si>
    <t>A231.0314</t>
  </si>
  <si>
    <t xml:space="preserve">Der Hauptteil in Höhe von 3,2 Millionen entfiel auf die International Telecommunications Union (ITU). Weitere erwähnenswerte jährliche Beiträge leistete die Schweiz an die folgenden internationalen Organisationen: Universal Postal Union (UPU): 341 743 Franken, European Communications Office (ECO): 145 684 Franken; European Telecommunications Standards Institute (ETSI): 132 152 Franken, Memorandum of Understanding on Satellite Monitoring: 60 988 Franken; Observatoire européen de l’audiovisuel: 56 941 Franken. </t>
  </si>
  <si>
    <t>RÜCKVERTEILUNG CO₂-ABGABE AUF BRENNSTOFFEN</t>
  </si>
  <si>
    <t xml:space="preserve">Die Rückverteilung der Abgabeerträge erfolgt im Jahr der Abgabeerhebung. Im Jahr 2019 wurden deshalb die geschätzten Erträge des Jahres 2019 (abzüglich der Beträge für Gebäudeprogramm, Geothermieförderung und Technologiefonds) an die Bevölkerung und die Wirtschaft rückverteilt. </t>
  </si>
  <si>
    <t>A230.0111</t>
  </si>
  <si>
    <t>SCHUTZ NATURGEFAHREN</t>
  </si>
  <si>
    <t>A236.0122</t>
  </si>
  <si>
    <t>Gestützt auf das Waldgesetz entrichtet der Bund Abgeltungen für die Erstellung, Wiederinstandstellung und Erneuerung von Schutzbauten und -anlagen gegen Lawinen, Steinschlag, Rutschungen und Erosion zum Schutz von Personen, Siedlungen und Verkehrswegen. Zusätzlich werden die Erstellung von Gefahrenkarten, die Errichtung von Messstellen und Frühwarndienste (inkl. Vorhersagen sowie die Optimierung der Warnung und Alarmierung) abgegolten. Etwa zwei Drittel der Bundesbeiträge wird auf der Basis von Programmvereinbarungen an die Kantone ausgerichtet, die übrigen Mittel werden in Form von Beiträgen an Einzelprojekte entrichtet.</t>
  </si>
  <si>
    <t>A236.0124</t>
  </si>
  <si>
    <t>Der Bund leistet gestützt auf das Bundesgesetz über den Wasserbau Beiträge an den Hochwasserschutz. Abgeltungen werden für die Instandstellung, Ergänzung sowie Erneuerung von Schutzbauten und -anlagen gegen die Gefahren des Wassers verwendet. Zusätzlich werden die Erstellung von Gefahrengrundlagen, Gefahrenkarten, Errichtung von Messstellen und Frühwarndiensten (inkl. Vorhersagen sowie Optimierung der Warnung und Alarmierung) finanziert. Rund ein Drittel der Bundesbeiträge werden auf der Basis von Programmvereinbarungen und zwei Drittel für Einzelprojekte an die Kantone ausgerichtet.</t>
  </si>
  <si>
    <t>EINLAGE TECHNOLOGIEFONDS</t>
  </si>
  <si>
    <t xml:space="preserve">A236.0127 </t>
  </si>
  <si>
    <t xml:space="preserve"> Der Fonds verbürgt für eine Dauer von maximal zehn Jahren Darlehen an Schweizer Unternehmen, um die Entwicklung innovativer Technologien zur nachhaltigen Verminderung von Treibhausgasemissionen zu ermöglichen. </t>
  </si>
  <si>
    <t>RÜCKVERTEILUNG LENKUNGSABGABE VOC</t>
  </si>
  <si>
    <t xml:space="preserve">A230.0110 </t>
  </si>
  <si>
    <t xml:space="preserve">Die Verteilung erfolgt pro Kopf über die Krankenkassen. </t>
  </si>
  <si>
    <t>SANIERUNG VON ALTLASTEN</t>
  </si>
  <si>
    <t>A231.0325</t>
  </si>
  <si>
    <t xml:space="preserve">Die direkt durch das BAFU vereinnahmten Mittel werden für Abgeltungen an die Untersuchung, Überwachung und Sanierung von belasteten Standorten sowie an die Untersuchung von Standorten, die sich als nicht belastet erweisen, verwendet. Mit diesem zweckgebundenen Finanzierungsinstrument trägt der Bund dazu bei, die notwendige Altlastenbearbeitung in der Schweiz effizient und dem Stand der Technik entsprechend zu realisieren. </t>
  </si>
  <si>
    <t>ABWASSERREINIGUNGSANLAGEN</t>
  </si>
  <si>
    <t>A236.0102</t>
  </si>
  <si>
    <t xml:space="preserve"> Mit dieser über eine Spezialfinanzierung geführten zweckgebundenen Abgabe wird ausschliesslich der zielorientierte Ausbau von ARA mitfinanziert. Der Bund trägt 75 Prozent der Kosten an der Erstellung und Beschaffung von Anlagen und Einrichtungen zur Elimination der Spurenstoffe in ARA. </t>
  </si>
  <si>
    <t>A236.0121</t>
  </si>
  <si>
    <t xml:space="preserve">Gestützt auf das Umweltschutzgesetz ermöglicht die Umwelttechnologieförderung die Entlastung der Umwelt im öffentlichen Interesse, indem der erfolgreiche Transfer von Innovationen aus der Forschung auf den Markt gefördert wird. Dabei bezieht sich die Förderung auf Pilot- und Demonstrationsanlagen sowie auf flankierende Massnahmen. </t>
  </si>
  <si>
    <t>LÄRMSCHUTZ</t>
  </si>
  <si>
    <t>A236.0125</t>
  </si>
  <si>
    <t xml:space="preserve">Der Bund leistet Beiträge an strassenverkehrsbedingte Umweltschutzmassnahmen (Lärm- und Schallschutzprojekte). Die Bundesbeiträge werden für die Kantons- und Gemeindestrassen auf der Basis von Programmvereinbarungen an die Kantone ausgerichtet. </t>
  </si>
  <si>
    <t>NATIONALPARK</t>
  </si>
  <si>
    <t>A231.0319</t>
  </si>
  <si>
    <t>Empfänger der Bundesmittel sind die öffentlich-rechtliche Stiftung «Schweizerischer Nationalpark» sowie die Parkgemeinden.</t>
  </si>
  <si>
    <t>WILDTIERE, JAGD UND FISCHEREI</t>
  </si>
  <si>
    <t>A231.0323</t>
  </si>
  <si>
    <t xml:space="preserve">Mit den im Kredit Wildtiere Jagd und Fischerei eingestellten Mitteln werden diverse Tätigkeiten finanziert. Der Bund gewährt Beiträge für die Kosten der Aufsicht in Wasser- und Zugvogelreservaten sowie eidgenössischen Jagdbanngebieten durch staatliche Wildhüter und Reservatsaufseher. Zusätzlich deckt er Schäden, die von den geschützten Tieren Luchs, Wolf, Bär, Biber, Fischotter und Steinadler verursacht werden. Dabei trägt der Bund 80 Prozent der von Grossraubtieren sowie 50 Prozent der von den anderen drei Arten verursachten Schäden. Die Mittel fliessen auch an die Schadensprävention, insbesondere an Herdenschutzmassnahmen in Gebieten mit Grossraubtieren. Zusätzlich werden Finanzhilfen entrichtet für Massnahmen zur Überwachung der wildlebenden Säugetiere und Vögel sowie deren Lebensräumen, für Schutz, Monitoring und Förderung von national prioritären Arten und Lebensräume, für die Verhütung von Wildschäden im Wald sowie an Massnahmen zur Information der Bevölkerung. Auch Massnahmen im aquatischen Bereich werden mit Mitteln aus diesem Kredit unterstützt. Dazu gehören die Verbesserung der Lebensbedingungen der Wassertiere, die Wiederherstellung zerstörter Lebensräume, die Beschaffung von Grundlagen über die Artenvielfalt und den Bestand sowie die Information der Bevölkerung über die Pflanzen- und Tierwelt in den Gewässern. </t>
  </si>
  <si>
    <t>WASSER</t>
  </si>
  <si>
    <t>A231.0326</t>
  </si>
  <si>
    <t>Der Bund gewährt gestützt auf das Gewässerschutzgesetz Subventionen für die Grundlagenbeschaffung, insbesondere für die Entwicklung von Anlagen und Verfahren zur Erhöhung des Standes der Technik im allgemeinen Interesse des Gewässerschutzes. Zusätzlich entrichtet er Abgeltungen an die Kantone zur Ermittlung der Ursachen ungenügender Wasserqualität oberirdischer und unterirdischer Gewässer im Hinblick auf die Sanierungsmassnahmen. Überdies werden Finanzhilfen für die Aus- und Weiterbildung von Fachpersonal sowie für die Aufklärung der Bevölkerung gewährt.</t>
  </si>
  <si>
    <t>BILDUNG UND UMWELT</t>
  </si>
  <si>
    <t>A231.0370</t>
  </si>
  <si>
    <t>NATUR UND LANDSCHAFT</t>
  </si>
  <si>
    <t>A236.0123</t>
  </si>
  <si>
    <t>Gestützt auf das Bundesgesetz über den Natur- und Heimatschutz wird mit den Bundesbeiträgen der Vollzug durch die Kantone auf der Basis von Programmvereinbarungen unterstützt. Die Mittel werden für Massnahmen zugunsten der Biodiversität (rund 77 %) und der Landschaft (rund 23 %) eingesetzt. Im Bereich der Biodiversität handelt es sich um die Planung, Unterschutzstellung, Aufwertung und Erhaltung der Biotope von nationaler Bedeutung, der Moorlandschaften von besonderer Schönheit und nationaler Bedeutung und von weiteren schutzwürdigen Biotopen. Dabei werden in Koordination mit den landwirtschaftlichen Direktzahlungen für spezifische Leistungen Bewirtschaftungsbeiträge an die Landwirtschaft entrichtet. Weiter werden Massnahmen zur Förderung der Artenvielfalt und der Vernetzung der Lebensräume unterstützt. Im Bereich Landschaft dienen die Bundesgelder der Unterstützung der Landschaften und Naturdenkmäler von nationaler Bedeutung, der Pärke von nationaler Bedeutung und der UNESCO-Naturwelterbe-Gebiete.</t>
  </si>
  <si>
    <t>REVITALISIERUNG</t>
  </si>
  <si>
    <t>A236.0126</t>
  </si>
  <si>
    <t>INTERNATIONALE KOMMISSIONEN UND ORGANISATIONEN</t>
  </si>
  <si>
    <t>A231.0321</t>
  </si>
  <si>
    <t xml:space="preserve">Die Beiträge umfassen insbesondere Mitgliederbeiträge an Konventionen und internationale Organisationen, z.B. Klimakonvention, Biodiversitätskonvention, Bonner Konvention (wandernde wildlebende Tierarten), IUCN, Ramsar Konvention (Feuchtgebiete), PIC- und POP- Konventionen (Chemikalien), Basler Konvention (gefährliche Abfälle), Minamata Konvention (Quecksilber), Montrealer Protokoll (Ozonschicht), Genfer Konvention (Luftreinhaltung), Europäische Umweltagentur sowie internationale Gewässerschutzkommissionen. </t>
  </si>
  <si>
    <t xml:space="preserve">Die Bundesbeiträge werden auf der Basis von Programmvereinbarungen und für Einzelprojekte an die Kantone ausgerichtet. </t>
  </si>
  <si>
    <t>MULTILATERALE UMWELTFONDS</t>
  </si>
  <si>
    <t>A231.0322</t>
  </si>
  <si>
    <t xml:space="preserve">Mit diesen Mitteln leistet die Schweiz ihre international vereinbarten anteilsmässigen Zahlungen an die Finanzmechanismen von Umweltkonventionen, namentlich an den Globalen Umweltfonds GEF, den multilateralen Ozonfonds des Montrealer Protokolls sowie an die multilateralen Fonds der Klimakonvention der UNO. </t>
  </si>
  <si>
    <t xml:space="preserve">A231.0327 </t>
  </si>
  <si>
    <t>Der grösste Teil der Mittel wurde für Programmvereinbarungen verwendet. Im Berichtsjahr wurden 73,1 Millionen in den Bereich Schutzwald, 19,8 Millionen in den Bereich Waldbiodiversität und 19,4 Millionen in den Bereich Waldbewirtschaftung investiert. Die verbleibenden Mittel wurden in den Bereichen Umsetzung Ressourcenpolitik Holz, Ausbildung des Forstpersonals, Abwehr von besonders gefährlichen Schadorganismen, Leistungen von Vereinigungen zur Walderhaltung sowie für die Wald- und Holzforschungsförderung eingesetzt.</t>
  </si>
  <si>
    <t>A231.0328</t>
  </si>
  <si>
    <t xml:space="preserve">Das Übereinkommen zum Schutz der Alpen (Alpenkonvention) ist ein völkerrechtlicher Vertrag, der den umfassenden Schutz und die nachhaltige Entwicklung der Alpen bezweckt. </t>
  </si>
  <si>
    <t>RESSOURCENAUSGLEICH</t>
  </si>
  <si>
    <t xml:space="preserve">A231.0161 </t>
  </si>
  <si>
    <t xml:space="preserve">Der Ressourcenausgleich besteht aus einem horizontalen (Beitrag der ressourcenstarken Kantone) und einem vertikalen Ressourcenausgleich (Beitrag des Bundes). Er wird in Abweichung von Art. 19 Abs. 1 Bst. a FHV netto ausgewiesen. Die Angaben beziehen sich deshalb nur auf den vertikalen Ressourcenausgleich. </t>
  </si>
  <si>
    <t>Nein</t>
  </si>
  <si>
    <t>GEOGRAFISCH-TOPOGRAFISCHER LASTENAUSGLEICH</t>
  </si>
  <si>
    <t xml:space="preserve">A231.0162 </t>
  </si>
  <si>
    <t>SOZIODEMOGRAFISCHER LASTENAUSGLEICH</t>
  </si>
  <si>
    <t xml:space="preserve">A231.0163 </t>
  </si>
  <si>
    <t xml:space="preserve">Mit dem soziodemografischen Lastenausgleich werden Beiträge an Kantone geleistet, die aufgrund der Bevölkerungsstruktur und/oder der Zentrumsfunktion der grossen Kernstädte überdurchschnittlich hohe Kosten bei der Bereitstellung des staatlichen Angebots aufweisen. </t>
  </si>
  <si>
    <t>HÄRTEAUSGLEICH NFA</t>
  </si>
  <si>
    <t>A231.0164</t>
  </si>
  <si>
    <t>BEITRÄGE AN RECHNUNGSLEGUNGSGREMIEN</t>
  </si>
  <si>
    <t xml:space="preserve">A231.0369 </t>
  </si>
  <si>
    <t>Der Bund unterstützt gemeinsam mit der Konferenz der kantonalen Finanzdirektoren (FDK) das Schweizerische Rechnungslegungsgremium für den öffentlichen Sektor (SRS-CSPCP) mit finanziellen Beiträgen. Das SRS-CSPCP befasst sich mit der Erarbeitung und Auslegung von Rechnungslegungsstandards für den öffentlichen Sektor, die von gesamtschweizerischer Bedeutung sind und die im Interesse des Bundes stehen (z. B. bei der Erhebung von vergleichbaren finanzstatistischen Daten bei Kantonen und Gemeinden).</t>
  </si>
  <si>
    <t>BEITRAG AN DEN TREUHANDFONDS DES IWF</t>
  </si>
  <si>
    <t xml:space="preserve">A231.0165 </t>
  </si>
  <si>
    <t>Der Bund kann sich insbesondere zu Gunsten einkommensschwacher Staaten an Spezialfonds und anderen Einrichtungen des Internationalen Währungsfonds (IWF) beteiligen</t>
  </si>
  <si>
    <t>DIREKTE BUNDESSTEUER</t>
  </si>
  <si>
    <t xml:space="preserve">Der Kantonsanteil an der direkten Bundessteuer beträgt 17 Prozent. </t>
  </si>
  <si>
    <t>A230.0101</t>
  </si>
  <si>
    <t>VERRECHNUNGSSTEUER</t>
  </si>
  <si>
    <t>A230.0102</t>
  </si>
  <si>
    <t xml:space="preserve">Der Kantonsanteil an der Verrechnungssteuer beträgt 10 Prozent des Reinertrags. </t>
  </si>
  <si>
    <t>ZUSÄTZLICHER STEUERRÜCKBEHALT USA</t>
  </si>
  <si>
    <t>A230.0103</t>
  </si>
  <si>
    <t xml:space="preserve">Kantonsanteil: 10 Prozent. </t>
  </si>
  <si>
    <t>WEHRPFLICHTERSATZABGABE</t>
  </si>
  <si>
    <t>Bezugsprovision der Kantone: 20 Prozent.</t>
  </si>
  <si>
    <t>A230.0106</t>
  </si>
  <si>
    <t>A231.0166</t>
  </si>
  <si>
    <t>MEHRWERTSTEUERPROZENT FÜR DIE AHV</t>
  </si>
  <si>
    <t>A230.0104</t>
  </si>
  <si>
    <t xml:space="preserve">Anteil von 83 Prozent am Mehrwertsteuerprozent für die AHV. </t>
  </si>
  <si>
    <t>MEHRWERTSTEUERZUSCHLAG FÜR DIE IV</t>
  </si>
  <si>
    <t xml:space="preserve">A230.0105 </t>
  </si>
  <si>
    <t xml:space="preserve">Die befristete proportionale Steuersatzerhöhung von 0,4 Prozentpunkten für die IV ist per Ende 2017 ausgelaufen. </t>
  </si>
  <si>
    <t>SCHWERVERKEHRSABGABE</t>
  </si>
  <si>
    <t xml:space="preserve">A230.0107 </t>
  </si>
  <si>
    <t xml:space="preserve">Ein Drittel des Reinertrages aus der leistungsabhängigen Schwerverkehrsabgabe wird den Kantonen zugewiesen. </t>
  </si>
  <si>
    <t>A231.0174</t>
  </si>
  <si>
    <t xml:space="preserve">Dieser Kredit dient hauptsächlich der Finanzierung des Schweizer Beitrags für die operative Zusammenarbeit an den Aussengrenzen des Schengen-Raums (FRONTEX). </t>
  </si>
  <si>
    <t>A231.0173</t>
  </si>
  <si>
    <t>Der Bund richtete gemäss dem sogenannten «Schoggigesetz» Ausfuhrbeiträge an Betriebe der Nahrungsmittelindustrie aus, die Schweizer Milch- und Getreiderohstoffe in Form von verarbeiteten Agrarprodukten wie Schokolade, Biskuits, Teige, Kindernährmittel oder Milchmischgetränke exportieren. Mit den Ausfuhrbeiträgen sollen die Wettbewerbsnachteile aufgrund des höheren Preisniveaus für Schweizer Rohstoffe ganz oder teilweise ausgeglichen werden. An der WTO-Ministerkonferenz vom 22.12.2015 wurde die Abschaffung sämtlicher Exportsubventionen beschlossen. Gestützt auf diesen Entscheid werden seit 2019 keine Ausfuhrbeiträge mehr ausgerichtet, die Mittel wurden stattdessen haushaltsneutral in die landwirtschaftlichen Zahlungsrahmen verschoben. Für die Beiträge an die Ausfuhren im Dezember 2018 wurde Anfangs 2019 eine Abgrenzung im Umfang von 5,8 Millionen aufgelöst und verwendet.</t>
  </si>
  <si>
    <t>AUSFUHRBEITRÄGE LANDWIRTSCHAFTLICHE VERARBEITUNGSPRODUKTE</t>
  </si>
  <si>
    <t>Ja</t>
  </si>
  <si>
    <t>KANTONSANTEIL SPIRITUOSENSTEUER</t>
  </si>
  <si>
    <t xml:space="preserve">10 Prozent des Reinertrags der Spirituosensteuer wird den Kantonen zugewiesen. </t>
  </si>
  <si>
    <t>A230.0113</t>
  </si>
  <si>
    <t>AKTIONEN ZUGUNSTEN DES VÖLKERRECHTS</t>
  </si>
  <si>
    <t>A231.0340</t>
  </si>
  <si>
    <t>Dieser Kredit wird für die Finanzierung kleinerer Projekte in den Themenbereichen Menschenrechte und humanitäres Völkerrecht, internationale Strafgerichtsbarkeit, Förderung der Kenntnis und des Verständnisses des Völkerrechts in der Schweiz, Förderung der Prinzipien der Vorherrschaft des Rechts (International Rule of Law) und Bekämpfung des Terrorismus eingesetzt. Erstempfänger sind Nichtregierungsorganisation, Hochschulen und andere Institutionen, teilweise auch internationale Organisationen.</t>
  </si>
  <si>
    <t>TEILNAHME AN PARTNERSCHAFT FÜR DEN FRIEDEN</t>
  </si>
  <si>
    <t>A231.0341</t>
  </si>
  <si>
    <t>Die Mittel werden für die Organisation von Projekten, Konferenzen und Seminaren im Rahmen der Beteiligung der Schweiz an der Partnerschaft für den Frieden (PfP) und zur Finanzierung multilateraler Veranstaltungen zu internationalen Sicherheitsfragen, die den Prioritäten der Schweizer Aussenpolitik entsprechen, verwendet. Jedes Land kann bilateral mit der NATO (Nordatlantikpakt) frei bestimmen, in welchen Bereichen es eine Zusammenarbeit wünscht. Nutzniesser sind die Organisatoren sowie Teilnehmerinnen und Teilnehmer der vom EDA organisierten Projekte, Konferenzen und Seminare.</t>
  </si>
  <si>
    <t>BEITRÄGE DER SCHWEIZ AN DIE UNO</t>
  </si>
  <si>
    <t>A231.0342</t>
  </si>
  <si>
    <t>EUROPARAT, STRASSBURG</t>
  </si>
  <si>
    <t xml:space="preserve">A231.0343 </t>
  </si>
  <si>
    <t>ORGANISATION FÜR SICHERHEIT + ZUSAMMENARBEIT IN EUROPA OSZE</t>
  </si>
  <si>
    <t>A231.0344</t>
  </si>
  <si>
    <t>BETEILIGUNG DER SCHWEIZ AN DER FRANKOPHONEN ZUSAMMENARBEIT</t>
  </si>
  <si>
    <t>A231.0345</t>
  </si>
  <si>
    <t xml:space="preserve">Die Internationale Organisation der Frankophonie (OIF) setzt sich auf politischer Ebene für den Frieden, die Demokratie und die Menschenrechte ein und fördert in allen Bereichen die Zusammenarbeit ihrer Mitgliedstaaten. Erstempfänger dieser Finanzhilfe ist die OIF, Endempfänger ist die Bevölkerung der 84 französischsprachigen Mitgliedsländer. </t>
  </si>
  <si>
    <t>UNESCO, PARIS</t>
  </si>
  <si>
    <t xml:space="preserve">A231.0346 </t>
  </si>
  <si>
    <t>ABRÜSTUNGSMASSNAHMEN DER VEREINTEN NATIONEN</t>
  </si>
  <si>
    <t>A231.0347</t>
  </si>
  <si>
    <t>Empfänger dieser Pflichtbeiträge sind die Organisation für das Verbot Chemischer Waffen (OPCW) sowie die Organisation des Vertrags über das umfassende Verbot von Nuklearversuchen (CTBTO).</t>
  </si>
  <si>
    <t>BEITRÄGE AN INSTITUTIONEN DES INTERNATIONALEN RECHTS</t>
  </si>
  <si>
    <t>A231.0348</t>
  </si>
  <si>
    <t>BEITRÄGE AN RHEIN- UND MEERESORGANISATIONEN</t>
  </si>
  <si>
    <t>A231.0349</t>
  </si>
  <si>
    <t xml:space="preserve">Beiträge an: - Rheinzentralkommission; - Internationaler Seegerichtshof; - Internationale Meeresbodenbehörde; - Internationale Seeschifffahrtsorganisation. </t>
  </si>
  <si>
    <t>Beiträge an: -  Internationaler Strafgerichtshof in Den Haag; - Büro des ständigen Schiedshofs in Den Haag; - Internationale Humanitäre Ermittlungskommission (IHEK).</t>
  </si>
  <si>
    <t>INTERESSENWAHRUNG DER SCHWEIZ IN INTERNATIONALEN GREMIEN</t>
  </si>
  <si>
    <t>A231.0350</t>
  </si>
  <si>
    <t xml:space="preserve">Neben dem Pflichtbeitrag an das für die Vergabe der Weltausstellungen zuständige Internationale Ausstellungsbüro in Paris enthält dieser Kredit Finanzhilfen, mit denen sich der Bund an den Kosten internationaler Konferenzen oder Seminare beteiligt, externes Fachwissen vor, während und im Nachgang zu multilateralen Verhandlungsprozessen (z.B. durch die Finanzierung von Expertenstellen) bezieht und sogenannte Junior Professional Officers bei der UNO finanziert. </t>
  </si>
  <si>
    <t>INFRASTRUKTURLEISTUNGEN UND BAULICHE SICHERHEITSMASSNAHMEN</t>
  </si>
  <si>
    <t>A231.0352</t>
  </si>
  <si>
    <t xml:space="preserve">Dieser Kredit beinhaltet die Beiträge an bauliche Sicherheitsmassnahmen, welche in Genf angesiedelte internationale Organisationen zu ihrem Schutz umsetzen und die vom Bund mitfinanziert werden, sowie Unterhaltskosten für bereits bestehende bauliche Sicherheitsmassnahmen. </t>
  </si>
  <si>
    <t>AUFGABEN SCHWEIZ ALS GASTLAND INTERNATIONALER ORGANISATIONEN</t>
  </si>
  <si>
    <t>A231.0353</t>
  </si>
  <si>
    <t xml:space="preserve">Diese Finanzhilfe dient der Umsetzung der schweizerischen Gaststaatpolitik. Nutzniesser sind institutionelle Begünstigte gemäss Gaststaatgesetz wie zum Beispiel internationale Institutionen und zwischenstaatliche Organisationen, internationale Konferenzen sowie andere internationale Organe. </t>
  </si>
  <si>
    <t>INTERNATIONALES ROTKREUZ- UND ROTHALBMOND-MUSEUM, GENF</t>
  </si>
  <si>
    <t>A231.0354</t>
  </si>
  <si>
    <t>SICHERHEITSDISPOSITIV INTERNAT. GENF: DIPLOMATISCHE GRUPPE</t>
  </si>
  <si>
    <t>A231.0355</t>
  </si>
  <si>
    <t>Finanziert wird die Umsetzung von Sicherheitsmassnahmen für die ständigen Vertretungen und die internationalen Organisationen sowie des Personenschutzes durch die diplomatische Gruppe der Genfer Polizei.</t>
  </si>
  <si>
    <t>A231.0356</t>
  </si>
  <si>
    <t xml:space="preserve">Mit dieser Finanzhilfe werden Organisationen unterstützt, die die Beziehungen der Auslandschweizerinnen und Auslandschweizer untereinander sowie zwischen ihnen und der Schweiz fördern. Weiter erhalten Schweizer Hilfsgesellschaften im Ausland Beiträge zur Betreuung von betagten und bedürftigen Auslandschweizerinnen und -schweizern, die nicht unter das Fürsorgegesetz vom 21.3.1973 fallen. </t>
  </si>
  <si>
    <t>FÜRSORGELEISTUNGEN AN AUSLANDSCHWEIZER / INNEN</t>
  </si>
  <si>
    <t xml:space="preserve">A231.0357 </t>
  </si>
  <si>
    <t>STIFTUNG JEAN MONNET</t>
  </si>
  <si>
    <t>A231.0358</t>
  </si>
  <si>
    <t>FINANZIELLE UNTERSTÜTZUNG HUMANITÄRER AKTIONEN</t>
  </si>
  <si>
    <t>A231.0332</t>
  </si>
  <si>
    <t xml:space="preserve">Neben dem Schweizerischen Korps für humanitäre Hilfe (SKH) standen der Humanitären Hilfe zur Umsetzung des Mandats folgende Einsatzmittel zur Verfügung: Finanzbeiträge an humanitäre Partnerorganisationen (namentlich IKRK, humanitäre Partnerorganisationen der Vereinten Nationen sowie Nichtregierungsorganisationen), Hilfsgüterlieferungen sowie Dialog und Anwaltschaft. 78 Prozent der Mittel für Projekte und Programme wurden in der Nothilfe investiert, die restlichen Mittel wurden für Vorsorge- und Wiederaufbauprojekte ausgegeben. </t>
  </si>
  <si>
    <t>INTERNATIONALES KOMITEE VOM ROTEN KREUZ, GENF</t>
  </si>
  <si>
    <t>A231.0333</t>
  </si>
  <si>
    <t>NAHRUNGSMITTELHILFE MIT MILCHPRODUKTEN</t>
  </si>
  <si>
    <t>A231.0334</t>
  </si>
  <si>
    <t>Als Vertragspartei des Ernährungshilfe-Übereinkommens, welches im Jahr 2012 ratifiziert wurde, verpflichtet sich die Schweiz, Nahrungsmittelhilfe für unter- und mangelernährte Menschen zu leisten. 2019 wurde die Nahrungsmittelhilfe über den vorliegenden Kredit zu 20 Millionen vollumfänglich über das Welternährungsprogramm (WFP) abgewickelt und in 12 Ländern in Afrika, Asien und Südamerika eingesetzt. Das WFP ist verpflichtet, da wo es mit Schweizer Mitteln Milchpulver beschafft, direkt bei Schweizer Milchpulverproduzenten einzukaufen.</t>
  </si>
  <si>
    <t>NAHRUNGSMITTELHILFE MIT GETREIDE</t>
  </si>
  <si>
    <t xml:space="preserve">A231.0335 </t>
  </si>
  <si>
    <t>Als Vertragspartei des Ernährungshilfe-Übereinkommens trägt die Schweiz die Bemühungen der internationalen Staatengemeinschaft zur Bekämpfung des Hungers und zur Steigerung der Ernährungssicherheit mit. Die Nahrungsmittelhilfe mit Getreide erfolgte in 9 Ländern in Afrika, Asien und Südamerika vollumfänglich über das Welternährungsprogramm der Vereinten Nationen (WFP), welches Nahrungsmittel nach Möglichkeit lokal und regional einkauft.</t>
  </si>
  <si>
    <t>BESTIMMTE AKTIONEN DER ENTWICKLUNGSZUSAMMENARBEIT</t>
  </si>
  <si>
    <t xml:space="preserve">A231.0329 </t>
  </si>
  <si>
    <t>Mit technischer Zusammenarbeit und Finanzhilfen werden Entwicklungsländer in ihren Eigenanstrengungen zur Verbesserung der Lebensbedingungen unterstützt. Erstempfänger dieser Finanzhilfe sind u.a. internationale Institutionen, schweizerische und lokale Hilfswerke, Privatunternehmen sowie die Partnerstaaten, welche die verschiedenen Projekte und Massnahmen umsetzen. Endempfängerin ist die benachteiligte Bevölkerung in den Entwicklungsländern.</t>
  </si>
  <si>
    <t>AUSLANDSCHWEIZERBEZIEHUNGEN</t>
  </si>
  <si>
    <t>MULTILATERALE ENTWICKLUNGSZUSAMMENARBEIT</t>
  </si>
  <si>
    <t>A231.0330</t>
  </si>
  <si>
    <t xml:space="preserve">Die im Rahmen der multilateralen Entwicklungszusammenarbeit an internationale Organisationen ausgerichteten Beiträge bezwecken allesamt die Verbesserung der Lebensbedingungen der Bevölkerung in den Entwicklungsländern. </t>
  </si>
  <si>
    <t>WIEDERAUFFÜLLUNG IDA</t>
  </si>
  <si>
    <t>A231.0331</t>
  </si>
  <si>
    <t>Die Internationale Entwicklungsorganisation (IDA) ist eine Tochtergesellschaft der Weltbank, welche die ärmsten Länder der Welt bei der Armutsbekämpfung unterstützt. Sie vergibt dazu Kredite zu Vorzugsbedingungen (zinslos bzw. mit Vorzugszins, Laufzeit 25–40 Jahre, Start der Rückzahlungen nach 5–10 Jahren). Bei stark überschuldeten Ländern sind auch nichtrückzahlbare Beiträge möglich.</t>
  </si>
  <si>
    <t>ZIVILE KONFLIKTBEARBEITUNG UND MENSCHENRECHTE</t>
  </si>
  <si>
    <t xml:space="preserve">A231.0338 </t>
  </si>
  <si>
    <t xml:space="preserve">Diese Finanzhilfe dient der Unterstützung multilateraler Aktionen der UNO und der OSZE im Bereich der zivilen Konfliktbearbeitung sowie anderer Massnahmen zugunsten der zivilen Friedensförderung und der Stärkung der Menschenrechte. Empfänger sind internationale Organisationen, Nichtregierungsorganisationen, Hochschulen, Private sowie Regierungsorganisationen. </t>
  </si>
  <si>
    <t>GENFER SICHERHEITSPOLITISCHE ZENTREN: DCAF/GCSP/GICHD</t>
  </si>
  <si>
    <t>A231.0339</t>
  </si>
  <si>
    <t xml:space="preserve">Die drei Genfer Zentren sind wichtige Partner der Schweizer Friedens- und Sicherheitspolitik und tragen zur Einflussnahme in internationalen Diskussionen wie folgt bei: Das Genfer Zentrum für Sicherheitspolitik (GCSP) über die Schulungstätigkeit im Bereich Frieden, Sicherheit und Demokratieförderung; das Genfer Internationale Zentrum für Humanitäre Minenräumung (GICHD) im Bereich Minenräumung; das Genfer Zentrum für die demokratische Kontrolle der Streitkräfte (DCAF) als Zentrum für Sicherheit, Entwicklung und Rechtsstaatlichkeit im Bereich Reform und Gouvernanz des Sicherheitssektors (Polizei, Justiz, Grenzsicherheit, Militär, staatliche und zivilgesellschaftliche Kontrollorgane). </t>
  </si>
  <si>
    <t>BETEILIGUNGEN, REGIONALE ENTWICKLUNGSBANKEN</t>
  </si>
  <si>
    <t>A235.0110</t>
  </si>
  <si>
    <t>Die Beteiligung der Schweiz an den Kapitalerhöhungen der multilateralen Entwicklungsbanken für: - Asiatische Infrastrukturinvestitionsbank (AIIB); - Interamerikanische Investitionsgesellschaft (IIC); - Asiatische Entwicklungsbank (AsDB).</t>
  </si>
  <si>
    <t>OSTHILFE</t>
  </si>
  <si>
    <t>A231.0336</t>
  </si>
  <si>
    <t xml:space="preserve">Mit den Beiträgen im Rahmen der Transitionszusammenarbeit mit den Staaten Osteuropas werden Aktivitäten finanziert, mit denen Rechtsstaatlichkeit und Menschenrechte, Aufbau und Konsolidierung von demokratischen Systemen, stabile Institutionen sowie der Privatsektor gefördert und gestärkt werden sollen. Die geografische Aufteilung und die Beiträge an Schweizer NGO’s entsprechen der strategischen Planung, die in der Botschaft zur internationalen Zusammenarbeit 2017–2020 (BBI 2016 2333) festgelegt wurde (in %):  - Länder und Regionalprogramme Westbalkan 54;  - Länder und Regionalprogramme Osteuropa und Zentralasien 42; - Programmbeiträge an Schweizer NGO 4. </t>
  </si>
  <si>
    <t>A231.0337</t>
  </si>
  <si>
    <t xml:space="preserve">Mit dem Schweizer Beitrag an den Abbau wirtschaftlicher und sozialer Ungleichheiten in der erweiterten Europäischen Union werden Projekte und Programme in den Bereichen Umwelt, Sicherheit, gute Regierungsführung sowie Bildung finanziert. </t>
  </si>
  <si>
    <t>EDA</t>
  </si>
  <si>
    <t>MASSNAHMEN PRÄVENTION RASSISMUS</t>
  </si>
  <si>
    <t>A231.0167</t>
  </si>
  <si>
    <t xml:space="preserve">Die Fachstelle Rassismusbekämpfung (FRB) gewährt Finanzhilfen an verschiedene Projekte gegen Rassismus. Es können Bildungs- und Sensibilisierungsprojekte zur Prävention von Rassismus, Antisemitismus und Fremdenfeindlichkeit eingereicht werden. </t>
  </si>
  <si>
    <t>MASSNAHMEN BEHINDERTENGLEICHSTELLUNG</t>
  </si>
  <si>
    <t>A231.0168</t>
  </si>
  <si>
    <t xml:space="preserve">Mit dem Kredit werden Projekte Dritter, insbesondere von national oder sprachregional tätigen Behindertenorganisationen, unterstützt. </t>
  </si>
  <si>
    <t>BEITRAG SWISSMEDIC</t>
  </si>
  <si>
    <t>A231.0169</t>
  </si>
  <si>
    <t>BEITRAG SCHWEIZERISCHES NATIONALMUSEUM</t>
  </si>
  <si>
    <t>A231.0170</t>
  </si>
  <si>
    <t xml:space="preserve">Unter dem Dach des Schweizerisches Nationalmuseum (SNM) sind die drei Museen Landesmuseum Zürich, Château de Prangins und das Forum Schweizer Geschichte Schwyz sowie das Sammlungszentrum in Affoltern am Albis vereint. </t>
  </si>
  <si>
    <t>BEITRAG AN UNTERBRINGUNG SCHWEIZ. NATIONALMUSEUM</t>
  </si>
  <si>
    <t>A231.0171</t>
  </si>
  <si>
    <t xml:space="preserve">Der Beitrag für die Unterbringung dient der Deckung der Mietkosten des SNM für die Nutzung der Liegenschaften im Eigentum des Bundes. </t>
  </si>
  <si>
    <t>BEITRAG PRO HELVETIA</t>
  </si>
  <si>
    <t>A231.0172</t>
  </si>
  <si>
    <t xml:space="preserve">Der Beitrag deckt rund 95 Prozent der Gesamtkosten der Stiftung. Das Kulturförderungsgesetz (KFG) weist Pro Helvetia vier Aufgabenbereiche zu: Die Nachwuchsförderung, die Kunstvermittlung, die Förderung des künstlerischen Schaffens sowie den Kulturaustausch. </t>
  </si>
  <si>
    <t>BUNDESBEITRAG FÜR DAS SCHWEIZERISCHE ROTE KREUZ</t>
  </si>
  <si>
    <t>A231.0362</t>
  </si>
  <si>
    <t xml:space="preserve">Mit dem Bundesbeitrag werden 1 Prozent des Aufwandes des Schweizerischen Roten Kreuzes gedeckt, der sich nicht konkreten Leistungsbestellungen der öffentlichen Hand zuordnen lässt. </t>
  </si>
  <si>
    <t>MASSNAHMEN GLEICHSTELLUNG FRAU/MANN</t>
  </si>
  <si>
    <t>A231.0160</t>
  </si>
  <si>
    <t xml:space="preserve">Gemäss GlG kann der Bund Finanzhilfen an öffentliche oder private Institutionen vergeben, die zur Gleichstellung von Frau und Mann im Erwerbsleben beitragen. Förderungsbereiche sind die Gleichstellung am Arbeitsplatz und im Betrieb, die berufliche Laufbahn sowie die Vereinbarkeit von Beruf und Familie. </t>
  </si>
  <si>
    <t>KULTURGÜTERTRANSFER</t>
  </si>
  <si>
    <t>A231.0129</t>
  </si>
  <si>
    <t>Diese Finanzhilfe trägt zum Schutz besonders gefährdeter beweglicher Kulturgüter (beispielsweise bei kriegerischen Konflikten) bei. Unterstützt werden insbesondere Projekte zur Erhaltung des gefährdeten beweglichen kulturellen Erbes in Staaten, mit denen die Schweiz eine bilaterale Vereinbarung gestützt auf das KGTG abgeschlossen hat oder Projekte, die von spezialisierten internationalen Organisationen durchgeführt werden.</t>
  </si>
  <si>
    <t>MUSEEN, SAMMLUNGEN, NETZWERKE DRITTER</t>
  </si>
  <si>
    <t xml:space="preserve">A231.0131 </t>
  </si>
  <si>
    <t>ZUSAMMENARBEIT KULTUR (UNESCO + EUROPARAT)</t>
  </si>
  <si>
    <t>A231.0132</t>
  </si>
  <si>
    <t>SCHWEIZERISCHES FILMARCHIV</t>
  </si>
  <si>
    <t>A231.0136</t>
  </si>
  <si>
    <t xml:space="preserve">Mit den Betriebsbeiträgen an die Stiftung Schweizer Filmarchiv (Cinémathèque suisse) in Lausanne werden die Erschliessung, Sammlung, Archivierung, Restaurierung und Vermittlung von Filmen und weiteren audiovisuellen Werken, prioritär mit einem klaren Bezug zur Schweiz (Helvetica) unterstützt. Die Finanzierung des Filmarchivs erfolgt primär durch den Bund. </t>
  </si>
  <si>
    <t>BEITRAG UNTERBRINGUNG SCHWEIZER INSTITUT IN ROM</t>
  </si>
  <si>
    <t xml:space="preserve">A231.0139 </t>
  </si>
  <si>
    <t>Mit dem Beitrag an das Schweizer Institut in Rom (SIR) wird die Miete von Räumlichkeiten im Gebäude des Centro Svizzero in Mailand finanziert, das sich im Eigentum der Eidgenossenschaft befindet.</t>
  </si>
  <si>
    <t>HEIMATSCHUTZ UND DENKMALPFLEGE</t>
  </si>
  <si>
    <t>A236.0101</t>
  </si>
  <si>
    <t>Beiträge werden hauptsächlich zur Erhaltung von schützenswerten Objekten, d.h. für Baudenkmäler, geschichtliche Stätten und Ortsbilder sowie für archäologische Massnahmen geleistet. Im Weiteren werden Forschungsvorhaben, Aus- und Weiterbildung von Fachleuten, Öffentlichkeitsarbeit sowie Beiträge an gesamtschweizerische Organisationen finanziert.</t>
  </si>
  <si>
    <t>UNTERSTÜTZUNG KULTURELLER ORGANISATIONEN</t>
  </si>
  <si>
    <t>A231.0119</t>
  </si>
  <si>
    <t>Es werden Beiträge an gesamtschweizerisch tätige Organisationen von professionellen Kulturschaffenden in den Sparten Musik, Theater, Film, Literatur, Tanz sowie bildende und angewandte Kunst, ebenso wie an gesamtschweizerisch tätige Organisationen kulturell tätiger Laien ausgerichtet.</t>
  </si>
  <si>
    <t>KULTURABGELTUNG AN DIE STADT BERN</t>
  </si>
  <si>
    <t>A231.0120</t>
  </si>
  <si>
    <t>FÖRDERUNG VON KULTUR UND SPRACHE IM TESSIN</t>
  </si>
  <si>
    <t>A231.0121</t>
  </si>
  <si>
    <t xml:space="preserve">Der Bund leistet dem Kanton Tessin Finanzhilfen für Massnahmen zur Erhaltung und Förderung der italienischen Sprache und Kultur. Unterstützt werden namentlich allgemeine Massnahmen (Publikationen, Forschung, Kulturprogramme, Stipendien usw.), Organisationen und Institutionen mit überregionalen Aufgaben sowie sprachliche und kulturelle Veranstaltungen. </t>
  </si>
  <si>
    <t>FÖRDERUNG VON KULTUR UND SPRACHE IN GRAUBÜNDEN</t>
  </si>
  <si>
    <t>A231.0122</t>
  </si>
  <si>
    <t xml:space="preserve">Der Bund leistet dem Kanton Graubünden Finanzhilfen für Massnahmen zur Erhaltung und Förderung der rätoromanischen und italienischen Sprache und Kultur. Unterstützt werden allgemeine Massnahmen (Unterricht, Übersetzung, Publikationen, Produktion von Lehrmitteln in den Minderheitssprachen usw.), überregionale Tätigkeiten von Organisationen und Institutionen (Pro Grigioni, Lia Rumantscha), die rätoromanische Verlagstätigkeit sowie die Förderung der rätoromanischen Sprache in den Medien (Agentura da Novitads Rumantscha). </t>
  </si>
  <si>
    <t>VERSTÄNDIGUNGSMASSNAHMEN</t>
  </si>
  <si>
    <t>A231.0123</t>
  </si>
  <si>
    <t>Die Fördertätigkeit des Bundes gliedert sich in folgende Hauptbereiche: — Förderung des schulischen Austauschs (Art. 9 SpV); — Förderung der Landessprachen im Unterricht und der Kenntnisse Anderssprachiger in ihre Erstsprache (Art. 10 und 11 SpV); — Wissenschaftliches Kompetenzzentrum zur Förderung der Mehrsprachigkeit (Art. 12 SpV); — Unterstützung von Nachrichtenagenturen (Art. 13 SpV); — Unterstützung von Organisationen und Institutionen (Art. 14 SpV); — Unterstützung der mehrsprachigen Kanton (Art. 17 SpV).</t>
  </si>
  <si>
    <t>FÖRDERUNG DER AUSBILDUNG JUNGER AUSLANDSCHWEIZER</t>
  </si>
  <si>
    <t>A231.0124</t>
  </si>
  <si>
    <t xml:space="preserve">Es werden Beiträge geleistet an 17 Schweizerschulen im Ausland sowie an die Anstellungskosten von einzelnen Schweizer Lehrkräften an deutschen, französischen und internationalen Auslandsschulen, die von einer grossen Zahl an Schweizer Kindern besucht werden. </t>
  </si>
  <si>
    <t>UNTERSTÜTZUNG DER FAHRENDEN</t>
  </si>
  <si>
    <t>A231.0125</t>
  </si>
  <si>
    <t>Der Bund unterstützt insbesondere die Radgenossenschaft der Landstrasse und die Stiftung «Zukunft für Schweizer Fahrende». Die 1975 gegründete «Radgenossenschaft der Landstrasse» ist der Dachverband der Schweizer Fahrenden.</t>
  </si>
  <si>
    <t>FÖRDERUNG FILME</t>
  </si>
  <si>
    <t>A231.0126</t>
  </si>
  <si>
    <t xml:space="preserve">Der Beitrag dient der Unterstützung von Herstellung und Projektentwicklung von Schweizer Filmen und Koproduktionen. Ausserdem werden die öffentliche Auswertung der Filme, die Promotion des Schweizer Films sowie die Ausrichtung des Filmpreises zur Förderung herausragender Leistungen unterstützt. </t>
  </si>
  <si>
    <t>EUROPÄISCHE ZUSAMMENARBEIT AUF DEM GEBIETE DES FILMS</t>
  </si>
  <si>
    <t>A231.0127</t>
  </si>
  <si>
    <t xml:space="preserve">Der jährliche Beitrag an das Teilabkommen «Eurimages» (Filmförderungsfonds des Europarats) zur Förderung der internationalen Zusammenarbeit und des Austauschs auf dem Gebiet des Films trägt zur Stärkung der Konkurrenzfähigkeit und der Präsenz des Schweizer Filmes durch Mitwirkung in multilateralen Förderungsinstitutionen und Beteiligung an Koproduktionen bei. </t>
  </si>
  <si>
    <t>TEILNAHME PROGRAMME EUROPA KREATIV (MEDIA UND KULTUR)</t>
  </si>
  <si>
    <t>A231.0128</t>
  </si>
  <si>
    <t xml:space="preserve">Da die Schweiz seit 2014 nicht mehr im MEDIA-Programm der EU teilnehmen kann, sind Mittel für Ersatzmassnahmen vorgesehen. Diese bezwecken den Ausgleich der grössten Nachteile, welche den Schweizer Filmschaffenden, Filmverleihern und Filmfestivals durch die Nichtteilnahme an diesem Programm entstehen. </t>
  </si>
  <si>
    <t>FILMFÖRDERUNGSABGABEN FERNSEHVERANSTALTER</t>
  </si>
  <si>
    <t>A231.0130</t>
  </si>
  <si>
    <t xml:space="preserve">Die Einnahmen aus den Konzessionsabgaben von Fernsehveranstaltern sind zweckgebunden für die selektive Filmförderung zu verwenden. Sie werden, falls sie nicht im selben Jahr eingesetzt werden, der Spezialfinanzierung «Filmförderung» gutgeschrieben. </t>
  </si>
  <si>
    <t>PREISE, AUSZEICHNUNGEN UND ANKÄUFE</t>
  </si>
  <si>
    <t>A231.0133</t>
  </si>
  <si>
    <t xml:space="preserve"> Ausgezeichnet werden Kulturschaffende in den Bereichen Kunst, Design, Literatur, Tanz, Theater und Musik. Zudem werden Plattformen finanziert, auf denen das prämierte Kulturschaffen einem nationalen und internationalen Publikum vorgestellt werden kann. Neben der Kulturförderung durch Preise und Auszeichnungen erwirbt der Bund seit 1888 Kunstwerke und Designarbeiten. Preise werden gestützt auf ein Wettbewerbsverfahren und die Dossiereingaben der Kulturschaffenden verliehen. Auszeichnungen hingegen werden auf Nomination, d.h. ohne Dossiereingabe vergeben.</t>
  </si>
  <si>
    <t>ANLÄSSE UND PROJEKTE</t>
  </si>
  <si>
    <t>A231.0134</t>
  </si>
  <si>
    <t xml:space="preserve">Unterstützt werden Vorhaben für ein breites Publikum (Feste und Aktionstage im Bereich der Laien- und Volkskultur), Vorhaben im Bereich kulturpolitische Diskussionen sowie Vorhaben zur Bewahrung des immateriellen Kulturerbes, welche die Auseinandersetzung mit kulturellen Ausdrucksformen oder aktuellen und relevanten kulturellen Fragen ermöglichen. </t>
  </si>
  <si>
    <t>FILMKULTUR</t>
  </si>
  <si>
    <t>A231.0135</t>
  </si>
  <si>
    <t>Gefördert werden Vermittlungsmassnahmen im filmkulturellen Bereich, Organisationen zur Promotion des Schweizer Films im nationalen und internationalen Kontext, die Stiftung Swiss Films, namentlich auch mit Beiträgen zur Promotion des Schweizer Films sowie für den Schweizer Filmpreis. Unterstützt werden zudem Schweizer Filmfestivals auf der Basis von Leistungsvereinbarungen, Filmzeitschriften, Programme, die den Zugang von Kindern- und Jugendlichen zum Kino stärken sowie Institutionen und Initiativen, die einen wichtigen Beitrag für die Erhaltung, Entwicklung und Innovation der Filmproduktion und der Filmkultur in der Schweiz leisten. Bei der Förderung von Institutionen wird insbesondere auf die Qualität, die Professionalität der Organisationen bei der Finanzierung und Umsetzung dieser Projekte, sowie auf eine gesamtschweizerische Ausrichtung der Massnahmen geachtet. Weiter wird die Weiterbildung der in der Filmbranche Beschäftigten unterstützt. Diese Aufgabe wird durch die vom Bund unterstützte Stiftung FOCAL abgedeckt.</t>
  </si>
  <si>
    <t>FÖRDERUNG MUSIKALISCHE BILDUNG</t>
  </si>
  <si>
    <t xml:space="preserve">A231.0137 </t>
  </si>
  <si>
    <t>Es werden Finanzhilfen an Vorhaben von gesamtschweizerischer Bedeutung zur Förderung der musikalischen Bildung von Kindern und Jugendlichen (namentlich nationale Formationen, Festivals, Wettbewerbe) ausgerichtet. Der Entscheid über die Zusprache von Finanzhilfen erfolgt gestützt auf eine Ausschreibung.</t>
  </si>
  <si>
    <t>A231.0138</t>
  </si>
  <si>
    <t>Es werden Organisationen und Vorhaben im Bereich der Leseförderung mit den folgenden Zielen unterstützt.</t>
  </si>
  <si>
    <t>LITERATURFÖRDERUNG</t>
  </si>
  <si>
    <t>A231.0140</t>
  </si>
  <si>
    <t>Diese Finanzhilfe soll zur Förderung der kulturellen Verlagsarbeit (Betreuung und Beratung von Autorinnen und Autoren, kritisches Lektorat usw.) und zur Aufwertung und Stärkung der Schweizer Literaturlandschaft beitragen. Sie soll zudem die Anpassung der Verlage an die technischen und wirtschaftlichen Entwicklungen erleichtern, die Vermittlerrolle der Verlage zwischen den Autorinnen und Autoren, den Buchhandlungen sowie den Leserinnen und Lesern stärken, und die Arbeit der kleinen Verlage anerkennen. Schweizer Verlage können beim BAK ein Gesuch zur Ausrichtung von Strukturbeiträgen einreichen.</t>
  </si>
  <si>
    <t>KULTURELLE TEILHABE</t>
  </si>
  <si>
    <t>A231.0141</t>
  </si>
  <si>
    <t>Mit dieser Finanzhilfe soll die Teilhabe der Bevölkerung am kulturellen Leben gestärkt werden. Unterstützt werden Vorhaben, die den Zugang zu kulturellen Angeboten, die Kulturvermittlung, die kulturelle Bildung und insbesondere die aktive kulturelle Betätigung der Bevölkerung fördern, sowie Vorhaben zur Förderung von Wissensaustausch, Vernetzung und Koordination. Weiter werden Beiträge an Erhebungen, Studien und Tagungen geleistet. Die Vorhaben müssen gesamtschweizerischen Charakter haben. Der Entscheid über die Zusprache der Finanzhilfen erfolgt gestützt auf eine Ausschreibung.</t>
  </si>
  <si>
    <t>METEOROLOGISCHE WELTORGANISATION, GENF</t>
  </si>
  <si>
    <t>A231.0176</t>
  </si>
  <si>
    <t xml:space="preserve">Die Weltorganisation für Meteorologie (WMO) ist eine Unterorganisation der UNO mit Sitz in Genf. </t>
  </si>
  <si>
    <t>EUROPÄISCHE ORGANISATION BETRIEB WETTERSATELLITEN DARMSTADT</t>
  </si>
  <si>
    <t>A231.0177</t>
  </si>
  <si>
    <t xml:space="preserve"> MeteoSchweiz stellt mit ihrer Tätigkeit bei den Organen von EUMETSAT sicher, dass die Schweizer Bevölkerung, die Wirtschaft, die privaten Wetterdienste und die Behörden Zugang zu den Daten von EUMETSAT haben. </t>
  </si>
  <si>
    <t>WELTSTRAHLUNGSZENTRUM DAVOS</t>
  </si>
  <si>
    <t>A231.0178</t>
  </si>
  <si>
    <t>EUROP. ZUSAMMENARBEIT IM METEOROLOGISCHEN BEREICH</t>
  </si>
  <si>
    <t xml:space="preserve">Das Physikalisch-Meteorologische Observatorium Davos und Weltstrahlungszentrum beschäftigt sich mit Fragen des Einflusses der Sonnenstrahlung auf das Erdklima. Zudem stellt das Zentrum im Auftrag der meteorologischen Weltorganisation sicher, dass die weltweiten Strahlungsmessungen in den meteorologischen Beobachtungsnetzen auf einer einheitlichen Basis erfolgen. </t>
  </si>
  <si>
    <t>A231.0180</t>
  </si>
  <si>
    <t xml:space="preserve">Der Beitrag geht an die folgenden zwei Institutionen: - EUMETNET ist der Verbund der west- und zentraleuropäischen nationalen Wetterdienste; - ECOMET ist die wirtschaftliche Interessengruppe der nationalen Wetterdienste und hat zum Ziel, wettbewerbsrechtlich einwandfreie Rahmenbedingungen für den grenzüberschreitenden Vertrieb von Wetterdaten und zur Entwicklung von marktorientierten Tätigkeiten im meteorologischen Bereich zu schaffen. Der Zugang zu meteorologischen Daten soll erleichtert, der volkswirtschaftliche Nutzen der Daten gesteigert und deren Verbreitung vereinfacht werden. </t>
  </si>
  <si>
    <t xml:space="preserve">Das europäische Zentrum für mittelfristige Wettervorhersagen (EZMW) entwickelt und betreibt das weltweit führende globale Wettervorhersagemodell. Es berechnet mit Hilfe von Hochleistungsrechnern globale mittel- und langfristige Vorhersagen. Durch den Beitrag stellt der Bund den Datenzugang zu den Modellrechnungen sowie den Wissenstransfer sicher. </t>
  </si>
  <si>
    <t>A231.0179</t>
  </si>
  <si>
    <t>BEITRAG GESUNDHEITSSCHUTZ UND PRÄVENTION</t>
  </si>
  <si>
    <t>A231.0213</t>
  </si>
  <si>
    <t xml:space="preserve">Über diesen Kredit werden Beiträge an internationale Organisationen wie die Weltgesundheitsorganisation und Abgeltungen für öffentlich-rechtliche Aufgaben ausgerichtet, die der Bund an Dritte übertragen hat (z.B. Swisstransplant, Nationale Referenzzentren, spezialisierte Labors). Zudem werden Organisationen finanziell unterstützt, die in verschiedenen Gebieten Gesundheitsförderung und Gesundheitsschutz betreiben. </t>
  </si>
  <si>
    <t>BEITRÄGE AN ELEKTRONISCHES PATIENTENDOSSIER</t>
  </si>
  <si>
    <t>A231.0216</t>
  </si>
  <si>
    <t xml:space="preserve">Der Nutzen des elektronischen Patientendossiers steigt mit der Anzahl der in den zertifizierten Gemeinschaften zusammengeschlossenen Gesundheitsfachpersonen beziehungsweise deren Einrichtungen. Um möglichst rasch solche Gemeinschaften zu etablieren, haben die eidg. Räte einen Verpflichtungskredit für zeitlich befristete Finanzhilfen von höchstens 30 Millionen gesprochen. Damit sollen der Aufbau und die Zertifizierung dieser Gemeinschaften vom Bund unterstützt werden. </t>
  </si>
  <si>
    <t>GENOSSENSCHAFTSBEITRAG AN NAGRA</t>
  </si>
  <si>
    <t xml:space="preserve">Die Nationale Genossenschaft für die Lagerung radioaktiver Abfälle (Nagra) ist das technische Kompetenzzentrum der Schweiz für die Entsorgung radioaktiver Abfälle in geologischen Tiefenlagern. Die Beteiligung des Bundes an den Kosten des Forschungsprogramms für nukleare Entsorgung der Nagra richtet sich grundsätzlich nach dem geschätzten Anteil des Bundes an den radioaktiven Abfällen. Gemäss der Finanzierungsvereinbarung mit der Nagra vom 11.12.1979 trägt der Bund 2,9 Prozent der Kosten der Nagra. </t>
  </si>
  <si>
    <t>A231.0219</t>
  </si>
  <si>
    <t>INDIVIDUELLE PRÄMIENVERBILLIGUNG (IPV)</t>
  </si>
  <si>
    <t xml:space="preserve">A231.0214 </t>
  </si>
  <si>
    <t xml:space="preserve"> Endempfänger des Beitrags sind Krankenversicherte in bescheidenen wirtschaftlichen Verhältnissen. </t>
  </si>
  <si>
    <t>VERSICHERUNGSLEISTUNGEN MILITÄRVERSICHERUNG</t>
  </si>
  <si>
    <t>A231.0215</t>
  </si>
  <si>
    <t>LEISTUNGSAUSHILFE KUV</t>
  </si>
  <si>
    <t>A231.0217</t>
  </si>
  <si>
    <t xml:space="preserve">Der Bund trägt die Zinskosten, welche der Gemeinsamen Einrichtung gemäss KVG entstehen durch die Vorfinanzierung der bilateralen Leistungsaushilfe in der Kranken- und Unfallversicherung mit allen Staaten der EU. Im Weiteren trägt der Bund die Betriebskosten der Gemeinsamen Einrichtung. </t>
  </si>
  <si>
    <t>VERWALTUNGSKOSTEN SUVA</t>
  </si>
  <si>
    <t>A231.0218</t>
  </si>
  <si>
    <t xml:space="preserve">Der Bund vergütet der Suva gemäss der 2005 abgeschlossenen Vereinbarung die Kosten des effektiven Verwaltungsaufwands für die Führung der Militärversicherung. </t>
  </si>
  <si>
    <t>BEITRAG EUROSTAT</t>
  </si>
  <si>
    <t>A231.0235</t>
  </si>
  <si>
    <t>BFS</t>
  </si>
  <si>
    <t>LEISTUNGEN DES BUNDES AN DIE AHV</t>
  </si>
  <si>
    <t>A231.0239</t>
  </si>
  <si>
    <t>Die AHV hat 2019 nach provisorischen Berechnungen Ausgaben von gut 45 Milliarden getätigt. Der Bund trägt davon einen Anteil von 19,55 Prozent. Von den gesamten AHV-Ausgaben entfallen rund 99 Prozent auf Renten und Hilflosenentschädigungen.</t>
  </si>
  <si>
    <t>LEISTUNGEN DES BUNDES AN DIE IV</t>
  </si>
  <si>
    <t>A231.0240</t>
  </si>
  <si>
    <t>ERGÄNZUNGSLEISTUNGEN ZUR AHV</t>
  </si>
  <si>
    <t>A231.0241</t>
  </si>
  <si>
    <t>ERGÄNZUNGSLEISTUNGEN ZUR IV</t>
  </si>
  <si>
    <t>A231.0245</t>
  </si>
  <si>
    <t>FAMILIENZULAGEN LANDWIRTSCHAFT</t>
  </si>
  <si>
    <t>A231.0242</t>
  </si>
  <si>
    <t xml:space="preserve">Auf der Grundlage des FLG erhalten Landwirte sowie landwirtschaftliche Arbeitnehmer Familienzulagen. </t>
  </si>
  <si>
    <t>FAMILIENORGANISATIONEN</t>
  </si>
  <si>
    <t>A231.0243</t>
  </si>
  <si>
    <t xml:space="preserve">Der Bund unterstützt gesamtschweizerisch oder sprachregional tätige Familienorganisationen mittels Finanzhilfen in den zwei Bereichen «Elternberatung und Elternbildung» sowie «familienergänzende Kinderbetreuung». </t>
  </si>
  <si>
    <t>FAMILIENERGÄNZENDE KINDERBETREUUNG</t>
  </si>
  <si>
    <t xml:space="preserve">Empfänger der Finanzhilfen sind Kindertagesstätten (vor allem Krippen) und Einrichtungen für die schulergänzende Betreuung (Horte, Tagesschulen, Mittagstische). </t>
  </si>
  <si>
    <t>A231.0244</t>
  </si>
  <si>
    <t>AUSSERSCHULISCHE KINDER- UND JUGENDFÖRDERUNG</t>
  </si>
  <si>
    <t>A231.0246</t>
  </si>
  <si>
    <t xml:space="preserve"> Unterstützt werden Trägerschaften und Projekte von gesamtschweizerischem Interesse, welche Kindern und Jugendlichen im Rahmen der ausserschulischen, offenen und verbandlichen Kinder- und Jugendarbeit Gelegenheit zur Persönlichkeitsentfaltung sowie zur Wahrnehmung staatspolitischer und sozialer Verantwortung geben. </t>
  </si>
  <si>
    <t>KINDERSCHUTZ/KINDERRECHTE</t>
  </si>
  <si>
    <t>A231.0247</t>
  </si>
  <si>
    <t>Mit den Mitteln auf diesem Kredit werden zwei Tätigkeiten finanziert. Erstens engagiert sich der Bund in der Prävention von Kindsmisshandlung. Er unterstützt dabei gesamtschweizerisch tätige Organisationen wie die Pro Juventute und die Telefonhilfe 147. Zweitens hat das BSV die Aufgabe, die Umsetzung der von der Schweiz 1997 ratifizierten UNO-Kinderrechtskonvention voranzutreiben. Die dafür vorgesehenen Mittel dienen der Finanzierung von Informationskampagnen sowie der Förderung und praktischen Umsetzung der Kinderrechte in der Schweiz. Beispielsweise wurde dazu ein Leistungsvertrag mit dem Netzwerk Kinderrechte Schweiz abgeschlossen.</t>
  </si>
  <si>
    <t>ANSCHUBFINANZIERUNG ZUGUNST. KANT. KINDER- UND JUGENDPOLITIK</t>
  </si>
  <si>
    <t>A231.0249</t>
  </si>
  <si>
    <t xml:space="preserve">Gestützt auf Artikel 26 KJFG kann der Bund befristet bis 2022 Finanzhilfen für kantonale Programme im Bereich Aufbau und Weiterentwicklung der Kinder- und Jugendpolitik gewähren. </t>
  </si>
  <si>
    <t>NATIONALES PROGRAMM ZUR PRÄVENTION UND BEKÄMPFUNG VON ARMUT</t>
  </si>
  <si>
    <t>A231.0367</t>
  </si>
  <si>
    <t>Mit dem Beschluss vom 15.5.2013 hat sich der Bundesrat für die Durchführung eines von 2014–2018 befristeten Nationalen Programms zur Prävention und Bekämpfung der Armut entschieden. Im Jahr 2018 wurde die Förderung von Praxisprojekten und Veranstaltungen Dritter planmässig abgeschlossen.</t>
  </si>
  <si>
    <t>A231.0252</t>
  </si>
  <si>
    <t>Mit den Mitteln auf diesem Kredit werden verschiedene Forschungsprojekte von Forschungsinstitutionen in den Gebieten Lebensmittelsicherheit, Ernährung, Nutztierkrankheiten, Tierschutz sowie Alternativmethoden zum Tierversuch durch Finanzhilfen unterstützt. Die Subventionen entfielen zum grössten Teil auf das Schweizerische Kompetenzzentrum 3RCC, welches nach Möglichkeiten für den Ersatz, die Reduktion und den gezielten Einsatz von Tierversuchen sowie die Schonung von Versuchstieren forscht.</t>
  </si>
  <si>
    <t>BEITRÄGE AN INTERNATIONALE INSTITUTIONEN</t>
  </si>
  <si>
    <t>A231.0253</t>
  </si>
  <si>
    <t xml:space="preserve">Finanziell unterstützt werden mit rund 0,5 Millionen vor allem die «Weltorganisation für Tiergesundheit», das «Übereinkommen über den internationalen Handel mit gefährdeten Arten frei lebender Tiere und Pflanzen» (Artenschutzübereinkommen, CITES) sowie die «Internationale Walfangkommission». Zudem wird neu ein Beitrag an das CITES-Sekretariat in Genf ausbezahlt. </t>
  </si>
  <si>
    <t>BEITRÄGE AN DIE TIERGESUNDHEITSDIENSTE</t>
  </si>
  <si>
    <t>A231.0254</t>
  </si>
  <si>
    <t xml:space="preserve">Mit den Subventionen an die Tiergesundheitsdienste (Schweinegesundheitsdienst, Beratungs- und Gesundheitsdienst Kleinwiederkäuer, Rindergesundheitsdienst, Bienengesundheitsdienst) soll die Tiergesundheit gestärkt werden. </t>
  </si>
  <si>
    <t>QUALITÄTSSICHERUNG MILCH</t>
  </si>
  <si>
    <t>A231.0255</t>
  </si>
  <si>
    <t xml:space="preserve">Der Bund beteiligt sich an den Kosten der Qualitätskontrolle der Milch, indem er eine Finanzhilfe an die Laborkosten einer beauftragten Organisation leistet. </t>
  </si>
  <si>
    <t>ÜBERWACHUNG TIERSEUCHEN</t>
  </si>
  <si>
    <t>A231.0256</t>
  </si>
  <si>
    <t>Bei den Ausgaben auf diesem Kredit handelt es sich um Aufwendungen für die Tierseuchenprävention gemäss Tierseuchengesetz (Art. 56a). Der Bund beteiligt sich zu diesem Zweck an den Kosten für die nationalen Programme zur Überwachung der Tiergesundheit. Deren Massnahmen werden vom BLV im Einvernehmen mit den Kantonen festgelegt. Die Kantone sorgen für die Umsetzung der Programme.</t>
  </si>
  <si>
    <t>BEITRAG LEBENSMITTELSICHERHEIT</t>
  </si>
  <si>
    <t>A231.0257</t>
  </si>
  <si>
    <t xml:space="preserve">Die Subvention auf diesem Kredit dient der Information der Bevölkerung in der Schweiz über ernährungswissenschaftliche Erkenntnisse von allgemeinem Interesse, welche namentlich für die Gesundheitsvorsorge und den Gesundheitsschutz von Bedeutung sind. Der grösste Beitrag von rund 0,2 Millionen wurde an die Schweizerische Gesellschaft für Ernährung (SGE) ausbezahlt. </t>
  </si>
  <si>
    <t>BEITRÄGE AN DAS EIDG. INSTITUT FÜR METROLOGIE</t>
  </si>
  <si>
    <t>A231.0116</t>
  </si>
  <si>
    <t>Gemäss Art. 16 EIMG gewährt der Bund dem Institut jährlich Beiträge zur Abgeltung der Aufgaben nach Artikel 3 Absatz 2 Buchstaben a–h und Absätze 3–5 EIMG.</t>
  </si>
  <si>
    <t>BEITRAG AN UNTERBRINGUNG EIDG. INSTITUT FÜR METROLOGIE</t>
  </si>
  <si>
    <t>A231.0117</t>
  </si>
  <si>
    <t xml:space="preserve">Abgeltung der Nutzung der bundeseigenen Liegenschaften durch das Eidgenössische Institut für Metrologie, basierend auf dem kostenorientierten Mietermodell des BBL. </t>
  </si>
  <si>
    <t>A231.0118</t>
  </si>
  <si>
    <t>Auf Staatsverträgen basierende Jahresbeiträge an die für die weltweite Metrologiezusammenarbeit wesentlichen internationalen Organisationen: Bureau International des Poids et Mesures (BIPM) und Organisation Internationale de Métrologie Légale (OIML).</t>
  </si>
  <si>
    <t>BETRIEBSBEITRÄGE AN ERZIEHUNGSEINRICHTUNGEN</t>
  </si>
  <si>
    <t>A231.0143</t>
  </si>
  <si>
    <t xml:space="preserve">Der Bund gewährt Betriebsbeiträge an Erziehungseinrichtungen für Minderjährige und junge Erwachsene. </t>
  </si>
  <si>
    <t>MODELLVERSUCHE</t>
  </si>
  <si>
    <t>A231.0144</t>
  </si>
  <si>
    <t xml:space="preserve"> Empfänger sind Kantone oder private Institutionen. </t>
  </si>
  <si>
    <t>A231.0145</t>
  </si>
  <si>
    <t xml:space="preserve">Die Beiträge setzen sich zum einen aus dem Beitrag an die allgemeinen Verwaltungskosten Schengen und zum anderen aus den Jahresbeiträgen an die Haager Konferenz, die Kommission der Vereinten Nationen für internationales Handelsrecht (UNCITRAL) und die internationale Kommission für das Zivilstandswesen (CIEC) zusammen. </t>
  </si>
  <si>
    <t>AUSBILDUNGSBEITRÄGE OPFERHILFE</t>
  </si>
  <si>
    <t>A231.0146</t>
  </si>
  <si>
    <t xml:space="preserve">Mit dieser Finanzhilfe soll die Fachausbildung des Personals von Beratungsstellen und von mit Opferhilfe Betrauten gefördert werden. Die Beiträge gehen an gesamtschweizerische oder regionale Ausbildungsveranstaltungen für Personen, die in der Opferhilfe tätig sind, wie z.B. Sozialarbeitende oder Psychologinnen und Psychologen. </t>
  </si>
  <si>
    <t>SCHWEIZ. KOMPETENZZENTRUM FÜR DEN JUSTIZVOLLZUG (SKJV)</t>
  </si>
  <si>
    <t>A231.0148</t>
  </si>
  <si>
    <t xml:space="preserve">Der Bund unterstützt seit Inkrafttreten der NFA per 1.1.2008 das Schweizerische Ausbildungszentrum für das Strafvollzugspersonal jährlich mit einem Beitrag an die Betriebskosten. </t>
  </si>
  <si>
    <t>WIEDERGUTMACHUNG OPFER ZWANGSMASSNAHMEN</t>
  </si>
  <si>
    <t>A231.0365</t>
  </si>
  <si>
    <t xml:space="preserve">Anspruch auf einen Solidaritätsbeitrag haben alle Opfer im Sinne des Gesetzes. Dies sind Betroffene von fürsorgerischen Zwangsmassnahmen und Fremdplatzierungen vor 1981, deren körperliche, psychische oder sexuelle Unversehrtheit oder deren geistige Entwicklung unmittelbar und schwer beeinträchtigt worden ist. </t>
  </si>
  <si>
    <t>FINANZIELLE UNTERSTÜTZUNG VON SELBSTHILFEPROJEKTEN</t>
  </si>
  <si>
    <t>A231.0379</t>
  </si>
  <si>
    <t xml:space="preserve">Gemäss dem Bundesgesetz über die Aufarbeitung der fürsorgerischen Zwangsmassnahmen und Fremdplatzierungen vor 1981 (AFZFG), kann das BJ weitere Massnahmen wie Selbsthilfeprojekte von Organisationen von Opfern und anderen Betroffenen fördern und finanziell unterstützen (AFZFG Art. 17 und AFZFV Art. 11). </t>
  </si>
  <si>
    <t>BAUBEITRÄGE STRAFVOLLZUGS- UND ERZIEHUNGSANSTALTEN</t>
  </si>
  <si>
    <t>A236.0103</t>
  </si>
  <si>
    <t xml:space="preserve">Der Bund gewährt Beiträge an den Neu-, Aus- und Umbau von privaten und öffentlichen Einrichtungen für Erwachsene und Heime für Kinder, Jugendliche und junge Erwachsene. </t>
  </si>
  <si>
    <t>BAUBEITRÄGE ADMINISTRATIVHAFT</t>
  </si>
  <si>
    <t>A236.0104</t>
  </si>
  <si>
    <t xml:space="preserve">Der Bund beteiligt sich finanziell am Bau von Haftanstalten zum Vollzug der Vorbereitungs-, Ausschaffungs- und Durchsetzungshaft, wenn verschiedene Bedingungen erfüllt sind. </t>
  </si>
  <si>
    <t>AUSSERORDENTLICHE SCHUTZAUFGABEN KANTONE UND STÄDTE</t>
  </si>
  <si>
    <t>A231.0149</t>
  </si>
  <si>
    <t>Mit der Abgeltung werden Kantone und Städte für die Sicherheits- und Schutzaufgaben entschädigt.</t>
  </si>
  <si>
    <t>ÜBRIGE ABGELTUNGEN AN KANTONE UND NATIONALE ORGANISATIONEN</t>
  </si>
  <si>
    <t xml:space="preserve">A231.0151 </t>
  </si>
  <si>
    <t xml:space="preserve">Die übrigen Abgeltungen enthalten im Wesentlichen die Bundesbeiträge an das Schweizerische Polizei-Institut (SPI), an das Forensische Institut Zürich (FOR) für die Erfüllung von Aufgaben in den Bereichen Sprengstoffanalytik, Pyrotechnik und Unschädlichmachung von unkonventionellen Spreng- und Brandvorrichtungen, an die Schweizerische Kriminalprävention (SKP) sowie die Finanzhilfen gegen den Menschenhandel und zur Verhütung von Straftaten im Zusammenhang mit Prostitution. </t>
  </si>
  <si>
    <t>A231.0150</t>
  </si>
  <si>
    <t>Nebst dem Beitrag der Schweiz an der Internationalen kriminalpolizeilichen Organisation Interpol ist die Beteiligung unseres Landes an den Entwicklungs- und Betriebskosten der Schengener Informationssysteme der EU enthalten. Die Ausgaben beinhalten zudem den Jahresbeitrag der Egmont Group of Financial Intelligence Units Charter, die Beteiligung der Schweiz am PKD-Board zur Sicherstellung der internationalen Interoperabilität des Schweizer Passes sowie den Jahresbeitrag an das Public Directory der Internationalen Zivilluftfahrtorganisation (ICAO-PKD).</t>
  </si>
  <si>
    <t>SPIELBANKENABGABE FÜR DIE AHV</t>
  </si>
  <si>
    <t>A230.0100</t>
  </si>
  <si>
    <t>ESBK</t>
  </si>
  <si>
    <t>ASYLSUCHENDE: VERFAHRENSAUFWAND</t>
  </si>
  <si>
    <t>A231.0152</t>
  </si>
  <si>
    <t xml:space="preserve">Der Bund finanziert über diesen Kredit den unentgeltlichen Rechtschutz der Asylsuchenden. Zudem entschädigt er die Hilfswerke für die Mitwirkung bei den Anhörungen zu den Asylgründen mittels eines Pauschalbeitrages pro Anhörung und leistet einen jährlichen Pauschalbeitrag an die Personal- und Arbeitsplatzkosten der Schweizerischen Flüchtlingshilfe (SFH). </t>
  </si>
  <si>
    <t>SOZIALHILFE ASYLSUCHENDE, VORL. AUFGENOMMENE, FLÜCHTLINGE</t>
  </si>
  <si>
    <t>A231.0153</t>
  </si>
  <si>
    <t xml:space="preserve">Der Bund entschädigt die Kantone gemäss Asylverordnung 2 für die Kosten, die insbesondere mit der Aufnahme und Betreuung von Asylsuchenden (AS), vorläufig Aufgenommenen (VA) und Flüchtlingen (FL) im Zusammenhang stehen. </t>
  </si>
  <si>
    <t>VOLLZUGSKOSTEN UND RÜCKKEHRHILFE ALLGEMEIN</t>
  </si>
  <si>
    <t>A231.0156</t>
  </si>
  <si>
    <t xml:space="preserve">Die Vollzugskosten umfassen Kosten für die Beschaffung von Reisepapieren, Kosten für die Herkunfts- und Identitätsabklärung, Ausreisekosten, Kosten der Vorbereitungs- Ausschaffungs- und Durchsetzungshaft. Empfänger sind Kantone, ausländische Vertretungen, Fluggesellschaften, die Internationale Organisation für Migration (IOM) sowie weitere mit Dientleistungen beauftragte Dritte. Die Aufwände des Bundes im Bereich Rückkehrhilfe umfassen Ausgaben im Zusammenhang mit der Förderung der freiwilligen und pflichtgemässen Ausreise von Personen aus dem Asylbereich. Empfänger sind ausreisepflichtige Personen sowie die Kantone für deren Rückkehrberatungsstellen. </t>
  </si>
  <si>
    <t>MIGRATIONSZUSAMMENARBEIT UND RÜCKKEHR</t>
  </si>
  <si>
    <t>A231.0158</t>
  </si>
  <si>
    <t xml:space="preserve">Der Bereich Migrationszusammenarbeit und Rückkehr umfasst Instrumente der internationalen Migrationszusammenarbeit, namentlich den bilateralen, regionalen und internationalen Migrationsdialog, bilaterale Migrationsabkommen, Migrationspartnerschaften, Protection in the Region Programme, länderspezifische Rückkehr- und Strukturhilfe sowie Prävention irregulärer Migration. </t>
  </si>
  <si>
    <t>INTEGRATIONSMASSNAHMEN AUSLÄNDER</t>
  </si>
  <si>
    <t>A231.0159</t>
  </si>
  <si>
    <t xml:space="preserve">Der Bund richtet den Kantonen finanzielle Beiträge für die spezifische Integrationsförderung von Ausländerinnen und Ausländern in der Schweiz aus. </t>
  </si>
  <si>
    <t>INTERNATIONALE ZUSAMMENARBEIT MIGRATIONSBEREICH</t>
  </si>
  <si>
    <t>A231.0155</t>
  </si>
  <si>
    <t xml:space="preserve">Der Bund leistet Pflichtbeitragszahlungen an internationale Organisationen, denen er aufgrund eines Abkommens oder einer völkerrechtlichen Vereinbarung beigetreten ist und welche zwingenden Charakter haben. </t>
  </si>
  <si>
    <t>BEITRÄGE FRIEDENSFÖRDERUNG</t>
  </si>
  <si>
    <t>A231.0104</t>
  </si>
  <si>
    <t xml:space="preserve">Empfänger der Beiträge ist hauptsächlich das nationale Kompetenzzentrum für Sicherheitspolitik (3,4 Mio.; Center for Security Studies der ETH Zürich CSS) für den Betrieb des International Relations and Security Networks (ISN; sicherheitspolitisches Wissensportal mit mehr als 750 000 Besuchern pro Monat). Ein kleiner Teil der Mittel wird zudem für Kooperationsprojekte verwendet (0,5 Mio.). </t>
  </si>
  <si>
    <t>KANTONALE NACHRICHTENDIENSTE</t>
  </si>
  <si>
    <t>A231.0105</t>
  </si>
  <si>
    <t>Abgeltung der Leistungen der Kantone im Vollzug der nachrichtendienstlichen Aufgaben.</t>
  </si>
  <si>
    <t>ALLGEMEINE PROGRAMME/PROJEKTE; SPORTWISSENSCHAFTL. FORSCHUNG</t>
  </si>
  <si>
    <t>A231.0106</t>
  </si>
  <si>
    <t>SPORT IN DER SCHULE</t>
  </si>
  <si>
    <t>A231.0107</t>
  </si>
  <si>
    <t xml:space="preserve">Mit den Mitteln aus diesem Kredit unterstützt der Bund die Aus- und Weiterbildung von Lehrerinnen und Lehrern, die Sportunterricht erteilen. </t>
  </si>
  <si>
    <t>SPORTVERBÄNDE UND ANDERE ORGANISATIONEN</t>
  </si>
  <si>
    <t xml:space="preserve">A231.0108 </t>
  </si>
  <si>
    <t xml:space="preserve">Gestützt auf das Sportförderungsgesetz unterstützt der Bund über diesen Kredit insbesondere den Dachverband der Schweizer Sportverbände (Swiss Olympic). Ebenfalls im Sinne des Leistungssports werden zugunsten der Massnahmen gegen den Missbrauch von Mitteln und Methoden zur Steigerung der körperlichen Leistungsfähigkeit im Sport Beiträge an die Antidopingagenturen (national und international) geleistet. Zudem werden Massnahmen zur Förderung eines ethisch vertretbaren Leistungssports und zur Verhinderung unerwünschter Begleiterscheinungen des Sports unterstützt. Gefördert werden schliesslich die Erarbeitung von Grundlagen, die Validierung von Sicherheitsüberprüfungen und die kontinuierliche Überprüfung der Standards zur Gewährung von sicheren Angeboten im Bereich von Risikosportaktivitäten. </t>
  </si>
  <si>
    <t xml:space="preserve">Zu den Beitragsempfängern gehören Organisatoren von Programmen und Projekten, insbesondere im Bereich des Erwachsenensports sowie privat- und öffentlich-rechtliche Akteure, die sich mit der Evaluation und Entwicklung von Programmen und Projekten befassen. Im Bereich der sportwissenschaftlichen Forschung sind die Beitragsempfänger natürliche und juristische Personen des Privatrechts sowie öffentlich-rechtliche Institutionen. </t>
  </si>
  <si>
    <t>INTERNATIONALE SPORTANLÄSSE</t>
  </si>
  <si>
    <t>A231.0109</t>
  </si>
  <si>
    <t xml:space="preserve">Der Bund kann internationale Sportanlässe und -kongresse in der Schweiz, die von europäischer oder weltweiter Bedeutung sind, unterstützen, sofern sich die Kantone angemessen an den Kosten beteiligen. </t>
  </si>
  <si>
    <t>J+S-AKTIVITÄTEN UND KADERBILDUNG</t>
  </si>
  <si>
    <t>A231.0112</t>
  </si>
  <si>
    <t>Der Bund richtet im Rahmen von Jugend + Sport Beiträge aus an Kurse und Lager sowie an die Kaderbildung (Aus- und Weiterbildung von Leiterinnen und Leitern, Coachs, Expertinnen und Experten, Nachwuchstrainerinnen und Nachwuchstrainern) von Kantonen, Gemeinden und privaten Organisationen (Sportverbände, Sportvereine, Schulen und andere Organisationen). Des Weiteren stellt der Bund den Beitragsempfängern Leihmaterial sowie Lehr- und Lernmedien zur Verfügung.</t>
  </si>
  <si>
    <t>NATIONALE SPORTANLAGEN</t>
  </si>
  <si>
    <t>A236.0100</t>
  </si>
  <si>
    <t xml:space="preserve">Beitragsempfänger sind nationale Sportverbände und Dritte, die Träger von nationalen Sportanlagen und -einrichtungen sind. </t>
  </si>
  <si>
    <t>ZIVILSCHUTZ</t>
  </si>
  <si>
    <t>A231.0113</t>
  </si>
  <si>
    <t>AUSSERDIENSTLICHE AUSBILDUNG</t>
  </si>
  <si>
    <t>A231.0100</t>
  </si>
  <si>
    <t xml:space="preserve">Dieser Subventionskredit umfasst die Aufwände für die fachtechnische Vorbereitung von Jugendlichen auf die Rekrutenschule sowie für wehrsportliche Veranstaltungen. Die Hauptkomponenten der ausserdienstlichen Ausbildung sind Kurse und Wettkämpfe im In- und Ausland (Sommer-/Winterarmeemeisterschaften), vordienstliche Ausbildungen, Entschädigungen an Militärvereine und Beiträge an den Conseil International du Sport Militaire (CISM) für Aktivitäten im In- und Ausland. </t>
  </si>
  <si>
    <t>BEITRÄGE SCHIESSWESEN</t>
  </si>
  <si>
    <t>A231.0102</t>
  </si>
  <si>
    <t xml:space="preserve">Die Beiträge für das Schiesswesen setzen sich aus folgenden Komponenten zusammen: Leistungen an Schützenverbände und Schiessvereine für die Durchführung des Obligatorischen Programms (OP), des Feldschiessens (FS) und der Jungschützenkurse. Abgabe von Gratismunition an Schützenvereine für das Obligatorische Programm (OP), für das Feldschiessen (FS) sowie für die Jungschützenkurse. Entschädigungen an den Kursstab der Nachschiess- und Verbliebenenkurse. Vergütungen an Schiesskommissäre für Sicherheits- und Kontrollarbeiten. </t>
  </si>
  <si>
    <t>FLIEGERISCHE AUSBILDUNG</t>
  </si>
  <si>
    <t>A231.0101</t>
  </si>
  <si>
    <t xml:space="preserve">Aus diesem Subventionskredit werden Beiträge an die Aus- und Weiterbildung in der Aviatik geleistet, um den Einstieg in die Luftfahrt unter anderem zu Gunsten der Armee zu ermöglichen. Empfänger der Beiträge sind private Institutionen, wie z.B. der Aeroclub der Schweiz (Ausbildung SPHAIR). </t>
  </si>
  <si>
    <t>A231.0103</t>
  </si>
  <si>
    <t xml:space="preserve">Dieser Subventionskredit enthält Abgeltungen an Kantone und Städte zum Schutz ausländischer Vertretungen. </t>
  </si>
  <si>
    <t>ABGELTUNG DER AMTLICHEN VERMESSUNG UND DES ÖREB-KATASTERS</t>
  </si>
  <si>
    <t>A231.0115</t>
  </si>
  <si>
    <t xml:space="preserve">Bund und Kantone finanzieren die amtliche Vermessung und den Kataster der öffentlich-rechtlichen Eigentumsbeschränkungen (ÖREB) gemeinsam. Die budgetierten Mittel richten sich nach den in den Kantonen für diese Aufgaben vorgesehenen Projekten. </t>
  </si>
  <si>
    <t>LESEFÖRDERUNG</t>
  </si>
  <si>
    <t>EU-FORSCHUNGSPROGRAMME</t>
  </si>
  <si>
    <t>SCHWEIZ TOURISMUS</t>
  </si>
  <si>
    <t xml:space="preserve">Der Bund leistet Einlagen in die kantonalen Fonds de Roulement. Empfänger sind Landwirtinnen und Landwirte. Die Beiträge werden via Kantone ausbezahlt. Die flüssigen Mittel der kantonalen Fonds de Roulement generieren Zinserträge, die der Bund finanzierungswirksam auf dem Ertragskredit E140.0001 Finanzertrag vereinnahmt und die über den vorliegenden Kredit wieder den Fonds de Roulement gutgeschrieben bzw. im Falle von Negativzinsen als negative Investitionsausgaben belastet werden. </t>
  </si>
  <si>
    <t>SBB AG</t>
  </si>
  <si>
    <t>WALD</t>
  </si>
  <si>
    <t>Der Bund garantiert für einen Kredit, welcher die Stiftung Gemeinsame Einrichtung (GE) für den Vollzug der internationalen Leistungshilfe im Bereich der Krankenversicherung aufgenommen hat. Die GE stellt gemäss KVG sicher, dass Personen, die sich ausserhalb des Staates aufhalten, in dem sie versichert sind, im Krankheitsfalle die notwendigen Leistungen beanspruchen können. Der Bund hat dafür einen entsprechenden Verpflichtungskredit von 300 Millionen eingestellt. Per Bilanzstichtag sind davon 300 Millionen beansprucht (unverändert gegenüber dem Vorjahreswert). Die Ausfallwahrscheinlichkeit kann nicht zuverlässig bewertet werden, weshalb die Garantie ausschliesslich als Eventualverbindlichkeit geführt wird.</t>
  </si>
  <si>
    <t xml:space="preserve">Der Bund garantiert im Rahmen einer Staatsgarantie gegenüber der Eurofima (Gesellschaft für die Finanzierung von Rollmaterial der europäischen Staatsbahnen) für die von Eurofima an die SBB gewährten Darlehen sowie für den von der SBB nicht vollständig einbezahlten Anteil am Aktienkapital an der Eurofima. Die maximale Kreditlimite der SBB bei der Eurofima beträgt 5,4 Milliarden. Der Bund hat dafür keinen entsprechenden Verpflichtungskredit eingestellt, da diese Garantie vor die Einführung des Instruments «Verpflichtungskredit» zurückgeht. Per Bilanzstichtag haben die SBB Darlehen bei der Eurofima im Betrag von 2,5 Milliarden beansprucht (+96 Mio. gegenüber dem Vorjahreswert), das nicht liberierte Aktienkapital beträgt unverändert 104 Millionen. </t>
  </si>
  <si>
    <t xml:space="preserve">Der Bund bürgt für Kredite von konzessionierten Transportunternehmen (KTU), welche zwecks Beschaffung von Betriebsmitteln aufgenommen wurden. Damit sollen den KTU Zinsvorteile ermöglicht werden, die indirekt über die zu leistenden Abgeltungen dem Bund als Besteller zugutekommen. Es handelt sich ausschliesslich um Solidarbürgschaften. Der Bund hat dafür einen Verpflichtungskredit von 11 Milliarden eingestellt. Per Bilanzstichtag wurden davon 2577 Millionen beansprucht (-53 Mio. gegenüber dem Vorjahreswert). Die Garantien sind per Bilanzstichtag mit 114 Millionen bewertet und passiviert. </t>
  </si>
  <si>
    <t>Der Fonds verbürgt für eine Dauer von maximal zehn Jahren Darlehen an Schweizer Unternehmen, um die Entwicklung innovativer Technologien zur nachhaltigen Verminderung von Treibhausgasemissionen zu ermöglichen.  Seit der Gründung bis Ende 2019 wurden bereits 90 Bürgschaften im Umfang von 128,3 Millionen gewährt. Davon traten bisher bei vier unterstützen Firmen Schadensfälle ein (4,8 Mio.) ein. Zusätzlich konnten vier Darlehen (3,5 Mio.) zurückgezahlt werden.</t>
  </si>
  <si>
    <t>UMWELTTECHNOLOGIE</t>
  </si>
  <si>
    <t>HOCHWASSERSCHUTZ</t>
  </si>
  <si>
    <t>Verpflichtungskredit: 350 Millionen Franken</t>
  </si>
  <si>
    <t>Zukünftige Kosten für den Rückbau und die Stilllegung von Kernanlagen im Eigentum des Bundes sowie die Entsorgung von radioaktiven Abfällen sind unter den Rückstellungen bilanziert. Die Bemessung der Rückstellungen erfolgt auf Basis einer umfassenden Schätzung der Stilllegungs- und Entsorgungskosten von swissnuclear. In der Kostenberechnung werden die anfallenden Kosten zu heutigen Marktpreisen geschätzt. Die Kostenstudie wird alle fünf Jahre aktualisiert. Aufgrund von nicht umfassenden Erfahrungswerten im Zusammenhang mit dem Rückbau und der Stilllegung von Kernanlagen sowie des langen Planungshorizontes für die Entsorgung radioaktiver Abfälle, unterliegt der Rückstellungsbetrag einer hohen Ungenauigkeit.
Entsorgung von radioaktiven Abfällen; 477 Millionen Franken
Die Rückstellung deckt die voraussichtlichen Kosten für die Zwischen- und Endlagerung der Betriebsabfälle aus Beschleuniger- und Kernanlagen (332 Mio.). Die entsprechenden Anlagen werden durch das PSI betrieben. Zusätzlich ist für die Zwischen- und Endlagerung der radioaktiven Abfälle aus den Bereichen Medizin, Industrie und Forschung (MIF-Abfälle) ein Beitrag von 145 Millionen berücksichtigt.
Stilllegung von Kernanlagen; 259 Millionen Franken
Die Rückstellungen umfassen zur Hauptsache den Rückbau und die im Zeitpunkt der Ausserbetriebnahme anfallenden Kosten von Kernanlagen sowie die Zwischen- und Endlagerung von radioaktiv verstrahlten Baumaterialien aus dem Rückbau. Die Kernanlagen werden durch das PSI betrieben, sind aber im Eigentum des Bundes.</t>
  </si>
  <si>
    <t>Die Mittel zur Deckung einer Geothermie-Garantie stammen aus dem Netzzuschlagsfonds. Gesetzliche Grundlage bildet Artikel 33 EnG. Die Geothermie-Garantie deckt wegen der grossen Unkenntnis des tiefen Untergrunds das Fündigkeitsrisiko ab. Sie wird im Grundsatz vor Projektbeginn gewährt und wird bei Mangel oder Fehlen geeigneter geothermischer Qualitäten nach Abschluss der Untergrundarbeiten ausbezahlt.</t>
  </si>
  <si>
    <t>Das Bundesamt für Sport hat den gesetzlichen Auftrag u.a. Massnahmen im Bereich der Bildung und des Leistungssports zu ergreifen (Art. 1 Abs. 2 Bst. b SpoFöG). Hierfür sieht der Gesetzgeber vor, dass an den Standorten Magglingen und Tenero Trainingsanlagen betrieben und eine Eidgenössische Hochschule für Sport geführt werden. Mit diesen Aufgaben verbunden sind diverse Leistungen an Nutzerinnen und Nutzer, die den Bezügern nicht zu Vollkosten, sondern entsprechend der geltenden Gebührenordnung des BASPO in Rechnung gestellt werden. In Berücksichtigung der Eigenfinanzierung des BASPO lässt sich ein ungefährer Netto-Wert dieser erbrachten Dienstleistungen errechnen. Zu den Massnahmen im Bereich der Bildung gehören beispielsweise die Durchführung der Bachelor- und Masterstudiengänge der EHSM, die Ausbildung von Berufstrainerinnen und -trainern sowie die Ausbildung von J+S-Kaderpersonen. Im Bereich des Leistungssports zählen dazu beispielsweise der Betrieb der Sportinfrastrukturen in Magglingen und Tenero, die Dienstleistungen der Leistungsdiagnostik, der Sportphysiologie, der Sportmedizin, der Sportphysiotherapie etc.</t>
  </si>
  <si>
    <t>Brennereikonzessionen</t>
  </si>
  <si>
    <t xml:space="preserve">Konzession die ohne Ausschreibungen auf Gesuch hin erteilt werden. </t>
  </si>
  <si>
    <t>Eisenbahninfrastrukturkonzessionen</t>
  </si>
  <si>
    <t>Personenbeförderungskonzessionen</t>
  </si>
  <si>
    <t xml:space="preserve">Nach Verkehrsbereichen differenzierte Verfahrensgeelungen, teilweise ohne Ausschreibung. </t>
  </si>
  <si>
    <t>Flughafeninfrastrukturkonzessionen</t>
  </si>
  <si>
    <t>Streckenkonzessionen für Luftfahrtunternehmen</t>
  </si>
  <si>
    <t>Spielbankenkonzessionen</t>
  </si>
  <si>
    <t>Grundversorgungskonzessionen im Fernmeldewesen</t>
  </si>
  <si>
    <t xml:space="preserve">Die ComCom kann auf eine Ausschreibung verzichten, wenn eine Marktbefragung ergibt, dass kein wettbewerbliches Verfahren möglich ist. </t>
  </si>
  <si>
    <t>Stromverteilnetzkonzessionen</t>
  </si>
  <si>
    <t>Wasserrechtskonzessionen</t>
  </si>
  <si>
    <t>Schätzung; Nachweislich invalide Personen werden zur finanziellen Entlastung von der Automobilsteuer befreit. Gesetzliche Grundlage bildet das Automobilsteuergesetz vom 21. Juni 1996 (AStG; SR 641.51).</t>
  </si>
  <si>
    <t>Auf Gesuch hin Anspruch auf anteilmässige Rückerstattung der Abgabe für die Tage, an welchen das Fahrzeug im Ausland verkehrte.</t>
  </si>
  <si>
    <t>Schätzung; Befreiung von landwirtschaftlichen Fahrzeugen, welche auf öffentlichen Strassen nur landwirtschaftliche Fahrten durchführen.</t>
  </si>
  <si>
    <t>CO2-intensive Unternehmen können sich von der Abgabe befreien lassen, wenn sie sich im Gegenzug zu einer Emissionsverminderung verpflichten. Grosse CO2-intensive Unternehmen nehmen am Emissionshandelssystem teil und sind ebenfalls von der CO2-Abgabe befreit. Gesetzliche Grundlage bildet das Bundesgesetz über die Reduktion der CO2-Emissionen vom 23. Dezember 2011 (CO2-Gesetz; SR 641.71).</t>
  </si>
  <si>
    <t>Brennstoffe, die zu nicht energetischen Zwecken verwendet werden, sind von der CO2-Abgabe befreit. Es handelt sich dabei um technische Verwendungszwecke wie Reinigung, Schmierung, Beimischung der Stoffe als Zusatzmittel in der Pharmazie, aufkohlen von Stahl usw. Gesetzliche Grundlage bildet das Bundesgesetz über die Reduktion der CO2-Emissionen vom 23. Dezember 2011 (CO2-Gesetz; SR 641.71).</t>
  </si>
  <si>
    <t>Als marktwirtschaftliches Instrument im Umweltschutz schafft die VOC-Abgabe den finanziellen Anreiz, die VOC-Emissionen weiter zu reduzieren. Für VOC-haltige Produkte, die so verwendet oder behandelt werden, dass die Verbindungen nicht in die Umwelt gelangen können und für exportierte VOC-haltige Produkte wird die VOC-Abgabe rückerstattet. Gesetzliche Grundlage bildet das Bundesgesetz über den Umweltschutz vom 7. Oktober 1983 (USG; SR 814.01).</t>
  </si>
  <si>
    <t>Darlehen im Verwaltungsvermögen</t>
  </si>
  <si>
    <t>SUPERCERN (CERN 1)</t>
  </si>
  <si>
    <t>CERN (CERN 2)</t>
  </si>
  <si>
    <t>OMM (OMM 2)</t>
  </si>
  <si>
    <t>OIT (BIT)</t>
  </si>
  <si>
    <t>CIME (OIM)</t>
  </si>
  <si>
    <t>FCR (FISCR)</t>
  </si>
  <si>
    <t>UIT 2A</t>
  </si>
  <si>
    <t>UIT 2B</t>
  </si>
  <si>
    <t>CICR</t>
  </si>
  <si>
    <t>UIP</t>
  </si>
  <si>
    <t>OMS (ONUSIDA)</t>
  </si>
  <si>
    <t xml:space="preserve">BLS AG  </t>
  </si>
  <si>
    <t>RBS AG</t>
  </si>
  <si>
    <t>Darlehen im Finanzvermögen</t>
  </si>
  <si>
    <t>Garantieverpflichtungen</t>
  </si>
  <si>
    <t>Bürgschaften</t>
  </si>
  <si>
    <t>Kapitalanteil: 31 Prozent</t>
  </si>
  <si>
    <t>Beteiligung an Stockwerkeigentum (Buchwert 2017 CHF 902'996.66)</t>
  </si>
  <si>
    <t>Beteiligung an Stockerkeigentum (Buchwert 2017 CHF 303'100)</t>
  </si>
  <si>
    <t>Beteiligung an Parkhaus (Buchwert 2017 CHF 55'470)</t>
  </si>
  <si>
    <t>Genossenschaftskapital an der Überbauungsgenossenschaft Murifeld (Buchwert 2017 CHF 1'000)</t>
  </si>
  <si>
    <t>Kapitalanteil: 5 Prozent</t>
  </si>
  <si>
    <t>Die IBRD ist die Agentur der Weltbankgruppe, die den Ländern mit mittlerem Einkommen finanzielle Unterstützung und Expertise zur Verfügung stellt. Sie stellt den Entwicklungs- und Transitionsländern weltweit bedeutende Finanzmittel und technische Unterstützung zur Verfügung. Ihr Mandat besteht darin, einen Beitrag zur Armutsreduktion zu leisten. Sie tut dies durch die Bereitstellung von finanziellen Mitteln, durch Wissensaustausch, durch Kapazitätsbildung und durch die Förderung von Partnerschaften mit dem öffentlichen und dem privaten Sektor. Beteiligungen: 247 Millionen Franken</t>
  </si>
  <si>
    <t>Die AsDB ist die führende multilaterale Finanzierungsinstitution für Entwicklung im Bereich Basisinfrastruktur in Asien und der Pazifikregion. Sie hat die Aufgabe, Entwicklungsländer in der Region bei der Armutsbekämpfung zu unterstützen, die Lebensqualität ihrer Einwohnerinnen und Einwohner zu verbessern sowie das Wirtschafswachstum und die regionale Integration zu fördern. Beteiligungen: 39 Millionen Franken</t>
  </si>
  <si>
    <t>Die Hauptaufgaben der multilateralen Finanzierungsinstitution AfDB sind die Armutsreduktion, die Verbesserung der Lebensbedingungen und die Mobilisierung von Ressourcen für die wirtschaftliche und soziale Entwicklung Afrikas. Ihre Kernsektoren sind Infrastruktur, gute Regierungsführung, regionale Integration und fragile Staaten sowie Entwicklung des Privatsektors. Die Bank spielt eine zunehmend wichtige Funktion als leistungsfähige panafrikanische Institution und tritt vermehrt als «African Voice» in internationalen Foren auf. Beteiligungen: 120 Millionen Franken</t>
  </si>
  <si>
    <t>Die IDB ist die wichtigste multilaterale Finanzierungsinstitution in Lateinamerika und in der Karibik. Ihre Hauptaufgabe ist die Reduktion von Armut und Ungleichheiten sowie die Förderung eines umweltverträglichen, nachhaltigen Wachstums in ihrer Einsatzregion. Beteiligungen: 63 Millionen Franken</t>
  </si>
  <si>
    <t>Beteiligungen: 11 Millionen Franken</t>
  </si>
  <si>
    <t>Die IIC ist Teil der IDB-Gruppe. Ihr Auftrag besteht darin die wirtschaftliche Entwicklung der Länder, in denen die IDB-Gruppe tätig ist, zu fördern. Dies umfasst insbesondere die Errichtung, Entwicklung und Modernisierung kleiner und mittlerer Unternehmen. Beteiligungen: 26 Millionen Franken</t>
  </si>
  <si>
    <t>Die AIIB ist eine regionale Finanzinstitution, die vor allem mit Investitionen in die Infrastruktur zu einer nachhaltigen wirtschaftlichen Entwicklung in Asien beitragen will. Beteiligungen: 109 Millionen Franken</t>
  </si>
  <si>
    <t>Das derzeitige finanzielle Engagement des Bundes an der EBRD beträgt zu Bilanzwerten 155 Mio. Fr. (zum Anschaffungswert bilanziert, da der Bund keinen massgeblichen Einfluss ausüben kann und kein Marktpreis vorliegt)</t>
  </si>
  <si>
    <t>Beteiligung: 12 Millionen Franken</t>
  </si>
  <si>
    <t>Kapitalanteil: 2 Prozent</t>
  </si>
  <si>
    <t>ar Immo</t>
  </si>
  <si>
    <t>-</t>
  </si>
  <si>
    <t xml:space="preserve">Gestützt auf das Bundesgesetz über die Gewährung von Bürgschaften und Zinskostenbeiträgen im Berggebiet und im weiteren ländlichen Raum (BGB) übernimmt der Bund einen Teil der Verwaltungskosten und der Verluste aus Bürgschaften der drei regionalen, vom Bund anerkannten Bürgschaftsgenossenschaften. Zusätzlich gewährt der Bund Zinskostenbeiträge, welche an Klein- und Mittelbetriebe ausbezahlt werden. Das BGB wird am 1.3.2020 aufgehoben. Die laufenden Bürgschaften werden von den drei regionalen Bürgschaftsgenossenschaften verwaltet, neue Bürgschaften werden keine mehr eingegangen. Angegeben sind die finanzwirksamen Ausgaben des Bundes in den jeweiligen Jahren. </t>
  </si>
  <si>
    <t>EIDGENÖSSISCHES HOCHSCHULINSTITUT FÜR BERUFSBILDUNG (EHB)</t>
  </si>
  <si>
    <t xml:space="preserve">n.a. </t>
  </si>
  <si>
    <t>Konzession die ohne Ausschreibungen auf Gesuch hin erteilt werden können. Die Erteilung hat jedoch in einem transparenten und diskriminierungsfreien Verfahren zu erfolgen (Art. 62 Abs. 2bis WRG für die Konzessionen des Bundes).</t>
  </si>
  <si>
    <t xml:space="preserve">Konzession die ohne Ausschreibungen auf Gesuch hin erteilt werden. In der Praxis werden sie heute wie gewöhnliche Bewilligungen gehandhabt. </t>
  </si>
  <si>
    <t xml:space="preserve">Konzession die ohne Ausschreibungen auf Gesuch hin und nach transparenten und auktionsnahen Kriterien erteilt werden. </t>
  </si>
  <si>
    <t>Kleinproduzenten können 30 Liter reinen Alkohol (r.A.) jährlich zu 70% des Einheitssatzes, d.h. zu CHF 20.30 je Liter r.A. anstatt zu CHF 29.00 versteuern.
Als Hersteller von Kleinmengen (Kleinproduzent) gilt, wer einen Jahresumsatz von höchstens 200 Litern reinen Alkohols erzielt. Damit gewährt der Bundesrat eine in den EU-Staaten zulässige Form der steuerlichen Privilegierung, die im Übrigen auch im Biersteuergesetz ihren Niederschlag gefunden hat. Sie hat vor allem den Zweck, die inländische Produktion von Spirituosen zu unterstützen, welche heute lediglich weniger als 20% des inländischen Konsums an Spirituosen ausmacht. 
Die Abschaffung dieser steuerlichen Privilegierung würde die kontinuierliche Senkung der inländischen Produktion fortsetzen und sogar bestärken.</t>
  </si>
  <si>
    <t>Landwirte, die als solche durch das Bundesamt für Landwirtschaft geführt werden, können eine individuell zu berechnende Anzahl Liter reinen Alkohols unversteuert verwenden. Die Anzahl Liter berechnet sich aufgrund der Anzahl Obstbäume, der auf dem Betrieb tätigen Personen und der bewirtschafteten Fläche. Sie darf 45 Liter reinen Alkohols nicht überschreiten. Die Landwirtschaftsbetriebe verfügen zurzeit über Spirituosenbestände, die nicht versteuert sind. Die Vorräte sind entstanden, weil die Landwirte gemäss geltendem AlkG für die von ihnen bzw. in ihrem Auftrag durch einen Lohnbrenner hergestellten Spirituosen erst bei entgeltlicher oder unentgeltlicher Weitergabe an Dritte, bei einem über den steuerfreien Eigenbedarf hinausgehenden Selbstverbrauch oder beim Wegfall der Anerkennung als Landwirt steuerpflichtig werden. Die ordnungsgemäss bei der EZV gemeldeten Lagerbestände der Landwirtschaft belaufen sich auf rund 750‘000 Liter reinen Alkohols, was eine Steuersumme von ca. 22 Mio. Franken (750‘000 Liter x CHF 29.00 je Liter r.A.) ausmacht.</t>
  </si>
  <si>
    <t>Der Schwerverkehrsabgabe unterliegende Fahrzeuge mit schweizerischen Tagesschildern dürfen nicht für Sachentransporte verwendet werden (Artikel 20a VVV). Eine Abgabenerhebung wäre deshalb nicht opportun. Tagesschilder werden von den zuständigen StVA gegen Gebühr ausgehändigt und üblicherweise für Fahrzeugüberführungen verwendet.</t>
  </si>
  <si>
    <t>Durch die geringe Höchstgeschwindigkeit sind Aktionsradius und Verwendungsmöglichkeit stark eingeschränkt.</t>
  </si>
  <si>
    <t>Für Fahrzeuge, bei denen eine leistungsabhängige Bemessung der Abgabe nicht möglich ist oder einen unverhältnismässigen Aufwand erfordert, kann die Abgabe in Form einer Pauschalen erhoben werden (Motorkarren, Traktoren, Motorfahrzeuge bis 45 km/h); im Parlament abgegebene Zusicherungen für eine Sonderregelung (Zirkus- und Schaustellermotorfahrzeuge).</t>
  </si>
  <si>
    <t>Für Fahrzeuge für den Personentransport eine pauschale und nicht eine leistungsabhängige Schwerverkehrsabgabe zu erheben --&gt; Entscheid Parlament</t>
  </si>
  <si>
    <t>Abgabebefreiung von schweren Militärfahrzeugen, da diese keine kommerziellen Transporte vornehmen. Eine Erhebung würde zudem nur unnötigen Aufwand generieren (Einnahmen und Ausgaben beim Bund).</t>
  </si>
  <si>
    <t>Abgabebefreiung von schweren Fahrzeugen, welche im Dienste der öffentlichen Sicherheit und Ordnung stehen.</t>
  </si>
  <si>
    <t>Mit Händlerschildern versehene Fahrzeuge dürfen nur sehr eingeschränkt für in Artikel 24 VVV genannte Zwecke verwendet werden. Händlerschilder werden von den zuständigen StVA an Betriebe vergeben, welche klar definierte Voraussetzungen erfüllen müssen (Anhang 4 VVV). Eine Abgabenerhebung wäre nicht opportun. Üblicherweise werden Händlerschilder für Fahrzeugüberführungen, Fahrzeugprüfungen und Pannendienst verwendet.</t>
  </si>
  <si>
    <t>Erhalten von Zeitzeugen. Strenge Auflagen für Zulassung (älter als 30 Jahre, urspr. Ausführung, nur private Zwecke, beschränkte Fahrleistung)</t>
  </si>
  <si>
    <t xml:space="preserve">Bei diesen Fahrzeugen ist eine pauschale und nicht eine leistungsabhängige Schwerverkehrsabgabe zu erheben --&gt; Entscheid Parlament </t>
  </si>
  <si>
    <t>Fahrzeuge mit Militärkontrollschildern sind von der Vignettenpflicht befreit.</t>
  </si>
  <si>
    <t>Abgabebefreiung von Fahrzeugen, welche im Dienste der öffentlichen Sicherheit und Ordnung stehen.</t>
  </si>
  <si>
    <t>Staatsrechtliche Regelung</t>
  </si>
  <si>
    <t>Die Befreiung besteht systembedingt, damit Probe- und Testfahrten mit Fahrzeugen, die nicht zugelassen sind, von den Händlern durchgeführt werden können.</t>
  </si>
  <si>
    <t>Es wäre unsinnig, Hilfseinsätze durch eine Vignettenpflicht zu erschweren oder zu verzögern.</t>
  </si>
  <si>
    <t>Befristete Befreiung von abgabepflichtigen Strecken, während die parallel dazu verlaufenden Strassen aufgrund besonderer Ereignisse gesperrt oder anderweitig benötigt werden. Solche Befreiungen werden sehr selten gewährt.</t>
  </si>
  <si>
    <t>Ermässigung der Verwaltungsgebühr bei beschränkter wirtschaftlicher Leistungsfähigkeit eines Radio- oder Fernsehveranstalters, der durch die Verwaltungsgebühr für Funkkonzessionen zur Verbreitung von Radio und Fernsehprogrammen unmittelbar oder mittelbar betroffen ist (Art. 40 Abs. 2 FMG / SR 784.10). Konkret wird die Verwaltungsgebühr für die Erteilung oder Änderung einer Funkkonzession sowie die Verwaltungsgebühr für die Verwaltung und technische Kontrolle des Frequenzspektrums um 60 Pro-zent reduziert, wenn sie direkt oder indirekt Radio- und Fernsehveranstalter – ausser der SRG – mit einem Zugangsrecht zur Verbreitung belastet (Art. 23 Fernmeldegebührenverordnung UVEK / 784.106.12).</t>
  </si>
  <si>
    <t>Total Grosser Fussabdruck</t>
  </si>
  <si>
    <t>Total Kleiner Fussabdruck</t>
  </si>
  <si>
    <t>Anzahl Posten Kleiner Fussabdruck</t>
  </si>
  <si>
    <t>Gesamttotal per 31.12.2019</t>
  </si>
  <si>
    <t>Anschaffungswert (Stand 31.12.2019)</t>
  </si>
  <si>
    <t>Bilanzwert (Stand 31.12.2019)</t>
  </si>
  <si>
    <t>MIt dem Voranschlag 2019 erfolgte eine Aufgabendelegaton vom SBFI an die neu zuständige Innosuisse mit entsprechendem Mitteltransfer, u.a. für die Beteiligung an den Programmen Initiativen Active and Assisted (Living AAL), Electronic Components and Systems for European Leadership (ECSEL) und Eurostars-2.</t>
  </si>
  <si>
    <t>FÖRDERUNG VON GEMEINNÜTZIGEN BAUTRÄGERN</t>
  </si>
  <si>
    <t>A235.0104</t>
  </si>
  <si>
    <t>Auf diesem Kredit fallen die Ausgaben für Darlehen des Bundes an die Dachorganisationen des gemeinnützigen Wohnungsbaus für die Förderung von preisgünstigem Wohnraum an. Dabei werden Einlagen des Bundes in den von den Dachverbänden treuhänderisch verwalteteten Fonds de roulement einbezahlt. Aus dem erwähnten Fonds werden den gemeinnützigen Bauträgern zinsgünstige Darlehen gewährt. Die Gelder dienen der Rest- oder Überbrückungsfinanzierung bei der Erstellung, Erneuerung und dem Erwerb von preisgünstigen Liegenschaften oder auch dem Erwerb von Baugrundstücken.</t>
  </si>
  <si>
    <t>KTI</t>
  </si>
  <si>
    <t>TECHNOLOGIE- UND INNOVATIONSFÖRDERUNG KTI</t>
  </si>
  <si>
    <t>A231.0258</t>
  </si>
  <si>
    <t>Der Bund leistet Beiträge zur Unterstützung von Forschungs- und Entwicklungsprojekten, zur Förderung des Unternehmertums, der Start-up-Förderung, des Wissens- und Technologietransfers (WTT-Support), zum Kapazitätsaufbau der Kompetenzzentren Energie (Swiss Competence Centers for Energy Research; SCCER) und für die Finanzierung von kurzen Vorstudien zugunsten von KMU (Innovationsschecks). Zudem leistet er erstmals einen Beitrag an das gemeinsam mit dem Schweizerischen Nationalfonds geführte Förderprogramm Bridge, welches zum Ziel hat, den Transfer von Forschungsergebnissen von der Grundlagenforschung bis zur marktorientierten Innovation zu beschleunigen.</t>
  </si>
  <si>
    <t>ABGELTUNG SKYGUIDE FÜR GEBÜHRENBEFREITE FLÜGE</t>
  </si>
  <si>
    <t>JÄHRLICHE EINLAGE INFRASTRUKTURFONDS</t>
  </si>
  <si>
    <t>A250.0102</t>
  </si>
  <si>
    <t>ABWASSER - UND ABFALLANLAGEN</t>
  </si>
  <si>
    <t>A236.0120</t>
  </si>
  <si>
    <t>Gestützt auf das Gewässerschutzgesetz kann der Bund Abgeltungen für Abwasseranlagen (Kläranlagen, Kanäle) sowie Abgeltungen
für Abfallanlagen (Deponien, Kehrichtverbrennungsanlagen) gewähren. Ende 1994 haben die Kantone zahlreiche Subventionsgesuche
für Abwasseranlagen eingereicht, um die damaligen günstigen Bestimmungen zu nutzen. Mit der Änderung des Gewässerschutzgesetzes vom 20.6.1997 wurde eine Reduktion der Subventionstatbestände beschlossen.</t>
  </si>
  <si>
    <t>IOM, INTERNATIONALE ORGANISATION FÜR MIGRATION</t>
  </si>
  <si>
    <t>A231.0351</t>
  </si>
  <si>
    <t>Die Organisation für Migration (IOM) untersucht das Phänomen der Migration und sucht nach Lösungen für eine erleichterte Rückkehr der Migrantinnen und Migranten in ihre Herkunftsländer. Der Pflichtbeitrag der Schweiz bemisst sich nach dem Beitrag, den sie als Mitgliedsstaat an die UNO leistet.</t>
  </si>
  <si>
    <t>SONDERBEITRAG AN KRANKENKASSENPRÄMIEN-AUSGLEICH</t>
  </si>
  <si>
    <t>A231.0220</t>
  </si>
  <si>
    <t>Den Versicherten in Kantonen, welche in der Vergangenheit zu viele Prämien bezahlten, wurden aufgrund eines Beschlusses der eidg. Räte vom 21.3.2014 insgesamt 800 Millionen zurückerstattet. Die Versicherten, die Versicherer und der Bund kamen dabei für je einen Drittel dieser Summe auf. Der Sonderbeitrag des Bundes wurde an einen bei der gemeinsamen Einrichtung gemäss KVG eingerichteten Fonds überwiesen, aus welchem die Mittel den Versicherern zwecks Verteilung an die begünstigten Versicherten als Endempfänger ausbezahlt wurden.</t>
  </si>
  <si>
    <t>SONDERBEITRAG AN DIE IV-ZINSEN</t>
  </si>
  <si>
    <t>A231.0248</t>
  </si>
  <si>
    <t>Die Zinsen auf den Schulden der IV gegenüber dem AHV-Ausgleichsfonds werden während der IV-Zusatzfinanzierung (2011–17) voll vom Bund übernommen.</t>
  </si>
  <si>
    <t>A231.0157</t>
  </si>
  <si>
    <t>RÜCKKEHRHILFE ALLGEMEIN</t>
  </si>
  <si>
    <t>Die Aufwände des Bundes im Bereich Rückkehrhilfe umfassen Ausgaben im Zusammenhang mit der Förderung der freiwilligen und pflichtgemässen Ausreise von Personen aus dem Asylbereich. Empfänger sind ausreisepflichtige Personen sowie die Kantone für deren Rückkehrberatungsstellen.</t>
  </si>
  <si>
    <t>Einteilung kleiner Fussabdruck</t>
  </si>
  <si>
    <t xml:space="preserve">* Wenn es zum entsprechenden Wert keine Angaben gibt (n.a.), dann wird das Kriterium bejaht. </t>
  </si>
  <si>
    <t>Wirtschaftlicher Vorteil</t>
  </si>
  <si>
    <t xml:space="preserve">*Wird idR bejaht. Eine wichtige Ausnahme sind Abgeltungen, die nicht unbeding einen wirtschaftlichen Vorteil darstellen, wenn sie kompetitiv vergeben werden. </t>
  </si>
  <si>
    <t>Selektivität</t>
  </si>
  <si>
    <t>* Wird verneint, wenn ein Posten an einen Empfänger im Ausland gerichtet ist, oder wenn es in einem bestimmten Bereich überhaupt keinen Markt gibt.</t>
  </si>
  <si>
    <t>Effekt auf dem Schweizer Markt</t>
  </si>
  <si>
    <t xml:space="preserve">* Kriterium wird bejaht, wenn in den Kategorien (1), (2), (5), (6), (7), (8), (9) das Gesamttotal mindestens CHF 200'000 beträgt. In Kategorie (3) gilt dies für das Gesamttotal per 31.12.2019, in Kategorie (4) für den Anschaffungswert und in Kategorie (10) je nach vorhandenen Informationen (idR. Bilanzwert). </t>
  </si>
  <si>
    <t xml:space="preserve">Der Bund erleichtert leistungs- und entwicklungsfähigen Klein- und Mittelbetrieben die Aufnahme von Bankdarlehen. Zu diesem Zweck richtet er Finanzhilfen an gewerbeorientierte Bürgschaftsorganisationen aus. Gemäss dem Bundesgesetz über die Finanzhilfen an gewerbeorientierte Bürgschaftsorganisationen kann der Bund 65 Prozent der Bürgschaftsverluste übernehmen, Verwaltungskosten der Bürgschaftsorganisationen mitfinanzieren und in Ausnahmefällen nachrangige Darlehen gewähren. Das maximale Bürgschaftsvolumen, das von der Verlustdeckung des Bundes profitieren kann, ist gesetzlich auf 600 Millionen Franken beschränkt. Das Bürgschaftsvolumen lag Ende Dezember 2019 bei 285,7 Millionen. 65% davon (185,7 Millionen) profitieren von der Bundes-Verlustdeckung. </t>
  </si>
  <si>
    <t>Gestützt auf Art. 12 des Bundesgesetzes über Regionalpolitik können Steuererleichterungen an industrielle Unternehmen oder produktionsnahe Dienstleistungsbetriebe gewährt werden.
Schätzungen über die Einnahmenausfälle aus den Steuererleichterungen im Bereich der Regionalpolitik (rund 1,2 Mrd. pro Jahr, Zahlenbasis: 2007–2016, ab 2014 stark abnehmende Ausfälle).</t>
  </si>
  <si>
    <t xml:space="preserve">INTERNATIONALE BANK FÜR WIEDERAUFBAU UND ENTWICKLUNG IBRD </t>
  </si>
  <si>
    <t xml:space="preserve">EUROPÄISCHE BANK FÜR WIEDERAUFBAU UND ENTWICKLUNG EBRD </t>
  </si>
  <si>
    <t>AFRIKANISCHE ENTWICKLUNGSBANK AFDB</t>
  </si>
  <si>
    <t>ASIATISCHE ENTWICKLUNGSBANK ASDB</t>
  </si>
  <si>
    <t>INTERAMERIKANISCHE ENTWICKLUNGSBANK IDB</t>
  </si>
  <si>
    <t>ASIATISCHE INFRASTRUKTUR-INVESTITIONSBANK</t>
  </si>
  <si>
    <t>ENTWICKLUNGSBANK EUROPARAT</t>
  </si>
  <si>
    <t>MULTILATERALE INVEST.-GARANTIEAGENTUR MIGA</t>
  </si>
  <si>
    <t>IWF WÄHRUNGSHILFEBESCHLUSS</t>
  </si>
  <si>
    <t xml:space="preserve">IWF PRGT-FONDS </t>
  </si>
  <si>
    <t/>
  </si>
  <si>
    <t xml:space="preserve">EUROFIMA </t>
  </si>
  <si>
    <t xml:space="preserve">SOZIALER WOHNUNGSBAU </t>
  </si>
  <si>
    <t>KONZESSIONIERTE TRANSPORTUNTERNEHMEN</t>
  </si>
  <si>
    <t>PFLICHTLAGERWECHSEL</t>
  </si>
  <si>
    <t xml:space="preserve">INT. LEISTUNGSAUSHILFE KRANKENVERSICHERUNG </t>
  </si>
  <si>
    <t>BÜRGSCHAFTEN TECHNOLOGIEFONDS</t>
  </si>
  <si>
    <t>INNOVATIONSPARK</t>
  </si>
  <si>
    <t>VERPFLICHTUNGEN IM ZUSAMMENHANG MIT DER NUKLEAREN STILLLEGUNG UND ENTSORGUNG</t>
  </si>
  <si>
    <t>UNTERSTÜTZUNG ZUR FÖRDERUNG DER SELBSTSTÄNDIGEN ERWERBSTÄTIGKEIT</t>
  </si>
  <si>
    <t>GEOTHERMIE-GARANTIEN FÜR PROJEKTE ZUR GEWINNUNG VON STROM AUS GEOTHERMIE</t>
  </si>
  <si>
    <t xml:space="preserve">DARLEHEN FÜR PERSONAL AUSLAND </t>
  </si>
  <si>
    <t>DARLEHEN INDIGODIGITAL AG</t>
  </si>
  <si>
    <t>PARKING (PPN)</t>
  </si>
  <si>
    <t>UIT 3 (MTBR)</t>
  </si>
  <si>
    <t>UIT 3 (CAFÉTERIA)</t>
  </si>
  <si>
    <t>UICN NEUBAU SITZ</t>
  </si>
  <si>
    <t>CERN ERWEITERUNGSBAU</t>
  </si>
  <si>
    <t>WTO NEUBAU (EXTRAS MUROS)</t>
  </si>
  <si>
    <t>WTO RENOVATION CWR (INTRA MUROS)</t>
  </si>
  <si>
    <t>IKRK LOGISTIKHALLE</t>
  </si>
  <si>
    <t>OMS NEUBAU STUDIE</t>
  </si>
  <si>
    <t>FICR WIEDERAUFBAU STUDIE</t>
  </si>
  <si>
    <t>UNO NEUBAU</t>
  </si>
  <si>
    <t>OIT / IAO RENOVATION</t>
  </si>
  <si>
    <t>UIT / ITU ERWEITERUNG PLANUNG</t>
  </si>
  <si>
    <t>CICR / ICRC RENOVATION</t>
  </si>
  <si>
    <t>DARLEHEN WELTPOSTVEREIN</t>
  </si>
  <si>
    <t>DARLEHEN AN KANTONE ZUR VORFINANZIERUNG UNTERKÜNFTE ASYLSUCHENDE (ASYLG ART. 90)</t>
  </si>
  <si>
    <t>REGIONALENTWICKLUNG</t>
  </si>
  <si>
    <t>HOTELERNEUERUNG</t>
  </si>
  <si>
    <t>DIVERSE ÜBRIGE VOLKSWIRTSCHAFT</t>
  </si>
  <si>
    <t>ÜBRIGE DARLEHEN</t>
  </si>
  <si>
    <t xml:space="preserve">DARLEHEN AN KANTONE (INVESTITIONSKREDITE, BETRIEBSHILFEN) </t>
  </si>
  <si>
    <t>DARLEHEN DES GEMEINNÜTZIGEN WOHNUNGSBAUS</t>
  </si>
  <si>
    <t xml:space="preserve">RHB </t>
  </si>
  <si>
    <t>MATTERHORN GOTTHARD INFRASTRUKTUR AG</t>
  </si>
  <si>
    <t>SÜDOSTBAHN</t>
  </si>
  <si>
    <t>TRANSPORTS PUBLICS FRIBOURGEOIS TRAFIC SA</t>
  </si>
  <si>
    <t>APPENZELLER BAHNEN</t>
  </si>
  <si>
    <t>MÉTRO LAUSANNE-OUCHY SA</t>
  </si>
  <si>
    <t xml:space="preserve">STÄDTISCHE VERKEHRSBETRIEBE BERN </t>
  </si>
  <si>
    <t>ÜBRIGE DARLEHEN KTU
(&lt; 10 MIO. CHF JE UNTERNEHMUNG)</t>
  </si>
  <si>
    <t>TERMI SA</t>
  </si>
  <si>
    <t>ÜBRIGE DARLEHEN ÖFFENTLICHER VERKEHR
(&lt; 10 MIO. CHF JE UNTERNEHMUNG)</t>
  </si>
  <si>
    <t>DARLEHEN SWISSAIR</t>
  </si>
  <si>
    <t>ÜBRIGE</t>
  </si>
  <si>
    <t>INVESTITIONSKREDITE FORST</t>
  </si>
  <si>
    <t>BAHNINFRASTRUKTURFONDS (Ø ZINSSATZ 2019: 1,1243%)</t>
  </si>
  <si>
    <t>SBB (Ø ZINSSATZ 2019: 1,1365%)</t>
  </si>
  <si>
    <t>DIENSTLEISTUNGEN DES BASPO</t>
  </si>
  <si>
    <t>ERLASS DIREKTE BUNDESSTEUER (DBST)</t>
  </si>
  <si>
    <t>ERLASS VERRECHNUNGSSTEUER (VST) (AUF KAPITALERTRÄGEN)</t>
  </si>
  <si>
    <t>ERLASS STEMPELABGABEN (STA) (EMISSIONSABGABE)</t>
  </si>
  <si>
    <t>ERLASS MEHRWERTSTEUER (MWST)</t>
  </si>
  <si>
    <t>ERLASS VON LSVA- ODER PSVA-FORDERUNGEN</t>
  </si>
  <si>
    <t>ERLASSGESUCH FÜR ZU UNRECHT AUSBEZAHLTE KURZARBEITS- UND SCHLECHTWETTERENTSCHÄDIGUNGEN</t>
  </si>
  <si>
    <t>MASSNAHMEN ZUR BEWÄLTIGUNG VON AUSSERORDENTLICHEN SITUATIONEN</t>
  </si>
  <si>
    <t>STEUERERLEICHTERUNGEN IM RAHMEN DER REGIONALPOLITIK</t>
  </si>
  <si>
    <t>STEUERERLEICHTERUNGEN BEI PFLICHTLAGERWAREN</t>
  </si>
  <si>
    <t>BESTEUERUNG ZUM ERTRAGSWERT (VOLLZUG ESTV UND KANTONALE STEUERBEHÖRDEN)</t>
  </si>
  <si>
    <t>MEHRWERTSTEUER</t>
  </si>
  <si>
    <t>STEMPELABGABEN</t>
  </si>
  <si>
    <t>BEFREIUNG DER PFLICHTLAGERHALTUNG VON DER STEMPELABGABE</t>
  </si>
  <si>
    <t>MINERALÖLSTEUER</t>
  </si>
  <si>
    <t>RÜCKERSTATTUNG DER MINERALÖLSTEUER FÜR DIE LAND- UND FORSTWIRTSCHAFT SOWIE DIE BERUFSFISCHEREI</t>
  </si>
  <si>
    <t>RÜCKERSTATTUNG DER MINERALÖLSTEUER FÜR KONZESSIONIERTE TRANSPORTUNTERNEHMEN</t>
  </si>
  <si>
    <t>RÜCKERSTATTUNG DER MINERALÖLSTEUER FÜR DEN NATURWERKSTEINABBAU</t>
  </si>
  <si>
    <t>RÜCKERSTATTUNG DER MINERALÖLSTEUER FÜR PISTENFAHRZEUGE</t>
  </si>
  <si>
    <t>RÜCKERSTATTUNG DER MINERALÖLSTEUER BEI WIRTSCHAFTLICHER NOTWENDIGKEIT ODER ALLGEMEINEM INTERESSE (EINZELFÄLLE)</t>
  </si>
  <si>
    <t>BEFREIUNG VON DER MINERALÖLSTEUER FÜR LUFTFAHRZEUGE</t>
  </si>
  <si>
    <t>STEUERERLEICHTERUNG FÜR BIOGENE TREIBSTOFFE</t>
  </si>
  <si>
    <t>BEFREIUNG VON DER MINERALÖLSTEUER UND DER CO2-ABGABE FÜR PRIVILEGIERTE PERSONEN UND INTERNATIONALE ORGANISATIONEN</t>
  </si>
  <si>
    <t>BIERSTEUER</t>
  </si>
  <si>
    <t>BIERSTEUER EIGENKONSUMABZUG</t>
  </si>
  <si>
    <t>BIERSTEUER MENGENSTAFFEL</t>
  </si>
  <si>
    <t>SPIRITUOSENSTEUER</t>
  </si>
  <si>
    <t>SPIRITUOSENSTEUER 
STEUERERLEICHTERUNG KLEINPRODUZENTEN</t>
  </si>
  <si>
    <t xml:space="preserve">SPIRITUOSENSTEUER 
STEUERBEFREIUNG FÜR DEN LANDWIRTSCHAFTLICHEN EIGENBEDARF </t>
  </si>
  <si>
    <t>AUTOMOBILSTEUER</t>
  </si>
  <si>
    <t>BEFREIUNG VON DER AUTOMOBILSTEUER FÜR INVALIDENFAHRZEUGE</t>
  </si>
  <si>
    <t>BEFREIUNG VON DER AUTOMOBILSTEUER FÜR ELEKTROMOBILE</t>
  </si>
  <si>
    <t>TRANSPORT VON ROHHOLZ, REDUKTION DER LSVA RESP. RÜCKERSTATTUNG; VARIANTE 1</t>
  </si>
  <si>
    <t>TRANSPORT VON ROHHOLZ, REDUKTION DER LSVA RESP. RÜCKERSTATTUNG; VARIANTE 2</t>
  </si>
  <si>
    <t>TRANSPORT VON OFFENER MILCH, REDUKTION DER LSVA</t>
  </si>
  <si>
    <t>TRANSPORT VON LANDWIRTSCHAFTLICHEN NUTZTIEREN, REDUKTION DER LSVA</t>
  </si>
  <si>
    <t>SVA; FAHRTEN IM UNBEGLEITETEN KOMBINIERTEN VERKEHR</t>
  </si>
  <si>
    <t>RÜCKERSTATTUNG DER PSVA FÜR AUSLANDFAHRTEN (BUSSE &amp; CAMPER)</t>
  </si>
  <si>
    <t>SVA; ABGABEBEFREIUNG FÜR FAHRZEUGE MIT MILITÄRKONTROLLSCHILDERN</t>
  </si>
  <si>
    <t>SVA; ABGABEBEFREIUNG FÜR POLIZEIFAHRZEUGE, FEUERWEHR, ÖL- UND CHEMIEWEHR SOWIE AMBULANZEN</t>
  </si>
  <si>
    <t>SVA; ABGABEBEFREIUNG FÜR FAHRZEUGE MIT SCHWEIZERISCHEN TAGESSCHILDERN</t>
  </si>
  <si>
    <t>SVA; ABGABEBEFREIUNG FÜR NICHT ORDENTLICH IMMATRIKULIERTE FAHRZEUGE MIT SCHWEIZERISCHEN HANDELSSCHILDERN</t>
  </si>
  <si>
    <t>SVA; ABGABEBEFREIUNG FÜR FAHRSCHULFAHRZEUGE FÜR FAHRSCHULZWECKE</t>
  </si>
  <si>
    <t>SVA; ABGABEBEFREIUNG FÜR VETERANENFAHRZEUGE</t>
  </si>
  <si>
    <t>SVA; ABGABEBEFREIUNG FÜR RAUPENFAHRZEUGE</t>
  </si>
  <si>
    <t>SVA-BEFREIUNG FÜR FAHRZEUGE VON KONZESSIONIERTEN TRANSPORTUNTERNEHMEN</t>
  </si>
  <si>
    <t>SVA-BEFREIUNG VON LANDWIRTSCHAFTLICHEN FAHRZEUGEN</t>
  </si>
  <si>
    <t>SVA-BEFREIUNG VON WOHN- UND SACHTRANSPORTANHÄNGER FÜR SCHAUSTELLER UND ZIRKUSSE</t>
  </si>
  <si>
    <t>SVA-BEFREIUNG FÜR FAHRZEUGE AUS HUMANITÄREN ODER GEMEINNÜTZIGEN GRÜNDEN</t>
  </si>
  <si>
    <t>SVA; ABGABEREDUKTION BEI SCHWEREN MOTORWAGEN FÜR PERSONENTRANSPORT, BEI WOHNANHÄNGERN SOWIE SCHWEREN PKW</t>
  </si>
  <si>
    <t>SVA; ABGABEREDUKTION BEI GESELLSCHAFTSWAGEN UND GELENKBUSSEN</t>
  </si>
  <si>
    <t>SVA; ABGABEREDUKTION FÜR MOTORKARREN, TRAKTOREN, MFZ ZUM SACHENTRANSPORT BIS 45 KM/H SOWIE MFZ DES SCHAUSTELLER- UND ZIRKUSGEWERBES</t>
  </si>
  <si>
    <t>NATIONALSTRASSENABGABE</t>
  </si>
  <si>
    <t>NSA; BEFREIUNG VON FAHRZEUGEN MIT MILITÄRKONTROLLSCHILDERN</t>
  </si>
  <si>
    <t>NSA; BEFREIUNG FÜR FAHRZEUGE VON FEUERWEHR, POLIZEI, NATIONALSTRASSEN-UNTERHALT, AMBULANZ + ZIVILSCHUTZ</t>
  </si>
  <si>
    <t>NSA; BEFREIUNG VON FAHRZEUGEN ZWISCHENSTAATLICHER ORGANISATIONEN MIT SITZABKOMMEN</t>
  </si>
  <si>
    <t>NSA; BEFREIUNG VON FAHRZEUGEN MIT SCHWEIZERISCHEN HÄNDLERSCHILDERN</t>
  </si>
  <si>
    <t>NSA; BEFREIUNG VON FAHRZEUGEN IM HILFSEINSATZ BEI BRÄNDEN, UNFÄLLEN, PANNEN USW.</t>
  </si>
  <si>
    <t>NSA; BEFREIUNG VON STARREN ANHÄNGERN, MOTORRADANHÄNGERN UND MOTORRADSEITENWAGEN</t>
  </si>
  <si>
    <t>NSA; BEFREIUNG FÜR LEICHTE SATTELSCHLEPPER, DIE GEMÄSS EINER EINTRAGUNG IM FAHRZEUGAUSWEIS ZUM ZIEHEN EINES DER SCHWERVERKEHRSABGABE UNTERLIEGENDEN SATTELANHÄNGERS BERECHTIGT SIND</t>
  </si>
  <si>
    <t>NSA; BEFREIUNG VON AUSLÄNDISCHEN REGIERUNGSFAHRZEUGEN IN OFFIZIELLER MISSION</t>
  </si>
  <si>
    <t>NSA; KOMPETENZ EZV FÜR BEFRISTETE SISTIERUNG AUF TEILSTRECKEN INFOLGE KATASTROPHEN UND AUSSERORDENTLICHEN VERKEHRSSITUATIONEN</t>
  </si>
  <si>
    <t>SONSTIGE</t>
  </si>
  <si>
    <t>STEUERBEFREIUNG SCHWEIZERISCHE EXPORTRISIKOVERSICHERUNG SERV</t>
  </si>
  <si>
    <t>BEFREIUNG VON DER CO2-ABGABE FÜR GROSSVERBRAUCHER IM INTERNATIONALEN WETTBEWERB</t>
  </si>
  <si>
    <t>RÜCKERSTATTUNG DER CO2-ABGABE</t>
  </si>
  <si>
    <t>RÜCKERSTATTUNG DER VOC-ABGABE</t>
  </si>
  <si>
    <t>DEUTSCHE BAHN (DICH)</t>
  </si>
  <si>
    <t>RÜCKERSTATTUNG NETZZUSCHLAG</t>
  </si>
  <si>
    <t>KONZESSIONSGEBÜHREN FÜR FUNKKONZESSIONEN, FMG (SR 784.10) ART. 39</t>
  </si>
  <si>
    <t>ERMÄSSIGUNG DER VERWALTUNGSGEBÜHR FÜR RADIO- UND FERNSEHVERANSTALTER NACH DEM RADIO- UND FERNSEHGESETZ (RTVG)</t>
  </si>
  <si>
    <t>ERMÄSSIGUNG DER VERWALTUNGSGEBÜHR FÜR DIE VERBREITUNG VON RADIO- UND FERNSEHPROGRAMMEN NACH DEM FERNMELDEGESETZ (FMG)</t>
  </si>
  <si>
    <t>METEOROLOGISCHE DATEN</t>
  </si>
  <si>
    <t>INTERNATIONALE BANK FÜR WIEDERAUFBAU UND ENTWICKLUNG  (IBRD)</t>
  </si>
  <si>
    <t>ASIATISCHE ENTWICKLUNGSBANK (ASDB)</t>
  </si>
  <si>
    <t>INTERNATIONALE FINANZIERUNGSGESELLSCHAFT (IFC)</t>
  </si>
  <si>
    <t>AFRIKANISCHE ENTWICKLUNGSBANK (AFDB)</t>
  </si>
  <si>
    <t>INTERAMERIKANISCHE ENTWICKLUNGSBANK (IDB)</t>
  </si>
  <si>
    <t>EUROPÄISCHER FONDS SÜDOST-EUROPA EFSE</t>
  </si>
  <si>
    <t>INTERAMERIKANISCHE INVESTITIONSGESELLSCHAFT (IIC)</t>
  </si>
  <si>
    <t>MULTILATERALE INVESTITIONS-GARANTIEAGENTUR (MIGA)</t>
  </si>
  <si>
    <t>ASIATISCHE INFRASTRUKTUR-INVESTITIONSBANK (AIIB)</t>
  </si>
  <si>
    <t>SWISSMEDIC</t>
  </si>
  <si>
    <t>PRO HELVETIA</t>
  </si>
  <si>
    <t>SCHWEIZERISCHES NATIONALMUSEUM</t>
  </si>
  <si>
    <t>LUDWIG-INSTITUT FÜR KREBSFORSCHUNG AG</t>
  </si>
  <si>
    <t>DIE SCHWEIZERISCHE POST</t>
  </si>
  <si>
    <t>SWISSCOM</t>
  </si>
  <si>
    <t>SKYGUIDE</t>
  </si>
  <si>
    <t>BLS NETZ AG</t>
  </si>
  <si>
    <t>RHÄTISCHE BAHN RHB</t>
  </si>
  <si>
    <t>ZENTRALBAHN ZB</t>
  </si>
  <si>
    <t>MONTREUX-OBERLAND-BAHN MOB</t>
  </si>
  <si>
    <t>REGIONALVERKEHR BERN-SOLOTHURN RBS</t>
  </si>
  <si>
    <t>APPENZELLER BAHNEN AB</t>
  </si>
  <si>
    <t>AARE SEELAND MOBIL AG ASM</t>
  </si>
  <si>
    <t>TRANSPORTS PUBLICS FRIBOURGEOIS INFRASTRUCTURE TPFI</t>
  </si>
  <si>
    <t>SCHWEIZERISCHE SÜDOSTBAHN SOB</t>
  </si>
  <si>
    <t>TRANSPORTS DE MARTIGNY ET RÉGIONS SA, TMR</t>
  </si>
  <si>
    <t>CHEMIN DE FER LAUSANNE-ECHALLENS-BERCHER LEB</t>
  </si>
  <si>
    <t>RUAG SCHWEIZ AG</t>
  </si>
  <si>
    <t>REFUNA AG</t>
  </si>
  <si>
    <t>WOHNBAUGENOSSENSCHAFT A L’EN, SAMEDAN</t>
  </si>
  <si>
    <t>71 PARK ST. CORP., NEW YORK</t>
  </si>
  <si>
    <t>BOSTADSAKTIEBOLAGET, BLAKLINTEN</t>
  </si>
  <si>
    <t>642 PARK AV. CORP., NEW YORK</t>
  </si>
  <si>
    <t>MURIFELD</t>
  </si>
  <si>
    <t>BEREICH DER EIDG. TECHNISCHE HOCHSCHULEN (ETH)</t>
  </si>
  <si>
    <t>EIDG. HOCHSCHULINSTITUT FÜR BERUFSBILDUNG (EHB)</t>
  </si>
  <si>
    <t>ANTEILSCHEINE SCHWEIZERISCHE GESELLSCHAFT FÜR HOTELKREDIT (SGH)</t>
  </si>
  <si>
    <t>EUROPÄISCHE BANK FÜR WIEDERAUFBAU + ENTWICKLUNG (EBRD)</t>
  </si>
  <si>
    <t>SCHWEIZERISCHE EXPORTRISIKOVERSICHERUNG (SERV)</t>
  </si>
  <si>
    <t>IDENTITAS AG</t>
  </si>
  <si>
    <t>AGROTECHNORAMA TÄNIKON</t>
  </si>
  <si>
    <t>BETEILIGUNGEN AM GESELLSCHAFTSKAPITAL GEMEINNÜTZIGER ORGANISATIONEN</t>
  </si>
  <si>
    <t>BERNER OBERLAND-BAHNEN BOB</t>
  </si>
  <si>
    <t>FORCHBAHN FB</t>
  </si>
  <si>
    <t>CHEMIN DE FER DU JURA CJ</t>
  </si>
  <si>
    <t xml:space="preserve">AARGAU VERKEHR AG AVA </t>
  </si>
  <si>
    <t xml:space="preserve">BASELLAND TRANSPORT AG BLT </t>
  </si>
  <si>
    <t>FERROVIE AUTOLINEE REGIONALI TICINESI FART</t>
  </si>
  <si>
    <t>SIHLTAHL-ZÜRICH-UETLIBERG-BAHN SZU</t>
  </si>
  <si>
    <t>MATTERHORN GOTTHARD VERKEHRS AG</t>
  </si>
  <si>
    <t>FRAUENFELD-WIL-BAHN FW</t>
  </si>
  <si>
    <t>TRANSPORTS PUBLICS DU CHABLAIS SA, TPC</t>
  </si>
  <si>
    <t>TRAVYS SA</t>
  </si>
  <si>
    <t>TRANSPORTS MONTREUX-VEVEY-RIVIERA MVR</t>
  </si>
  <si>
    <t>CHEMIN DE FER NYON-ST.CERGUE-MOREZ NSTCM</t>
  </si>
  <si>
    <t>TRANSN</t>
  </si>
  <si>
    <t>MORGES-BIÈRE-COSSONAY MBC</t>
  </si>
  <si>
    <t>FERROVIE LUGANESI/LUGANO PONTE TRESA FLP</t>
  </si>
  <si>
    <t>MATTERHORN GOTTHARD BAHN AG</t>
  </si>
  <si>
    <t>BRIENZ ROTHORN BAHN</t>
  </si>
  <si>
    <t xml:space="preserve">GASVERBUND SEELAND LYSS </t>
  </si>
  <si>
    <t xml:space="preserve">AVAG THUN </t>
  </si>
  <si>
    <t xml:space="preserve">THERMOBOIS SA PRUNTRUT </t>
  </si>
  <si>
    <t xml:space="preserve">ELEKTRIZITÄTSWERK ALTDORF </t>
  </si>
  <si>
    <t>TÄTSCH</t>
  </si>
  <si>
    <t>*Abgeltungen: Die Vergabe von Leistungsaufträgen auf Bundesebene fallen zwar erst seit 1. Januar 2021 grundsätzlich unter das Bundesgesetz vom 21. Juni 2019  über das öffentliche Beschaffungswesen (BöB), wonach sie transparent, objektiv und unparteiisch vergeben werden müssen. Trotzdem wird, wenn es keine gegenteiligen Hinweise gibt, im vorliegenden Bericht angenommen, dass eine Abgeltung marktgerecht ist und somit keinen wirtschaftlichen Vorteil darstellen muss. Sie wird in einem solchen Fall nur dann als möglich wettbewerbsverzerrend klassifiziert, wenn der Abgeltungszweck selbst diese Möglichkeit enthält. Dabei wird die mögliche Wettbewerbsverzerrung hier sehr zurückhaltend bejaht, und zwar nur dann, wenn es sich beim Abgeltungszweck nicht um eine Staatsaufgabe handelt. Die Möglichkeit der Wettbewerbsverzerrung wird bei Abgeltungen an Bildungsinstitutionen so beispielsweise verneint, weil diese direkt für eine staatliche Aufgabe bestimmt sind.</t>
  </si>
  <si>
    <t xml:space="preserve">* Bei multilateralen Organisationen, bei Hilfsorganisationen, und bei Akteuern die einer hoheitlichen Tätigkeit nachgehen, wird die Unternehmenseigenschaft grundsätzlich verneint, ausser wenn starke Gründe dagegen sprechen. </t>
  </si>
  <si>
    <t xml:space="preserve">* Selektivität wird als gegeben betrachtet, sobald nicht sämtliche Unternehmen unabhängig von einer bestimmten Branche in den Genuss der entsprechenden Begünstigung kommen bzw. kommen können. Selektivität ist auch bei einer faktischen Bevorzugung einzelner Unternehmen durch eine theoretisch allen Unternehmen zugängliche Massnahme gegeben. Dabei genügt es für das Vorliegen einer faktischen Bevorzugung aber nicht, dass einige Unternehmen de facto stärker von einer Begünstigung profitieren als andere. In diesem Fall wäre jede Begünstigung selektiv. Stattdessen ist Selektivität nur dann gegeben, wenn einige Unternehmen von der Begünstigung profitieren können, während andere faktisch überhaupt nicht davon profitieren (können). </t>
  </si>
  <si>
    <t xml:space="preserve">* Die Unternehmenseigenschaft wird grundsätzlich bejaht, ausser wenn starke Gründe dagegen sprechen. Dabei genügt , dass ein Akteur in Teilen Tätigkeiten mit einer wirtschaftlichen Komponente nachgeht. Es ist demnach beispielsweise ausreichend, wenn bei einem Forschungsinstitut nicht ausgeschlossen werden kann, dass es auch Auftragsstudien durchführt. </t>
  </si>
  <si>
    <t xml:space="preserve">* Wird verneint, wenn eine Leistung zum Zwecke der sozialen Sicherheit geleistet wird. </t>
  </si>
  <si>
    <t>ZIVILDIENSTLEISTENDE IN DER PRIVATWIRTSCHAFT (LANDWIRTSCHAFT, SPITÄLER, HEIME ETC.)</t>
  </si>
  <si>
    <t xml:space="preserve">Kantone können Konzessionen ohne Ausschreibung erteilen. </t>
  </si>
  <si>
    <t>Ist Kriterium 1 (Bagatellgrenze) erfüllt?</t>
  </si>
  <si>
    <t>Ist Kriterium 2 (Unternehmen) erfüllt?</t>
  </si>
  <si>
    <t>Ist Kriterium 3 (Wettbewerbsverzerrung auf dem Schweizer Markt) erfüllt?</t>
  </si>
  <si>
    <t>Ist Kriterium 4 (Soziale Beiträge) erfüllt?</t>
  </si>
  <si>
    <t>Europ. Zentrum für mittelfristige Wettervorhersage Reading</t>
  </si>
  <si>
    <t xml:space="preserve">Die Vergabe von Streckenkonzessionen für Luftfahrtunternehmen erfolgt auf Gesuch hin (Art. 28 Luftfahrtgesetz, LFG sowie Art. 114 und 119 Luftfahrtverordnung, LFV) und nach transparenten und auktionsnahen Kriterien. </t>
  </si>
  <si>
    <t>Die LSVA-Forderungen können ganz oder teilweise erlassen werden, sofern infolge einer unverschuldeten Notlage die Bezahlung der Abgabe oder eines Zinses eine grosse Härte bedeuten würde</t>
  </si>
  <si>
    <t>Ausbildung von Chauffeuren im Interesse der Verkehrssicherheit.</t>
  </si>
  <si>
    <t>* Das Kriterium wird verneint, wenn mindestens eines der folgenden Kriterien offensichtlich verneint werden muss:</t>
  </si>
  <si>
    <t>Gesamtübersicht Beiträge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</si>
</sst>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CHF&quot;\ #,##0;[Red]&quot;CHF&quot;\ \-#,##0"/>
    <numFmt numFmtId="43" formatCode="_ * #,##0.00_ ;_ * \-#,##0.00_ ;_ * &quot;-&quot;??_ ;_ @_ "/>
    <numFmt numFmtId="164" formatCode="&quot;CHF&quot;\ #,##0"/>
    <numFmt numFmtId="165" formatCode="&quot;CHF&quot;\ #,##0.00"/>
  </numFmts>
  <fonts count="18">
    <font>
      <sz val="11"/>
      <color theme="1"/>
      <name val="Arial"/>
      <family val="2"/>
    </font>
    <font>
      <b/>
      <sz val="16"/>
      <color theme="1"/>
      <name val="Arial"/>
      <family val="2"/>
    </font>
    <font>
      <sz val="11"/>
      <color theme="1"/>
      <name val="Calibri"/>
      <family val="2"/>
      <scheme val="minor"/>
    </font>
    <font>
      <sz val="11"/>
      <color theme="1"/>
      <name val="Arial"/>
      <family val="2"/>
    </font>
    <font>
      <sz val="10"/>
      <name val="Arial"/>
      <family val="2"/>
    </font>
    <font>
      <sz val="10"/>
      <color rgb="FF000000"/>
      <name val="Times New Roman"/>
      <family val="1"/>
    </font>
    <font>
      <sz val="11"/>
      <color rgb="FF9C6500"/>
      <name val="Arial"/>
      <family val="2"/>
    </font>
    <font>
      <sz val="9"/>
      <color indexed="81"/>
      <name val="Segoe UI"/>
      <family val="2"/>
    </font>
    <font>
      <b/>
      <sz val="9"/>
      <color indexed="81"/>
      <name val="Segoe UI"/>
      <family val="2"/>
    </font>
    <font>
      <b/>
      <sz val="12"/>
      <color theme="1"/>
      <name val="Arial"/>
      <family val="2"/>
    </font>
    <font>
      <sz val="12"/>
      <color theme="1"/>
      <name val="Arial"/>
      <family val="2"/>
    </font>
    <font>
      <sz val="12"/>
      <color rgb="FFFF0000"/>
      <name val="Arial"/>
      <family val="2"/>
    </font>
    <font>
      <b/>
      <sz val="12"/>
      <name val="Arial"/>
      <family val="2"/>
    </font>
    <font>
      <sz val="12"/>
      <name val="Arial"/>
      <family val="2"/>
    </font>
    <font>
      <sz val="12"/>
      <color rgb="FF333333"/>
      <name val="Arial"/>
      <family val="2"/>
    </font>
    <font>
      <i/>
      <u/>
      <sz val="12"/>
      <color theme="1"/>
      <name val="Arial"/>
      <family val="2"/>
    </font>
    <font>
      <sz val="16"/>
      <color theme="1"/>
      <name val="Arial"/>
      <family val="2"/>
    </font>
    <font>
      <sz val="16"/>
      <color rgb="FF000000"/>
      <name val="Inherit"/>
    </font>
  </fonts>
  <fills count="9">
    <fill>
      <patternFill patternType="none"/>
    </fill>
    <fill>
      <patternFill patternType="gray125"/>
    </fill>
    <fill>
      <patternFill patternType="solid">
        <fgColor theme="0" tint="-0.14996795556505021"/>
        <bgColor indexed="64"/>
      </patternFill>
    </fill>
    <fill>
      <patternFill patternType="solid">
        <fgColor rgb="FF00B050"/>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EB9C"/>
      </patternFill>
    </fill>
    <fill>
      <patternFill patternType="solid">
        <fgColor theme="7"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3">
    <xf numFmtId="0" fontId="0" fillId="0" borderId="0"/>
    <xf numFmtId="0" fontId="2" fillId="0" borderId="0"/>
    <xf numFmtId="43" fontId="2" fillId="0" borderId="0" applyFont="0" applyFill="0" applyBorder="0" applyAlignment="0" applyProtection="0"/>
    <xf numFmtId="0" fontId="4" fillId="0" borderId="0"/>
    <xf numFmtId="0" fontId="5" fillId="0" borderId="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6" fillId="7" borderId="0" applyNumberFormat="0" applyBorder="0" applyAlignment="0" applyProtection="0"/>
  </cellStyleXfs>
  <cellXfs count="149">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wrapText="1"/>
    </xf>
    <xf numFmtId="0" fontId="9" fillId="0" borderId="0" xfId="0" applyFont="1"/>
    <xf numFmtId="0" fontId="10" fillId="0" borderId="0" xfId="0" applyFont="1"/>
    <xf numFmtId="0" fontId="10" fillId="0" borderId="0" xfId="0" applyFont="1" applyAlignment="1">
      <alignment wrapText="1"/>
    </xf>
    <xf numFmtId="0" fontId="10" fillId="0" borderId="0" xfId="0" applyFont="1" applyBorder="1"/>
    <xf numFmtId="0" fontId="11" fillId="0" borderId="0" xfId="0" applyFont="1"/>
    <xf numFmtId="0" fontId="9" fillId="2" borderId="1" xfId="0" applyFont="1" applyFill="1" applyBorder="1"/>
    <xf numFmtId="0" fontId="9" fillId="2" borderId="1" xfId="0" applyFont="1" applyFill="1" applyBorder="1" applyAlignment="1">
      <alignment wrapText="1"/>
    </xf>
    <xf numFmtId="0" fontId="12" fillId="2" borderId="1" xfId="0" applyFont="1" applyFill="1" applyBorder="1" applyAlignment="1">
      <alignment wrapText="1"/>
    </xf>
    <xf numFmtId="0" fontId="10" fillId="0" borderId="1" xfId="0" applyFont="1" applyBorder="1"/>
    <xf numFmtId="0" fontId="10" fillId="0" borderId="1" xfId="0" applyFont="1" applyBorder="1" applyAlignment="1">
      <alignment wrapText="1"/>
    </xf>
    <xf numFmtId="164" fontId="10" fillId="0" borderId="1" xfId="0" applyNumberFormat="1" applyFont="1" applyBorder="1"/>
    <xf numFmtId="165" fontId="10" fillId="0" borderId="1" xfId="0" applyNumberFormat="1" applyFont="1" applyBorder="1" applyAlignment="1">
      <alignment wrapText="1"/>
    </xf>
    <xf numFmtId="164" fontId="10" fillId="3" borderId="1" xfId="0" applyNumberFormat="1" applyFont="1" applyFill="1" applyBorder="1" applyAlignment="1">
      <alignment wrapText="1"/>
    </xf>
    <xf numFmtId="164" fontId="10" fillId="6" borderId="1" xfId="0" applyNumberFormat="1" applyFont="1" applyFill="1" applyBorder="1" applyAlignment="1">
      <alignment wrapText="1"/>
    </xf>
    <xf numFmtId="164" fontId="10" fillId="0" borderId="1" xfId="0" applyNumberFormat="1" applyFont="1" applyFill="1" applyBorder="1"/>
    <xf numFmtId="164" fontId="10" fillId="0" borderId="0" xfId="0" applyNumberFormat="1" applyFont="1"/>
    <xf numFmtId="164" fontId="13" fillId="6" borderId="1" xfId="12" applyNumberFormat="1" applyFont="1" applyFill="1" applyBorder="1" applyAlignment="1">
      <alignment wrapText="1"/>
    </xf>
    <xf numFmtId="0" fontId="10" fillId="0" borderId="29" xfId="0" applyFont="1" applyFill="1" applyBorder="1"/>
    <xf numFmtId="164" fontId="10" fillId="0" borderId="29" xfId="0" applyNumberFormat="1" applyFont="1" applyFill="1" applyBorder="1" applyAlignment="1">
      <alignment wrapText="1"/>
    </xf>
    <xf numFmtId="164" fontId="10" fillId="5" borderId="1" xfId="0" applyNumberFormat="1" applyFont="1" applyFill="1" applyBorder="1"/>
    <xf numFmtId="165" fontId="10" fillId="0" borderId="1" xfId="0" applyNumberFormat="1" applyFont="1" applyBorder="1"/>
    <xf numFmtId="164" fontId="14" fillId="0" borderId="1" xfId="0" applyNumberFormat="1" applyFont="1" applyBorder="1"/>
    <xf numFmtId="0" fontId="10" fillId="0" borderId="1" xfId="0" applyFont="1" applyFill="1" applyBorder="1" applyAlignment="1">
      <alignment wrapText="1"/>
    </xf>
    <xf numFmtId="0" fontId="10" fillId="0" borderId="1" xfId="0" applyFont="1" applyFill="1" applyBorder="1"/>
    <xf numFmtId="165" fontId="10" fillId="0" borderId="1" xfId="0" applyNumberFormat="1" applyFont="1" applyFill="1" applyBorder="1" applyAlignment="1">
      <alignment wrapText="1"/>
    </xf>
    <xf numFmtId="0" fontId="10" fillId="0" borderId="0" xfId="0" applyFont="1" applyFill="1"/>
    <xf numFmtId="164" fontId="10" fillId="5" borderId="29" xfId="0" applyNumberFormat="1" applyFont="1" applyFill="1" applyBorder="1" applyAlignment="1">
      <alignment wrapText="1"/>
    </xf>
    <xf numFmtId="164" fontId="10" fillId="3" borderId="2" xfId="0" applyNumberFormat="1" applyFont="1" applyFill="1" applyBorder="1" applyAlignment="1">
      <alignment wrapText="1"/>
    </xf>
    <xf numFmtId="0" fontId="10" fillId="6" borderId="1" xfId="0" applyFont="1" applyFill="1" applyBorder="1"/>
    <xf numFmtId="164" fontId="10" fillId="6" borderId="9" xfId="0" applyNumberFormat="1" applyFont="1" applyFill="1" applyBorder="1" applyAlignment="1">
      <alignment wrapText="1"/>
    </xf>
    <xf numFmtId="164" fontId="13" fillId="3" borderId="1" xfId="12" applyNumberFormat="1" applyFont="1" applyFill="1" applyBorder="1" applyAlignment="1">
      <alignment wrapText="1"/>
    </xf>
    <xf numFmtId="0" fontId="13" fillId="0" borderId="1" xfId="0" applyFont="1" applyBorder="1" applyAlignment="1">
      <alignment wrapText="1"/>
    </xf>
    <xf numFmtId="164" fontId="10" fillId="0" borderId="1" xfId="0" applyNumberFormat="1" applyFont="1" applyBorder="1" applyAlignment="1">
      <alignment wrapText="1"/>
    </xf>
    <xf numFmtId="0" fontId="10" fillId="0" borderId="0" xfId="0" applyFont="1" applyFill="1" applyBorder="1"/>
    <xf numFmtId="164" fontId="10" fillId="0" borderId="0" xfId="0" applyNumberFormat="1" applyFont="1" applyFill="1" applyBorder="1" applyAlignment="1">
      <alignment wrapText="1"/>
    </xf>
    <xf numFmtId="164" fontId="10" fillId="3" borderId="1" xfId="0" applyNumberFormat="1" applyFont="1" applyFill="1" applyBorder="1"/>
    <xf numFmtId="0" fontId="9" fillId="0" borderId="19" xfId="0" applyFont="1" applyBorder="1" applyAlignment="1">
      <alignment wrapText="1"/>
    </xf>
    <xf numFmtId="164" fontId="9" fillId="0" borderId="5" xfId="0" applyNumberFormat="1" applyFont="1" applyBorder="1"/>
    <xf numFmtId="164" fontId="9" fillId="0" borderId="20" xfId="0" applyNumberFormat="1" applyFont="1" applyBorder="1"/>
    <xf numFmtId="0" fontId="9" fillId="0" borderId="21" xfId="0" applyFont="1" applyBorder="1" applyAlignment="1">
      <alignment wrapText="1"/>
    </xf>
    <xf numFmtId="164" fontId="9" fillId="0" borderId="0" xfId="0" applyNumberFormat="1" applyFont="1" applyBorder="1"/>
    <xf numFmtId="164" fontId="9" fillId="0" borderId="22" xfId="0" applyNumberFormat="1" applyFont="1" applyBorder="1"/>
    <xf numFmtId="0" fontId="9" fillId="0" borderId="23" xfId="0" applyFont="1" applyBorder="1"/>
    <xf numFmtId="0" fontId="10" fillId="0" borderId="7" xfId="0" applyFont="1" applyBorder="1"/>
    <xf numFmtId="0" fontId="10" fillId="0" borderId="24" xfId="0" applyFont="1" applyBorder="1"/>
    <xf numFmtId="0" fontId="10" fillId="0" borderId="0" xfId="0" applyFont="1" applyAlignment="1">
      <alignment vertical="top" wrapText="1"/>
    </xf>
    <xf numFmtId="0" fontId="13" fillId="0" borderId="0" xfId="0" applyFont="1" applyAlignment="1">
      <alignment vertical="top" wrapText="1"/>
    </xf>
    <xf numFmtId="0" fontId="15" fillId="0" borderId="0" xfId="0" applyFont="1" applyAlignment="1">
      <alignment vertical="top" wrapText="1"/>
    </xf>
    <xf numFmtId="0" fontId="16" fillId="0" borderId="0" xfId="0" applyFont="1"/>
    <xf numFmtId="0" fontId="16" fillId="0" borderId="0" xfId="0" applyFont="1" applyAlignment="1">
      <alignment wrapText="1"/>
    </xf>
    <xf numFmtId="0" fontId="16" fillId="0" borderId="0" xfId="0" applyFont="1" applyBorder="1"/>
    <xf numFmtId="0" fontId="10" fillId="3" borderId="1" xfId="0" applyFont="1" applyFill="1" applyBorder="1"/>
    <xf numFmtId="0" fontId="13" fillId="0" borderId="1" xfId="0" applyFont="1" applyBorder="1"/>
    <xf numFmtId="164" fontId="10" fillId="0" borderId="2" xfId="0" applyNumberFormat="1" applyFont="1" applyBorder="1"/>
    <xf numFmtId="0" fontId="10" fillId="0" borderId="2" xfId="0" applyFont="1" applyBorder="1"/>
    <xf numFmtId="0" fontId="10" fillId="0" borderId="2" xfId="0" applyFont="1" applyBorder="1" applyAlignment="1">
      <alignment wrapText="1"/>
    </xf>
    <xf numFmtId="165" fontId="10" fillId="0" borderId="2" xfId="0" applyNumberFormat="1" applyFont="1" applyBorder="1"/>
    <xf numFmtId="0" fontId="10" fillId="3" borderId="2" xfId="0" applyFont="1" applyFill="1" applyBorder="1"/>
    <xf numFmtId="0" fontId="10" fillId="6" borderId="2" xfId="0" applyFont="1" applyFill="1" applyBorder="1"/>
    <xf numFmtId="0" fontId="9" fillId="0" borderId="11" xfId="0" applyFont="1" applyBorder="1" applyAlignment="1">
      <alignment wrapText="1"/>
    </xf>
    <xf numFmtId="164" fontId="9" fillId="0" borderId="12" xfId="0" applyNumberFormat="1" applyFont="1" applyBorder="1"/>
    <xf numFmtId="164" fontId="9" fillId="0" borderId="13" xfId="0" applyNumberFormat="1" applyFont="1" applyBorder="1"/>
    <xf numFmtId="0" fontId="9" fillId="0" borderId="14" xfId="0" applyFont="1" applyBorder="1" applyAlignment="1">
      <alignment wrapText="1"/>
    </xf>
    <xf numFmtId="164" fontId="9" fillId="0" borderId="15" xfId="0" applyNumberFormat="1" applyFont="1" applyBorder="1"/>
    <xf numFmtId="0" fontId="9" fillId="0" borderId="16" xfId="0" applyFont="1" applyBorder="1"/>
    <xf numFmtId="0" fontId="10" fillId="0" borderId="17" xfId="0" applyFont="1" applyBorder="1"/>
    <xf numFmtId="0" fontId="10" fillId="0" borderId="18" xfId="0" applyFont="1" applyBorder="1"/>
    <xf numFmtId="0" fontId="17" fillId="0" borderId="0" xfId="0" applyFont="1" applyAlignment="1">
      <alignment wrapText="1"/>
    </xf>
    <xf numFmtId="10" fontId="9" fillId="2" borderId="1" xfId="0" applyNumberFormat="1" applyFont="1" applyFill="1" applyBorder="1" applyAlignment="1">
      <alignment wrapText="1"/>
    </xf>
    <xf numFmtId="10" fontId="9" fillId="0" borderId="0" xfId="0" applyNumberFormat="1" applyFont="1" applyFill="1" applyBorder="1" applyAlignment="1">
      <alignment wrapText="1"/>
    </xf>
    <xf numFmtId="0" fontId="9" fillId="0" borderId="1" xfId="0" applyFont="1" applyBorder="1"/>
    <xf numFmtId="164" fontId="10" fillId="0" borderId="0" xfId="0" applyNumberFormat="1" applyFont="1" applyBorder="1"/>
    <xf numFmtId="0" fontId="10" fillId="0" borderId="0" xfId="0" applyFont="1" applyBorder="1" applyAlignment="1">
      <alignment wrapText="1"/>
    </xf>
    <xf numFmtId="0" fontId="9" fillId="0" borderId="0" xfId="0" applyFont="1" applyBorder="1"/>
    <xf numFmtId="0" fontId="10" fillId="0" borderId="1" xfId="0" applyFont="1" applyBorder="1" applyAlignment="1"/>
    <xf numFmtId="164" fontId="10" fillId="0" borderId="1" xfId="0" applyNumberFormat="1" applyFont="1" applyBorder="1" applyAlignment="1"/>
    <xf numFmtId="0" fontId="10" fillId="0" borderId="0" xfId="0" applyFont="1" applyAlignment="1"/>
    <xf numFmtId="164" fontId="10" fillId="0" borderId="20" xfId="0" applyNumberFormat="1" applyFont="1" applyBorder="1"/>
    <xf numFmtId="164" fontId="10" fillId="0" borderId="22" xfId="0" applyNumberFormat="1" applyFont="1" applyBorder="1"/>
    <xf numFmtId="0" fontId="10" fillId="0" borderId="24" xfId="0" applyNumberFormat="1" applyFont="1" applyBorder="1"/>
    <xf numFmtId="164" fontId="14" fillId="0" borderId="1" xfId="0" applyNumberFormat="1" applyFont="1" applyFill="1" applyBorder="1"/>
    <xf numFmtId="0" fontId="10" fillId="8" borderId="1" xfId="0" applyFont="1" applyFill="1" applyBorder="1"/>
    <xf numFmtId="164" fontId="10" fillId="0" borderId="1" xfId="0" applyNumberFormat="1" applyFont="1" applyFill="1" applyBorder="1" applyAlignment="1">
      <alignment wrapText="1"/>
    </xf>
    <xf numFmtId="0" fontId="10" fillId="4" borderId="0" xfId="0" applyFont="1" applyFill="1"/>
    <xf numFmtId="164" fontId="10" fillId="0" borderId="5" xfId="0" applyNumberFormat="1" applyFont="1" applyBorder="1"/>
    <xf numFmtId="0" fontId="9" fillId="0" borderId="25" xfId="0" applyFont="1" applyBorder="1"/>
    <xf numFmtId="0" fontId="10" fillId="0" borderId="26" xfId="0" applyFont="1" applyBorder="1"/>
    <xf numFmtId="0" fontId="13" fillId="0" borderId="1" xfId="0" applyFont="1" applyFill="1" applyBorder="1" applyAlignment="1">
      <alignment wrapText="1"/>
    </xf>
    <xf numFmtId="0" fontId="9" fillId="0" borderId="1" xfId="0" applyFont="1" applyBorder="1" applyAlignment="1">
      <alignment wrapText="1"/>
    </xf>
    <xf numFmtId="0" fontId="9" fillId="0" borderId="1" xfId="0" applyFont="1" applyFill="1" applyBorder="1" applyAlignment="1">
      <alignment wrapText="1"/>
    </xf>
    <xf numFmtId="164" fontId="9" fillId="0" borderId="1" xfId="0" applyNumberFormat="1" applyFont="1" applyBorder="1" applyAlignment="1">
      <alignment wrapText="1"/>
    </xf>
    <xf numFmtId="164" fontId="9" fillId="3" borderId="1" xfId="0" applyNumberFormat="1" applyFont="1" applyFill="1" applyBorder="1" applyAlignment="1">
      <alignment wrapText="1"/>
    </xf>
    <xf numFmtId="0" fontId="9" fillId="0" borderId="0" xfId="0" applyFont="1" applyFill="1"/>
    <xf numFmtId="0" fontId="9" fillId="0" borderId="0" xfId="0" applyFont="1" applyFill="1" applyBorder="1"/>
    <xf numFmtId="164" fontId="13" fillId="5" borderId="1" xfId="0" applyNumberFormat="1" applyFont="1" applyFill="1" applyBorder="1" applyAlignment="1">
      <alignment wrapText="1"/>
    </xf>
    <xf numFmtId="0" fontId="10" fillId="5" borderId="1" xfId="0" applyFont="1" applyFill="1" applyBorder="1"/>
    <xf numFmtId="0" fontId="10" fillId="5" borderId="1" xfId="0" applyFont="1" applyFill="1" applyBorder="1" applyAlignment="1">
      <alignment wrapText="1"/>
    </xf>
    <xf numFmtId="164" fontId="10" fillId="5" borderId="1" xfId="0" applyNumberFormat="1" applyFont="1" applyFill="1" applyBorder="1" applyAlignment="1">
      <alignment wrapText="1"/>
    </xf>
    <xf numFmtId="165" fontId="9" fillId="0" borderId="1" xfId="0" applyNumberFormat="1" applyFont="1" applyBorder="1" applyAlignment="1">
      <alignment wrapText="1"/>
    </xf>
    <xf numFmtId="0" fontId="10" fillId="5" borderId="0" xfId="0" applyFont="1" applyFill="1" applyBorder="1"/>
    <xf numFmtId="0" fontId="10" fillId="5" borderId="0" xfId="0" applyFont="1" applyFill="1"/>
    <xf numFmtId="0" fontId="9" fillId="0" borderId="2" xfId="0" applyFont="1" applyBorder="1"/>
    <xf numFmtId="0" fontId="9" fillId="0" borderId="2" xfId="0" applyFont="1" applyBorder="1" applyAlignment="1">
      <alignment wrapText="1"/>
    </xf>
    <xf numFmtId="0" fontId="9" fillId="0" borderId="2" xfId="0" applyFont="1" applyFill="1" applyBorder="1" applyAlignment="1">
      <alignment wrapText="1"/>
    </xf>
    <xf numFmtId="164" fontId="9" fillId="0" borderId="2" xfId="0" applyNumberFormat="1" applyFont="1" applyBorder="1" applyAlignment="1">
      <alignment wrapText="1"/>
    </xf>
    <xf numFmtId="164" fontId="9" fillId="3" borderId="2" xfId="0" applyNumberFormat="1" applyFont="1" applyFill="1" applyBorder="1" applyAlignment="1">
      <alignment wrapText="1"/>
    </xf>
    <xf numFmtId="0" fontId="10" fillId="5" borderId="8" xfId="0" applyFont="1" applyFill="1" applyBorder="1"/>
    <xf numFmtId="0" fontId="9" fillId="5" borderId="10" xfId="0" applyFont="1" applyFill="1" applyBorder="1"/>
    <xf numFmtId="0" fontId="9" fillId="5" borderId="4" xfId="0" applyFont="1" applyFill="1" applyBorder="1" applyAlignment="1">
      <alignment wrapText="1"/>
    </xf>
    <xf numFmtId="0" fontId="9" fillId="0" borderId="4" xfId="0" applyFont="1" applyFill="1" applyBorder="1" applyAlignment="1">
      <alignment wrapText="1"/>
    </xf>
    <xf numFmtId="164" fontId="9" fillId="5" borderId="4" xfId="0" applyNumberFormat="1" applyFont="1" applyFill="1" applyBorder="1" applyAlignment="1">
      <alignment wrapText="1"/>
    </xf>
    <xf numFmtId="164" fontId="9" fillId="3" borderId="4" xfId="0" applyNumberFormat="1" applyFont="1" applyFill="1" applyBorder="1" applyAlignment="1">
      <alignment wrapText="1"/>
    </xf>
    <xf numFmtId="0" fontId="9" fillId="5" borderId="1" xfId="0" applyFont="1" applyFill="1" applyBorder="1" applyAlignment="1">
      <alignment wrapText="1"/>
    </xf>
    <xf numFmtId="0" fontId="9" fillId="5" borderId="0" xfId="0" applyFont="1" applyFill="1" applyBorder="1"/>
    <xf numFmtId="0" fontId="9" fillId="5" borderId="5" xfId="0" applyFont="1" applyFill="1" applyBorder="1"/>
    <xf numFmtId="0" fontId="10" fillId="0" borderId="6" xfId="0" applyFont="1" applyBorder="1"/>
    <xf numFmtId="6" fontId="10" fillId="0" borderId="1" xfId="0" applyNumberFormat="1" applyFont="1" applyBorder="1" applyAlignment="1">
      <alignment horizontal="right"/>
    </xf>
    <xf numFmtId="6" fontId="10" fillId="0" borderId="4" xfId="0" applyNumberFormat="1" applyFont="1" applyBorder="1" applyAlignment="1">
      <alignment horizontal="right"/>
    </xf>
    <xf numFmtId="6" fontId="10" fillId="0" borderId="3" xfId="0" applyNumberFormat="1" applyFont="1" applyBorder="1" applyAlignment="1">
      <alignment horizontal="right"/>
    </xf>
    <xf numFmtId="6" fontId="10" fillId="0" borderId="0" xfId="0" applyNumberFormat="1" applyFont="1" applyAlignment="1">
      <alignment horizontal="right"/>
    </xf>
    <xf numFmtId="0" fontId="10" fillId="5" borderId="7" xfId="0" applyFont="1" applyFill="1" applyBorder="1"/>
    <xf numFmtId="0" fontId="10" fillId="0" borderId="4" xfId="0" applyFont="1" applyBorder="1"/>
    <xf numFmtId="0" fontId="10" fillId="0" borderId="4" xfId="0" applyFont="1" applyBorder="1" applyAlignment="1">
      <alignment wrapText="1"/>
    </xf>
    <xf numFmtId="0" fontId="10" fillId="0" borderId="4" xfId="0" applyFont="1" applyFill="1" applyBorder="1" applyAlignment="1">
      <alignment wrapText="1"/>
    </xf>
    <xf numFmtId="165" fontId="10" fillId="0" borderId="4" xfId="0" applyNumberFormat="1" applyFont="1" applyBorder="1" applyAlignment="1">
      <alignment wrapText="1"/>
    </xf>
    <xf numFmtId="165" fontId="10" fillId="0" borderId="1" xfId="0" applyNumberFormat="1" applyFont="1" applyBorder="1" applyAlignment="1">
      <alignment horizontal="right"/>
    </xf>
    <xf numFmtId="164" fontId="10" fillId="3" borderId="4" xfId="0" applyNumberFormat="1" applyFont="1" applyFill="1" applyBorder="1" applyAlignment="1">
      <alignment wrapText="1"/>
    </xf>
    <xf numFmtId="0" fontId="10" fillId="5" borderId="4" xfId="0" applyFont="1" applyFill="1" applyBorder="1"/>
    <xf numFmtId="0" fontId="10" fillId="5" borderId="4" xfId="0" applyFont="1" applyFill="1" applyBorder="1" applyAlignment="1">
      <alignment wrapText="1"/>
    </xf>
    <xf numFmtId="164" fontId="10" fillId="5" borderId="4" xfId="0" applyNumberFormat="1" applyFont="1" applyFill="1" applyBorder="1" applyAlignment="1">
      <alignment wrapText="1"/>
    </xf>
    <xf numFmtId="0" fontId="9" fillId="5" borderId="4" xfId="0" applyFont="1" applyFill="1" applyBorder="1"/>
    <xf numFmtId="0" fontId="9" fillId="5" borderId="0" xfId="0" applyFont="1" applyFill="1"/>
    <xf numFmtId="0" fontId="9" fillId="5" borderId="1" xfId="0" applyFont="1" applyFill="1" applyBorder="1"/>
    <xf numFmtId="0" fontId="16" fillId="0" borderId="0" xfId="0" applyFont="1" applyFill="1"/>
    <xf numFmtId="0" fontId="16" fillId="0" borderId="0" xfId="0" applyFont="1" applyFill="1" applyBorder="1"/>
    <xf numFmtId="6" fontId="10" fillId="0" borderId="1" xfId="0" applyNumberFormat="1" applyFont="1" applyBorder="1"/>
    <xf numFmtId="6" fontId="10" fillId="0" borderId="4" xfId="0" applyNumberFormat="1" applyFont="1" applyBorder="1"/>
    <xf numFmtId="6" fontId="10" fillId="0" borderId="0" xfId="0" applyNumberFormat="1" applyFont="1"/>
    <xf numFmtId="0" fontId="10" fillId="3" borderId="1" xfId="0" applyFont="1" applyFill="1" applyBorder="1" applyAlignment="1">
      <alignment wrapText="1"/>
    </xf>
    <xf numFmtId="0" fontId="10" fillId="6" borderId="1" xfId="0" applyFont="1" applyFill="1" applyBorder="1" applyAlignment="1">
      <alignment wrapText="1"/>
    </xf>
    <xf numFmtId="0" fontId="13" fillId="6" borderId="1" xfId="0" applyFont="1" applyFill="1" applyBorder="1" applyAlignment="1">
      <alignment wrapText="1"/>
    </xf>
    <xf numFmtId="165" fontId="13" fillId="0" borderId="0" xfId="0" applyNumberFormat="1" applyFont="1" applyAlignment="1">
      <alignment horizontal="right"/>
    </xf>
    <xf numFmtId="0" fontId="9" fillId="0" borderId="27" xfId="0" applyFont="1" applyBorder="1"/>
    <xf numFmtId="0" fontId="9" fillId="0" borderId="28" xfId="0" applyFont="1" applyBorder="1"/>
    <xf numFmtId="0" fontId="9" fillId="0" borderId="8" xfId="0" applyFont="1" applyBorder="1"/>
  </cellXfs>
  <cellStyles count="13">
    <cellStyle name="Komma 2" xfId="2"/>
    <cellStyle name="Komma 2 2" xfId="11"/>
    <cellStyle name="Komma 4" xfId="6"/>
    <cellStyle name="Neutral" xfId="12" builtinId="28"/>
    <cellStyle name="Standard" xfId="0" builtinId="0"/>
    <cellStyle name="Standard 13" xfId="8"/>
    <cellStyle name="Standard 16" xfId="10"/>
    <cellStyle name="Standard 2" xfId="1"/>
    <cellStyle name="Standard 2 2" xfId="5"/>
    <cellStyle name="Standard 3" xfId="3"/>
    <cellStyle name="Standard 4" xfId="4"/>
    <cellStyle name="Standard 4 4 3" xfId="9"/>
    <cellStyle name="Standard 5" xfId="7"/>
  </cellStyles>
  <dxfs count="0"/>
  <tableStyles count="0" defaultTableStyle="TableStyleMedium2" defaultPivotStyle="PivotStyleLight16"/>
  <colors>
    <mruColors>
      <color rgb="FFFFFF01"/>
      <color rgb="FFFF3737"/>
      <color rgb="FFFF6464"/>
      <color rgb="FFFF4B4B"/>
      <color rgb="FFF06010"/>
      <color rgb="FFFB86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view="pageBreakPreview" zoomScale="60" zoomScaleNormal="80" workbookViewId="0">
      <selection activeCell="I19" sqref="I19"/>
    </sheetView>
  </sheetViews>
  <sheetFormatPr baseColWidth="10" defaultRowHeight="14.25"/>
  <cols>
    <col min="1" max="1" width="106.125" style="2" customWidth="1"/>
  </cols>
  <sheetData>
    <row r="1" spans="1:1" ht="20.25">
      <c r="A1" s="3" t="s">
        <v>1101</v>
      </c>
    </row>
    <row r="3" spans="1:1" s="5" customFormat="1" ht="15.75">
      <c r="A3" s="11" t="s">
        <v>1316</v>
      </c>
    </row>
    <row r="4" spans="1:1" s="5" customFormat="1" ht="45">
      <c r="A4" s="49" t="s">
        <v>1108</v>
      </c>
    </row>
    <row r="5" spans="1:1" s="5" customFormat="1" ht="15">
      <c r="A5" s="49" t="s">
        <v>1102</v>
      </c>
    </row>
    <row r="6" spans="1:1" s="5" customFormat="1" ht="15">
      <c r="A6" s="49"/>
    </row>
    <row r="7" spans="1:1" s="5" customFormat="1" ht="15.75">
      <c r="A7" s="11" t="s">
        <v>1317</v>
      </c>
    </row>
    <row r="8" spans="1:1" s="5" customFormat="1" ht="48.95" customHeight="1">
      <c r="A8" s="49" t="s">
        <v>1312</v>
      </c>
    </row>
    <row r="9" spans="1:1" s="5" customFormat="1" ht="30">
      <c r="A9" s="49" t="s">
        <v>1310</v>
      </c>
    </row>
    <row r="10" spans="1:1" s="5" customFormat="1" ht="15">
      <c r="A10" s="49"/>
    </row>
    <row r="11" spans="1:1" s="5" customFormat="1" ht="15.75">
      <c r="A11" s="11" t="s">
        <v>1318</v>
      </c>
    </row>
    <row r="12" spans="1:1" s="5" customFormat="1" ht="15">
      <c r="A12" s="50" t="s">
        <v>1324</v>
      </c>
    </row>
    <row r="13" spans="1:1" s="5" customFormat="1" ht="15">
      <c r="A13" s="51" t="s">
        <v>1103</v>
      </c>
    </row>
    <row r="14" spans="1:1" s="5" customFormat="1" ht="30">
      <c r="A14" s="49" t="s">
        <v>1104</v>
      </c>
    </row>
    <row r="15" spans="1:1" s="5" customFormat="1" ht="156.75" customHeight="1">
      <c r="A15" s="49" t="s">
        <v>1309</v>
      </c>
    </row>
    <row r="16" spans="1:1" s="5" customFormat="1" ht="15">
      <c r="A16" s="51" t="s">
        <v>1105</v>
      </c>
    </row>
    <row r="17" spans="1:1" s="5" customFormat="1" ht="129.75" customHeight="1">
      <c r="A17" s="49" t="s">
        <v>1311</v>
      </c>
    </row>
    <row r="18" spans="1:1" s="5" customFormat="1" ht="15">
      <c r="A18" s="51" t="s">
        <v>1107</v>
      </c>
    </row>
    <row r="19" spans="1:1" s="5" customFormat="1" ht="30">
      <c r="A19" s="49" t="s">
        <v>1106</v>
      </c>
    </row>
    <row r="20" spans="1:1" s="5" customFormat="1" ht="15">
      <c r="A20" s="49"/>
    </row>
    <row r="21" spans="1:1" s="5" customFormat="1" ht="15.75">
      <c r="A21" s="11" t="s">
        <v>1319</v>
      </c>
    </row>
    <row r="22" spans="1:1" s="5" customFormat="1" ht="15">
      <c r="A22" s="49" t="s">
        <v>1313</v>
      </c>
    </row>
    <row r="23" spans="1:1" s="5" customFormat="1" ht="15">
      <c r="A23" s="49"/>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60" zoomScaleNormal="60" workbookViewId="0">
      <selection sqref="A1:XFD1"/>
    </sheetView>
  </sheetViews>
  <sheetFormatPr baseColWidth="10" defaultRowHeight="15"/>
  <cols>
    <col min="1" max="1" width="3.875" style="5" bestFit="1" customWidth="1"/>
    <col min="2" max="2" width="13.25" style="5" bestFit="1" customWidth="1"/>
    <col min="3" max="3" width="50.625" style="5" customWidth="1"/>
    <col min="4" max="7" width="18.25" style="5" bestFit="1" customWidth="1"/>
    <col min="8" max="8" width="18.375" style="5" customWidth="1"/>
    <col min="9" max="12" width="17.375" style="5" customWidth="1"/>
    <col min="13" max="13" width="90.625" style="5" customWidth="1"/>
    <col min="14" max="16384" width="11" style="5"/>
  </cols>
  <sheetData>
    <row r="1" spans="1:13" s="52" customFormat="1" ht="20.25">
      <c r="A1" s="1" t="s">
        <v>136</v>
      </c>
    </row>
    <row r="3" spans="1:13" ht="101.25" customHeight="1">
      <c r="A3" s="10" t="s">
        <v>141</v>
      </c>
      <c r="B3" s="10" t="s">
        <v>7</v>
      </c>
      <c r="C3" s="10" t="s">
        <v>0</v>
      </c>
      <c r="D3" s="10" t="s">
        <v>1</v>
      </c>
      <c r="E3" s="10" t="s">
        <v>143</v>
      </c>
      <c r="F3" s="10" t="s">
        <v>144</v>
      </c>
      <c r="G3" s="10" t="s">
        <v>3</v>
      </c>
      <c r="H3" s="10" t="s">
        <v>140</v>
      </c>
      <c r="I3" s="11" t="s">
        <v>1316</v>
      </c>
      <c r="J3" s="11" t="s">
        <v>1317</v>
      </c>
      <c r="K3" s="11" t="s">
        <v>1318</v>
      </c>
      <c r="L3" s="11" t="s">
        <v>1319</v>
      </c>
      <c r="M3" s="10" t="s">
        <v>2</v>
      </c>
    </row>
    <row r="4" spans="1:13" ht="75">
      <c r="A4" s="12">
        <v>1</v>
      </c>
      <c r="B4" s="13" t="s">
        <v>58</v>
      </c>
      <c r="C4" s="26" t="s">
        <v>1235</v>
      </c>
      <c r="D4" s="36">
        <v>268044528</v>
      </c>
      <c r="E4" s="139">
        <v>208938635</v>
      </c>
      <c r="F4" s="139">
        <v>268044528</v>
      </c>
      <c r="G4" s="36">
        <f>SUM(D4:F4)</f>
        <v>745027691</v>
      </c>
      <c r="H4" s="36">
        <f>G4/3</f>
        <v>248342563.66666666</v>
      </c>
      <c r="I4" s="16" t="s">
        <v>612</v>
      </c>
      <c r="J4" s="16" t="s">
        <v>612</v>
      </c>
      <c r="K4" s="16" t="s">
        <v>612</v>
      </c>
      <c r="L4" s="16" t="s">
        <v>612</v>
      </c>
      <c r="M4" s="13" t="s">
        <v>1007</v>
      </c>
    </row>
    <row r="5" spans="1:13" ht="75">
      <c r="A5" s="12">
        <v>2</v>
      </c>
      <c r="B5" s="13" t="s">
        <v>58</v>
      </c>
      <c r="C5" s="26" t="s">
        <v>1236</v>
      </c>
      <c r="D5" s="36">
        <v>11009180</v>
      </c>
      <c r="E5" s="139">
        <v>10090929</v>
      </c>
      <c r="F5" s="139">
        <v>11009180</v>
      </c>
      <c r="G5" s="36">
        <f t="shared" ref="G5:G13" si="0">SUM(D5:F5)</f>
        <v>32109289</v>
      </c>
      <c r="H5" s="36">
        <f t="shared" ref="H5:H13" si="1">G5/3</f>
        <v>10703096.333333334</v>
      </c>
      <c r="I5" s="16" t="s">
        <v>612</v>
      </c>
      <c r="J5" s="16" t="s">
        <v>612</v>
      </c>
      <c r="K5" s="17" t="s">
        <v>571</v>
      </c>
      <c r="L5" s="16" t="s">
        <v>612</v>
      </c>
      <c r="M5" s="13" t="s">
        <v>1008</v>
      </c>
    </row>
    <row r="6" spans="1:13" ht="75">
      <c r="A6" s="12">
        <v>3</v>
      </c>
      <c r="B6" s="13" t="s">
        <v>58</v>
      </c>
      <c r="C6" s="26" t="s">
        <v>1237</v>
      </c>
      <c r="D6" s="36">
        <v>26171762</v>
      </c>
      <c r="E6" s="140">
        <v>29501492</v>
      </c>
      <c r="F6" s="141">
        <v>26171762</v>
      </c>
      <c r="G6" s="36">
        <f t="shared" si="0"/>
        <v>81845016</v>
      </c>
      <c r="H6" s="36">
        <f t="shared" si="1"/>
        <v>27281672</v>
      </c>
      <c r="I6" s="16" t="s">
        <v>612</v>
      </c>
      <c r="J6" s="16" t="s">
        <v>612</v>
      </c>
      <c r="K6" s="17" t="s">
        <v>571</v>
      </c>
      <c r="L6" s="16" t="s">
        <v>612</v>
      </c>
      <c r="M6" s="13" t="s">
        <v>1009</v>
      </c>
    </row>
    <row r="7" spans="1:13">
      <c r="A7" s="12">
        <v>4</v>
      </c>
      <c r="B7" s="13" t="s">
        <v>109</v>
      </c>
      <c r="C7" s="26" t="s">
        <v>1238</v>
      </c>
      <c r="D7" s="36" t="s">
        <v>110</v>
      </c>
      <c r="E7" s="36" t="s">
        <v>110</v>
      </c>
      <c r="F7" s="36" t="s">
        <v>110</v>
      </c>
      <c r="G7" s="36" t="s">
        <v>110</v>
      </c>
      <c r="H7" s="15" t="s">
        <v>110</v>
      </c>
      <c r="I7" s="16" t="s">
        <v>612</v>
      </c>
      <c r="J7" s="16" t="s">
        <v>612</v>
      </c>
      <c r="K7" s="16" t="s">
        <v>612</v>
      </c>
      <c r="L7" s="16" t="s">
        <v>612</v>
      </c>
      <c r="M7" s="13" t="s">
        <v>111</v>
      </c>
    </row>
    <row r="8" spans="1:13" ht="86.25" customHeight="1">
      <c r="A8" s="12">
        <v>5</v>
      </c>
      <c r="B8" s="13" t="s">
        <v>109</v>
      </c>
      <c r="C8" s="26" t="s">
        <v>1124</v>
      </c>
      <c r="D8" s="36" t="s">
        <v>110</v>
      </c>
      <c r="E8" s="36" t="s">
        <v>110</v>
      </c>
      <c r="F8" s="36" t="s">
        <v>110</v>
      </c>
      <c r="G8" s="36" t="s">
        <v>110</v>
      </c>
      <c r="H8" s="15" t="s">
        <v>110</v>
      </c>
      <c r="I8" s="16" t="s">
        <v>612</v>
      </c>
      <c r="J8" s="16" t="s">
        <v>612</v>
      </c>
      <c r="K8" s="16" t="s">
        <v>612</v>
      </c>
      <c r="L8" s="16" t="s">
        <v>612</v>
      </c>
      <c r="M8" s="13" t="s">
        <v>112</v>
      </c>
    </row>
    <row r="9" spans="1:13" ht="45">
      <c r="A9" s="12">
        <v>6</v>
      </c>
      <c r="B9" s="13" t="s">
        <v>122</v>
      </c>
      <c r="C9" s="26" t="s">
        <v>1239</v>
      </c>
      <c r="D9" s="36" t="s">
        <v>110</v>
      </c>
      <c r="E9" s="36" t="s">
        <v>110</v>
      </c>
      <c r="F9" s="36" t="s">
        <v>110</v>
      </c>
      <c r="G9" s="36" t="s">
        <v>110</v>
      </c>
      <c r="H9" s="15" t="s">
        <v>110</v>
      </c>
      <c r="I9" s="16" t="s">
        <v>612</v>
      </c>
      <c r="J9" s="16" t="s">
        <v>612</v>
      </c>
      <c r="K9" s="16" t="s">
        <v>612</v>
      </c>
      <c r="L9" s="16" t="s">
        <v>612</v>
      </c>
      <c r="M9" s="13" t="s">
        <v>123</v>
      </c>
    </row>
    <row r="10" spans="1:13" ht="105">
      <c r="A10" s="12">
        <v>7</v>
      </c>
      <c r="B10" s="13" t="s">
        <v>125</v>
      </c>
      <c r="C10" s="26" t="s">
        <v>1240</v>
      </c>
      <c r="D10" s="36" t="s">
        <v>110</v>
      </c>
      <c r="E10" s="36" t="s">
        <v>110</v>
      </c>
      <c r="F10" s="36" t="s">
        <v>110</v>
      </c>
      <c r="G10" s="36" t="s">
        <v>110</v>
      </c>
      <c r="H10" s="15" t="s">
        <v>110</v>
      </c>
      <c r="I10" s="16" t="s">
        <v>612</v>
      </c>
      <c r="J10" s="16" t="s">
        <v>612</v>
      </c>
      <c r="K10" s="16" t="s">
        <v>612</v>
      </c>
      <c r="L10" s="16" t="s">
        <v>612</v>
      </c>
      <c r="M10" s="13" t="s">
        <v>126</v>
      </c>
    </row>
    <row r="11" spans="1:13" ht="60">
      <c r="A11" s="12">
        <v>8</v>
      </c>
      <c r="B11" s="13" t="s">
        <v>125</v>
      </c>
      <c r="C11" s="26" t="s">
        <v>1241</v>
      </c>
      <c r="D11" s="36">
        <v>126315</v>
      </c>
      <c r="E11" s="36">
        <v>78372</v>
      </c>
      <c r="F11" s="36">
        <v>126315</v>
      </c>
      <c r="G11" s="36">
        <f t="shared" si="0"/>
        <v>331002</v>
      </c>
      <c r="H11" s="15">
        <f t="shared" si="1"/>
        <v>110334</v>
      </c>
      <c r="I11" s="16" t="s">
        <v>612</v>
      </c>
      <c r="J11" s="16" t="s">
        <v>612</v>
      </c>
      <c r="K11" s="16" t="s">
        <v>612</v>
      </c>
      <c r="L11" s="16" t="s">
        <v>612</v>
      </c>
      <c r="M11" s="13" t="s">
        <v>127</v>
      </c>
    </row>
    <row r="12" spans="1:13" ht="120">
      <c r="A12" s="12">
        <v>9</v>
      </c>
      <c r="B12" s="13" t="s">
        <v>125</v>
      </c>
      <c r="C12" s="26" t="s">
        <v>1242</v>
      </c>
      <c r="D12" s="36">
        <v>952158</v>
      </c>
      <c r="E12" s="36">
        <v>942310</v>
      </c>
      <c r="F12" s="36">
        <v>952158</v>
      </c>
      <c r="G12" s="36">
        <f t="shared" si="0"/>
        <v>2846626</v>
      </c>
      <c r="H12" s="15">
        <f t="shared" si="1"/>
        <v>948875.33333333337</v>
      </c>
      <c r="I12" s="16" t="s">
        <v>612</v>
      </c>
      <c r="J12" s="16" t="s">
        <v>612</v>
      </c>
      <c r="K12" s="16" t="s">
        <v>612</v>
      </c>
      <c r="L12" s="16" t="s">
        <v>612</v>
      </c>
      <c r="M12" s="13" t="s">
        <v>1068</v>
      </c>
    </row>
    <row r="13" spans="1:13" ht="90">
      <c r="A13" s="12">
        <v>10</v>
      </c>
      <c r="B13" s="13" t="s">
        <v>15</v>
      </c>
      <c r="C13" s="26" t="s">
        <v>1243</v>
      </c>
      <c r="D13" s="36">
        <v>4500000</v>
      </c>
      <c r="E13" s="36">
        <v>4500000</v>
      </c>
      <c r="F13" s="36">
        <v>4500000</v>
      </c>
      <c r="G13" s="36">
        <f t="shared" si="0"/>
        <v>13500000</v>
      </c>
      <c r="H13" s="15">
        <f t="shared" si="1"/>
        <v>4500000</v>
      </c>
      <c r="I13" s="16" t="s">
        <v>612</v>
      </c>
      <c r="J13" s="16" t="s">
        <v>612</v>
      </c>
      <c r="K13" s="16" t="s">
        <v>612</v>
      </c>
      <c r="L13" s="16" t="s">
        <v>612</v>
      </c>
      <c r="M13" s="13" t="s">
        <v>16</v>
      </c>
    </row>
    <row r="14" spans="1:13" ht="15.75" thickBot="1"/>
    <row r="15" spans="1:13" ht="15.75">
      <c r="C15" s="40" t="s">
        <v>1069</v>
      </c>
      <c r="D15" s="88">
        <f>SUM(D4:D13)</f>
        <v>310803943</v>
      </c>
      <c r="E15" s="88">
        <f t="shared" ref="E15:G15" si="2">SUM(E4:E13)</f>
        <v>254051738</v>
      </c>
      <c r="F15" s="88">
        <f t="shared" si="2"/>
        <v>310803943</v>
      </c>
      <c r="G15" s="88">
        <f t="shared" si="2"/>
        <v>875659624</v>
      </c>
      <c r="H15" s="81">
        <f>SUM(H4:H13)</f>
        <v>291886541.33333331</v>
      </c>
    </row>
    <row r="16" spans="1:13" ht="15.75">
      <c r="C16" s="43" t="s">
        <v>1070</v>
      </c>
      <c r="D16" s="75">
        <f>SUMIFS(D4:D13,I4:I13,"ja",J4:J13,"ja",K4:K13,"ja",L4:L13,"ja")</f>
        <v>273623001</v>
      </c>
      <c r="E16" s="75">
        <f>SUMIFS(E4:E13,J4:J13,"ja",K4:K13,"ja",L4:L13,"ja",I4:I13,"ja")</f>
        <v>214459317</v>
      </c>
      <c r="F16" s="75">
        <f>SUMIFS(F4:F13,K4:K13,"ja",L4:L13,"ja",I4:I13,"ja",J4:J13,"ja")</f>
        <v>273623001</v>
      </c>
      <c r="G16" s="75">
        <f>SUMIFS(G4:G13,L4:L13,"ja",I4:I13,"ja",J4:J13,"ja",K4:K13,"ja")</f>
        <v>761705319</v>
      </c>
      <c r="H16" s="82">
        <f>SUMIFS(H4:H13,I4:I13,"ja",J4:J13,"ja",K4:K13,"ja",L4:L13,"ja")</f>
        <v>253901773</v>
      </c>
    </row>
    <row r="17" spans="3:8" ht="16.5" thickBot="1">
      <c r="C17" s="46" t="s">
        <v>1071</v>
      </c>
      <c r="D17" s="47">
        <f>COUNTIFS(I4:I13,"=ja",J4:J13,"=ja",K4:K13,"=ja",L4:L13,"=ja")</f>
        <v>8</v>
      </c>
      <c r="E17" s="47"/>
      <c r="F17" s="47"/>
      <c r="G17" s="47"/>
      <c r="H17" s="48"/>
    </row>
  </sheetData>
  <autoFilter ref="A3:M3"/>
  <pageMargins left="0.25" right="0.25" top="0.75" bottom="0.75" header="0.3" footer="0.3"/>
  <pageSetup paperSize="9"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60" zoomScaleNormal="70" workbookViewId="0">
      <selection activeCell="C13" sqref="C13"/>
    </sheetView>
  </sheetViews>
  <sheetFormatPr baseColWidth="10" defaultRowHeight="15"/>
  <cols>
    <col min="1" max="1" width="3.625" style="5" bestFit="1" customWidth="1"/>
    <col min="2" max="2" width="14.75" style="5" customWidth="1"/>
    <col min="3" max="3" width="75.625" style="5" customWidth="1"/>
    <col min="4" max="7" width="18.625" style="5" customWidth="1"/>
    <col min="8" max="8" width="120.625" style="5" customWidth="1"/>
    <col min="9" max="16384" width="11" style="5"/>
  </cols>
  <sheetData>
    <row r="1" spans="1:8" s="52" customFormat="1" ht="20.25">
      <c r="A1" s="1" t="s">
        <v>137</v>
      </c>
    </row>
    <row r="2" spans="1:8" s="29" customFormat="1" ht="15.75">
      <c r="A2" s="93"/>
      <c r="B2" s="93"/>
      <c r="C2" s="93"/>
      <c r="D2" s="93"/>
      <c r="E2" s="93"/>
      <c r="F2" s="93"/>
      <c r="G2" s="93"/>
      <c r="H2" s="93"/>
    </row>
    <row r="3" spans="1:8" ht="78.75">
      <c r="A3" s="10" t="s">
        <v>141</v>
      </c>
      <c r="B3" s="10" t="s">
        <v>7</v>
      </c>
      <c r="C3" s="10" t="s">
        <v>0</v>
      </c>
      <c r="D3" s="11" t="s">
        <v>1316</v>
      </c>
      <c r="E3" s="11" t="s">
        <v>1317</v>
      </c>
      <c r="F3" s="11" t="s">
        <v>1318</v>
      </c>
      <c r="G3" s="11" t="s">
        <v>1319</v>
      </c>
      <c r="H3" s="10" t="s">
        <v>2</v>
      </c>
    </row>
    <row r="4" spans="1:8" ht="75">
      <c r="A4" s="12">
        <v>1</v>
      </c>
      <c r="B4" s="12" t="s">
        <v>697</v>
      </c>
      <c r="C4" s="26" t="s">
        <v>1244</v>
      </c>
      <c r="D4" s="142" t="s">
        <v>612</v>
      </c>
      <c r="E4" s="142" t="s">
        <v>612</v>
      </c>
      <c r="F4" s="143" t="s">
        <v>571</v>
      </c>
      <c r="G4" s="142" t="s">
        <v>612</v>
      </c>
      <c r="H4" s="13" t="s">
        <v>1033</v>
      </c>
    </row>
    <row r="5" spans="1:8" ht="60">
      <c r="A5" s="12">
        <v>2</v>
      </c>
      <c r="B5" s="12" t="s">
        <v>697</v>
      </c>
      <c r="C5" s="26" t="s">
        <v>1245</v>
      </c>
      <c r="D5" s="142" t="s">
        <v>612</v>
      </c>
      <c r="E5" s="142" t="s">
        <v>612</v>
      </c>
      <c r="F5" s="143" t="s">
        <v>571</v>
      </c>
      <c r="G5" s="142" t="s">
        <v>612</v>
      </c>
      <c r="H5" s="13" t="s">
        <v>1034</v>
      </c>
    </row>
    <row r="6" spans="1:8" ht="60">
      <c r="A6" s="12">
        <v>3</v>
      </c>
      <c r="B6" s="12" t="s">
        <v>697</v>
      </c>
      <c r="C6" s="26" t="s">
        <v>1246</v>
      </c>
      <c r="D6" s="142" t="s">
        <v>612</v>
      </c>
      <c r="E6" s="142" t="s">
        <v>612</v>
      </c>
      <c r="F6" s="143" t="s">
        <v>571</v>
      </c>
      <c r="G6" s="142" t="s">
        <v>612</v>
      </c>
      <c r="H6" s="13" t="s">
        <v>5</v>
      </c>
    </row>
    <row r="7" spans="1:8" ht="75">
      <c r="A7" s="12">
        <v>4</v>
      </c>
      <c r="B7" s="12" t="s">
        <v>697</v>
      </c>
      <c r="C7" s="26" t="s">
        <v>1247</v>
      </c>
      <c r="D7" s="142" t="s">
        <v>612</v>
      </c>
      <c r="E7" s="142" t="s">
        <v>612</v>
      </c>
      <c r="F7" s="143" t="s">
        <v>571</v>
      </c>
      <c r="G7" s="142" t="s">
        <v>612</v>
      </c>
      <c r="H7" s="13" t="s">
        <v>1035</v>
      </c>
    </row>
    <row r="8" spans="1:8" ht="45">
      <c r="A8" s="12">
        <v>5</v>
      </c>
      <c r="B8" s="12" t="s">
        <v>697</v>
      </c>
      <c r="C8" s="26" t="s">
        <v>1248</v>
      </c>
      <c r="D8" s="142" t="s">
        <v>612</v>
      </c>
      <c r="E8" s="142" t="s">
        <v>612</v>
      </c>
      <c r="F8" s="143" t="s">
        <v>571</v>
      </c>
      <c r="G8" s="142" t="s">
        <v>612</v>
      </c>
      <c r="H8" s="13" t="s">
        <v>1036</v>
      </c>
    </row>
    <row r="9" spans="1:8">
      <c r="A9" s="12">
        <v>6</v>
      </c>
      <c r="B9" s="12" t="s">
        <v>697</v>
      </c>
      <c r="C9" s="26" t="s">
        <v>1249</v>
      </c>
      <c r="D9" s="142" t="s">
        <v>612</v>
      </c>
      <c r="E9" s="142" t="s">
        <v>612</v>
      </c>
      <c r="F9" s="143" t="s">
        <v>571</v>
      </c>
      <c r="G9" s="142" t="s">
        <v>612</v>
      </c>
      <c r="H9" s="13" t="s">
        <v>1037</v>
      </c>
    </row>
    <row r="10" spans="1:8" ht="45">
      <c r="A10" s="12">
        <v>7</v>
      </c>
      <c r="B10" s="12" t="s">
        <v>697</v>
      </c>
      <c r="C10" s="26" t="s">
        <v>1250</v>
      </c>
      <c r="D10" s="142" t="s">
        <v>612</v>
      </c>
      <c r="E10" s="142" t="s">
        <v>612</v>
      </c>
      <c r="F10" s="143" t="s">
        <v>571</v>
      </c>
      <c r="G10" s="142" t="s">
        <v>612</v>
      </c>
      <c r="H10" s="13" t="s">
        <v>1038</v>
      </c>
    </row>
    <row r="11" spans="1:8" ht="30">
      <c r="A11" s="12">
        <v>8</v>
      </c>
      <c r="B11" s="12" t="s">
        <v>697</v>
      </c>
      <c r="C11" s="26" t="s">
        <v>1251</v>
      </c>
      <c r="D11" s="142" t="s">
        <v>612</v>
      </c>
      <c r="E11" s="142" t="s">
        <v>612</v>
      </c>
      <c r="F11" s="143" t="s">
        <v>571</v>
      </c>
      <c r="G11" s="142" t="s">
        <v>612</v>
      </c>
      <c r="H11" s="13" t="s">
        <v>6</v>
      </c>
    </row>
    <row r="12" spans="1:8" ht="30">
      <c r="A12" s="12">
        <v>9</v>
      </c>
      <c r="B12" s="12" t="s">
        <v>697</v>
      </c>
      <c r="C12" s="26" t="s">
        <v>1252</v>
      </c>
      <c r="D12" s="142" t="s">
        <v>612</v>
      </c>
      <c r="E12" s="142" t="s">
        <v>612</v>
      </c>
      <c r="F12" s="143" t="s">
        <v>571</v>
      </c>
      <c r="G12" s="142" t="s">
        <v>612</v>
      </c>
      <c r="H12" s="13" t="s">
        <v>1039</v>
      </c>
    </row>
    <row r="13" spans="1:8">
      <c r="A13" s="12"/>
      <c r="B13" s="12" t="s">
        <v>697</v>
      </c>
      <c r="C13" s="26" t="s">
        <v>1117</v>
      </c>
      <c r="D13" s="142" t="s">
        <v>612</v>
      </c>
      <c r="E13" s="142" t="s">
        <v>612</v>
      </c>
      <c r="F13" s="143" t="s">
        <v>571</v>
      </c>
      <c r="G13" s="142" t="s">
        <v>612</v>
      </c>
      <c r="H13" s="13" t="s">
        <v>1041</v>
      </c>
    </row>
    <row r="14" spans="1:8" ht="30">
      <c r="A14" s="12">
        <v>10</v>
      </c>
      <c r="B14" s="13" t="s">
        <v>8</v>
      </c>
      <c r="C14" s="26" t="s">
        <v>1253</v>
      </c>
      <c r="D14" s="142" t="s">
        <v>612</v>
      </c>
      <c r="E14" s="143" t="s">
        <v>571</v>
      </c>
      <c r="F14" s="143" t="s">
        <v>571</v>
      </c>
      <c r="G14" s="142" t="s">
        <v>612</v>
      </c>
      <c r="H14" s="13" t="s">
        <v>10</v>
      </c>
    </row>
    <row r="15" spans="1:8" ht="30">
      <c r="A15" s="12">
        <v>11</v>
      </c>
      <c r="B15" s="13" t="s">
        <v>8</v>
      </c>
      <c r="C15" s="26" t="s">
        <v>1254</v>
      </c>
      <c r="D15" s="142" t="s">
        <v>612</v>
      </c>
      <c r="E15" s="143" t="s">
        <v>571</v>
      </c>
      <c r="F15" s="143" t="s">
        <v>571</v>
      </c>
      <c r="G15" s="142" t="s">
        <v>612</v>
      </c>
      <c r="H15" s="13" t="s">
        <v>11</v>
      </c>
    </row>
    <row r="16" spans="1:8">
      <c r="A16" s="12">
        <v>12</v>
      </c>
      <c r="B16" s="13" t="s">
        <v>8</v>
      </c>
      <c r="C16" s="26" t="s">
        <v>1255</v>
      </c>
      <c r="D16" s="142" t="s">
        <v>612</v>
      </c>
      <c r="E16" s="142" t="s">
        <v>612</v>
      </c>
      <c r="F16" s="142" t="s">
        <v>612</v>
      </c>
      <c r="G16" s="142" t="s">
        <v>612</v>
      </c>
      <c r="H16" s="13" t="s">
        <v>12</v>
      </c>
    </row>
    <row r="17" spans="1:8">
      <c r="A17" s="12">
        <v>13</v>
      </c>
      <c r="B17" s="13" t="s">
        <v>17</v>
      </c>
      <c r="C17" s="26" t="s">
        <v>1256</v>
      </c>
      <c r="D17" s="144" t="s">
        <v>571</v>
      </c>
      <c r="E17" s="142" t="s">
        <v>612</v>
      </c>
      <c r="F17" s="142" t="s">
        <v>612</v>
      </c>
      <c r="G17" s="142" t="s">
        <v>612</v>
      </c>
      <c r="H17" s="13" t="s">
        <v>1042</v>
      </c>
    </row>
    <row r="18" spans="1:8">
      <c r="A18" s="12">
        <v>14</v>
      </c>
      <c r="B18" s="13" t="s">
        <v>17</v>
      </c>
      <c r="C18" s="26" t="s">
        <v>19</v>
      </c>
      <c r="D18" s="142" t="s">
        <v>612</v>
      </c>
      <c r="E18" s="142" t="s">
        <v>612</v>
      </c>
      <c r="F18" s="142" t="s">
        <v>612</v>
      </c>
      <c r="G18" s="142" t="s">
        <v>612</v>
      </c>
      <c r="H18" s="13" t="s">
        <v>20</v>
      </c>
    </row>
    <row r="19" spans="1:8">
      <c r="A19" s="12">
        <v>15</v>
      </c>
      <c r="B19" s="13" t="s">
        <v>34</v>
      </c>
      <c r="C19" s="26" t="s">
        <v>1257</v>
      </c>
      <c r="D19" s="142" t="s">
        <v>612</v>
      </c>
      <c r="E19" s="142" t="s">
        <v>612</v>
      </c>
      <c r="F19" s="142" t="s">
        <v>612</v>
      </c>
      <c r="G19" s="142" t="s">
        <v>612</v>
      </c>
      <c r="H19" s="13" t="s">
        <v>12</v>
      </c>
    </row>
    <row r="20" spans="1:8">
      <c r="A20" s="12">
        <v>16</v>
      </c>
      <c r="B20" s="13" t="s">
        <v>34</v>
      </c>
      <c r="C20" s="26" t="s">
        <v>1258</v>
      </c>
      <c r="D20" s="142" t="s">
        <v>612</v>
      </c>
      <c r="E20" s="142" t="s">
        <v>612</v>
      </c>
      <c r="F20" s="142" t="s">
        <v>612</v>
      </c>
      <c r="G20" s="142" t="s">
        <v>612</v>
      </c>
      <c r="H20" s="13" t="s">
        <v>35</v>
      </c>
    </row>
    <row r="21" spans="1:8">
      <c r="A21" s="12">
        <v>17</v>
      </c>
      <c r="B21" s="13" t="s">
        <v>34</v>
      </c>
      <c r="C21" s="26" t="s">
        <v>1259</v>
      </c>
      <c r="D21" s="142" t="s">
        <v>612</v>
      </c>
      <c r="E21" s="143" t="s">
        <v>571</v>
      </c>
      <c r="F21" s="143" t="s">
        <v>571</v>
      </c>
      <c r="G21" s="142" t="s">
        <v>612</v>
      </c>
      <c r="H21" s="13" t="s">
        <v>12</v>
      </c>
    </row>
    <row r="22" spans="1:8">
      <c r="A22" s="12">
        <v>18</v>
      </c>
      <c r="B22" s="13" t="s">
        <v>34</v>
      </c>
      <c r="C22" s="26" t="s">
        <v>36</v>
      </c>
      <c r="D22" s="142" t="s">
        <v>612</v>
      </c>
      <c r="E22" s="142" t="s">
        <v>612</v>
      </c>
      <c r="F22" s="142" t="s">
        <v>612</v>
      </c>
      <c r="G22" s="142" t="s">
        <v>612</v>
      </c>
      <c r="H22" s="13" t="s">
        <v>12</v>
      </c>
    </row>
    <row r="23" spans="1:8">
      <c r="A23" s="12">
        <v>19</v>
      </c>
      <c r="B23" s="13" t="s">
        <v>34</v>
      </c>
      <c r="C23" s="26" t="s">
        <v>1260</v>
      </c>
      <c r="D23" s="142" t="s">
        <v>612</v>
      </c>
      <c r="E23" s="142" t="s">
        <v>612</v>
      </c>
      <c r="F23" s="142" t="s">
        <v>612</v>
      </c>
      <c r="G23" s="142" t="s">
        <v>612</v>
      </c>
      <c r="H23" s="13" t="s">
        <v>37</v>
      </c>
    </row>
    <row r="24" spans="1:8">
      <c r="A24" s="12">
        <v>20</v>
      </c>
      <c r="B24" s="13" t="s">
        <v>34</v>
      </c>
      <c r="C24" s="26" t="s">
        <v>38</v>
      </c>
      <c r="D24" s="142" t="s">
        <v>612</v>
      </c>
      <c r="E24" s="142" t="s">
        <v>612</v>
      </c>
      <c r="F24" s="142" t="s">
        <v>612</v>
      </c>
      <c r="G24" s="142" t="s">
        <v>612</v>
      </c>
      <c r="H24" s="13" t="s">
        <v>39</v>
      </c>
    </row>
    <row r="25" spans="1:8">
      <c r="A25" s="12">
        <v>21</v>
      </c>
      <c r="B25" s="13" t="s">
        <v>34</v>
      </c>
      <c r="C25" s="26" t="s">
        <v>1261</v>
      </c>
      <c r="D25" s="142" t="s">
        <v>612</v>
      </c>
      <c r="E25" s="142" t="s">
        <v>612</v>
      </c>
      <c r="F25" s="142" t="s">
        <v>612</v>
      </c>
      <c r="G25" s="142" t="s">
        <v>612</v>
      </c>
      <c r="H25" s="13" t="s">
        <v>40</v>
      </c>
    </row>
    <row r="26" spans="1:8">
      <c r="A26" s="12">
        <v>22</v>
      </c>
      <c r="B26" s="13" t="s">
        <v>34</v>
      </c>
      <c r="C26" s="26" t="s">
        <v>1262</v>
      </c>
      <c r="D26" s="142" t="s">
        <v>612</v>
      </c>
      <c r="E26" s="142" t="s">
        <v>612</v>
      </c>
      <c r="F26" s="142" t="s">
        <v>612</v>
      </c>
      <c r="G26" s="142" t="s">
        <v>612</v>
      </c>
      <c r="H26" s="13" t="s">
        <v>41</v>
      </c>
    </row>
    <row r="27" spans="1:8">
      <c r="A27" s="12">
        <v>23</v>
      </c>
      <c r="B27" s="13" t="s">
        <v>34</v>
      </c>
      <c r="C27" s="26" t="s">
        <v>1157</v>
      </c>
      <c r="D27" s="142" t="s">
        <v>612</v>
      </c>
      <c r="E27" s="142" t="s">
        <v>612</v>
      </c>
      <c r="F27" s="142" t="s">
        <v>612</v>
      </c>
      <c r="G27" s="142" t="s">
        <v>612</v>
      </c>
      <c r="H27" s="13" t="s">
        <v>42</v>
      </c>
    </row>
    <row r="28" spans="1:8">
      <c r="A28" s="12">
        <v>24</v>
      </c>
      <c r="B28" s="13" t="s">
        <v>34</v>
      </c>
      <c r="C28" s="26" t="s">
        <v>1263</v>
      </c>
      <c r="D28" s="142" t="s">
        <v>612</v>
      </c>
      <c r="E28" s="142" t="s">
        <v>612</v>
      </c>
      <c r="F28" s="142" t="s">
        <v>612</v>
      </c>
      <c r="G28" s="142" t="s">
        <v>612</v>
      </c>
      <c r="H28" s="13" t="s">
        <v>40</v>
      </c>
    </row>
    <row r="29" spans="1:8">
      <c r="A29" s="12">
        <v>25</v>
      </c>
      <c r="B29" s="13" t="s">
        <v>34</v>
      </c>
      <c r="C29" s="26" t="s">
        <v>1264</v>
      </c>
      <c r="D29" s="142" t="s">
        <v>612</v>
      </c>
      <c r="E29" s="142" t="s">
        <v>612</v>
      </c>
      <c r="F29" s="142" t="s">
        <v>612</v>
      </c>
      <c r="G29" s="142" t="s">
        <v>612</v>
      </c>
      <c r="H29" s="13" t="s">
        <v>1027</v>
      </c>
    </row>
    <row r="30" spans="1:8">
      <c r="A30" s="12">
        <v>26</v>
      </c>
      <c r="B30" s="13" t="s">
        <v>34</v>
      </c>
      <c r="C30" s="26" t="s">
        <v>1265</v>
      </c>
      <c r="D30" s="142" t="s">
        <v>612</v>
      </c>
      <c r="E30" s="142" t="s">
        <v>612</v>
      </c>
      <c r="F30" s="142" t="s">
        <v>612</v>
      </c>
      <c r="G30" s="142" t="s">
        <v>612</v>
      </c>
      <c r="H30" s="13" t="s">
        <v>43</v>
      </c>
    </row>
    <row r="31" spans="1:8">
      <c r="A31" s="12">
        <v>27</v>
      </c>
      <c r="B31" s="13" t="s">
        <v>34</v>
      </c>
      <c r="C31" s="26" t="s">
        <v>1266</v>
      </c>
      <c r="D31" s="142" t="s">
        <v>612</v>
      </c>
      <c r="E31" s="142" t="s">
        <v>612</v>
      </c>
      <c r="F31" s="142" t="s">
        <v>612</v>
      </c>
      <c r="G31" s="142" t="s">
        <v>612</v>
      </c>
      <c r="H31" s="13" t="s">
        <v>44</v>
      </c>
    </row>
    <row r="32" spans="1:8">
      <c r="A32" s="12">
        <v>28</v>
      </c>
      <c r="B32" s="13" t="s">
        <v>34</v>
      </c>
      <c r="C32" s="26" t="s">
        <v>1267</v>
      </c>
      <c r="D32" s="142" t="s">
        <v>612</v>
      </c>
      <c r="E32" s="142" t="s">
        <v>612</v>
      </c>
      <c r="F32" s="142" t="s">
        <v>612</v>
      </c>
      <c r="G32" s="142" t="s">
        <v>612</v>
      </c>
      <c r="H32" s="13" t="s">
        <v>45</v>
      </c>
    </row>
    <row r="33" spans="1:8">
      <c r="A33" s="12">
        <v>29</v>
      </c>
      <c r="B33" s="13" t="s">
        <v>34</v>
      </c>
      <c r="C33" s="26" t="s">
        <v>1268</v>
      </c>
      <c r="D33" s="142" t="s">
        <v>612</v>
      </c>
      <c r="E33" s="142" t="s">
        <v>612</v>
      </c>
      <c r="F33" s="142" t="s">
        <v>612</v>
      </c>
      <c r="G33" s="142" t="s">
        <v>612</v>
      </c>
      <c r="H33" s="13" t="s">
        <v>44</v>
      </c>
    </row>
    <row r="34" spans="1:8">
      <c r="A34" s="12">
        <v>30</v>
      </c>
      <c r="B34" s="13" t="s">
        <v>34</v>
      </c>
      <c r="C34" s="26" t="s">
        <v>1269</v>
      </c>
      <c r="D34" s="142" t="s">
        <v>612</v>
      </c>
      <c r="E34" s="142" t="s">
        <v>612</v>
      </c>
      <c r="F34" s="142" t="s">
        <v>612</v>
      </c>
      <c r="G34" s="142" t="s">
        <v>612</v>
      </c>
      <c r="H34" s="13" t="s">
        <v>40</v>
      </c>
    </row>
    <row r="35" spans="1:8">
      <c r="A35" s="12">
        <v>31</v>
      </c>
      <c r="B35" s="13" t="s">
        <v>34</v>
      </c>
      <c r="C35" s="26" t="s">
        <v>1270</v>
      </c>
      <c r="D35" s="142" t="s">
        <v>612</v>
      </c>
      <c r="E35" s="142" t="s">
        <v>612</v>
      </c>
      <c r="F35" s="142" t="s">
        <v>612</v>
      </c>
      <c r="G35" s="142" t="s">
        <v>612</v>
      </c>
      <c r="H35" s="13" t="s">
        <v>40</v>
      </c>
    </row>
    <row r="36" spans="1:8">
      <c r="A36" s="12">
        <v>32</v>
      </c>
      <c r="B36" s="13" t="s">
        <v>34</v>
      </c>
      <c r="C36" s="26" t="s">
        <v>46</v>
      </c>
      <c r="D36" s="142" t="s">
        <v>612</v>
      </c>
      <c r="E36" s="142" t="s">
        <v>612</v>
      </c>
      <c r="F36" s="143" t="s">
        <v>571</v>
      </c>
      <c r="G36" s="142" t="s">
        <v>612</v>
      </c>
      <c r="H36" s="13" t="s">
        <v>12</v>
      </c>
    </row>
    <row r="37" spans="1:8">
      <c r="A37" s="12">
        <v>33</v>
      </c>
      <c r="B37" s="13" t="s">
        <v>34</v>
      </c>
      <c r="C37" s="26" t="s">
        <v>1271</v>
      </c>
      <c r="D37" s="142" t="s">
        <v>612</v>
      </c>
      <c r="E37" s="142" t="s">
        <v>612</v>
      </c>
      <c r="F37" s="142" t="s">
        <v>612</v>
      </c>
      <c r="G37" s="142" t="s">
        <v>612</v>
      </c>
      <c r="H37" s="13" t="s">
        <v>12</v>
      </c>
    </row>
    <row r="38" spans="1:8">
      <c r="A38" s="12">
        <v>34</v>
      </c>
      <c r="B38" s="13" t="s">
        <v>34</v>
      </c>
      <c r="C38" s="26" t="s">
        <v>1272</v>
      </c>
      <c r="D38" s="142" t="s">
        <v>612</v>
      </c>
      <c r="E38" s="142" t="s">
        <v>612</v>
      </c>
      <c r="F38" s="142" t="s">
        <v>612</v>
      </c>
      <c r="G38" s="142" t="s">
        <v>612</v>
      </c>
      <c r="H38" s="13" t="s">
        <v>47</v>
      </c>
    </row>
    <row r="39" spans="1:8" ht="45">
      <c r="A39" s="12">
        <v>36</v>
      </c>
      <c r="B39" s="13" t="s">
        <v>58</v>
      </c>
      <c r="C39" s="26" t="s">
        <v>1273</v>
      </c>
      <c r="D39" s="143" t="s">
        <v>571</v>
      </c>
      <c r="E39" s="142" t="s">
        <v>612</v>
      </c>
      <c r="F39" s="142" t="s">
        <v>612</v>
      </c>
      <c r="G39" s="142" t="s">
        <v>612</v>
      </c>
      <c r="H39" s="13" t="s">
        <v>81</v>
      </c>
    </row>
    <row r="40" spans="1:8">
      <c r="A40" s="12">
        <v>37</v>
      </c>
      <c r="B40" s="13" t="s">
        <v>82</v>
      </c>
      <c r="C40" s="26" t="s">
        <v>1274</v>
      </c>
      <c r="D40" s="142" t="s">
        <v>612</v>
      </c>
      <c r="E40" s="143" t="s">
        <v>571</v>
      </c>
      <c r="F40" s="143" t="s">
        <v>571</v>
      </c>
      <c r="G40" s="142" t="s">
        <v>612</v>
      </c>
      <c r="H40" s="13" t="s">
        <v>1028</v>
      </c>
    </row>
    <row r="41" spans="1:8">
      <c r="A41" s="12">
        <v>38</v>
      </c>
      <c r="B41" s="13" t="s">
        <v>82</v>
      </c>
      <c r="C41" s="26" t="s">
        <v>1275</v>
      </c>
      <c r="D41" s="142" t="s">
        <v>612</v>
      </c>
      <c r="E41" s="143" t="s">
        <v>571</v>
      </c>
      <c r="F41" s="143" t="s">
        <v>571</v>
      </c>
      <c r="G41" s="142" t="s">
        <v>612</v>
      </c>
      <c r="H41" s="13" t="s">
        <v>1029</v>
      </c>
    </row>
    <row r="42" spans="1:8">
      <c r="A42" s="12">
        <v>39</v>
      </c>
      <c r="B42" s="13" t="s">
        <v>82</v>
      </c>
      <c r="C42" s="26" t="s">
        <v>1276</v>
      </c>
      <c r="D42" s="143" t="s">
        <v>571</v>
      </c>
      <c r="E42" s="143" t="s">
        <v>571</v>
      </c>
      <c r="F42" s="143" t="s">
        <v>571</v>
      </c>
      <c r="G42" s="142" t="s">
        <v>612</v>
      </c>
      <c r="H42" s="13" t="s">
        <v>1030</v>
      </c>
    </row>
    <row r="43" spans="1:8">
      <c r="A43" s="12">
        <v>41</v>
      </c>
      <c r="B43" s="13" t="s">
        <v>82</v>
      </c>
      <c r="C43" s="26" t="s">
        <v>1277</v>
      </c>
      <c r="D43" s="143" t="s">
        <v>571</v>
      </c>
      <c r="E43" s="142" t="s">
        <v>612</v>
      </c>
      <c r="F43" s="142" t="s">
        <v>612</v>
      </c>
      <c r="G43" s="142" t="s">
        <v>612</v>
      </c>
      <c r="H43" s="13" t="s">
        <v>1031</v>
      </c>
    </row>
    <row r="44" spans="1:8" ht="30">
      <c r="A44" s="12">
        <v>42</v>
      </c>
      <c r="B44" s="13" t="s">
        <v>83</v>
      </c>
      <c r="C44" s="26" t="s">
        <v>1278</v>
      </c>
      <c r="D44" s="142" t="s">
        <v>612</v>
      </c>
      <c r="E44" s="142" t="s">
        <v>612</v>
      </c>
      <c r="F44" s="142" t="s">
        <v>612</v>
      </c>
      <c r="G44" s="142" t="s">
        <v>612</v>
      </c>
      <c r="H44" s="13" t="s">
        <v>84</v>
      </c>
    </row>
    <row r="45" spans="1:8" ht="30">
      <c r="A45" s="12">
        <v>43</v>
      </c>
      <c r="B45" s="13" t="s">
        <v>83</v>
      </c>
      <c r="C45" s="26" t="s">
        <v>1279</v>
      </c>
      <c r="D45" s="142" t="s">
        <v>612</v>
      </c>
      <c r="E45" s="142" t="s">
        <v>612</v>
      </c>
      <c r="F45" s="142" t="s">
        <v>612</v>
      </c>
      <c r="G45" s="142" t="s">
        <v>612</v>
      </c>
      <c r="H45" s="13" t="s">
        <v>85</v>
      </c>
    </row>
    <row r="46" spans="1:8" ht="45">
      <c r="A46" s="12">
        <v>44</v>
      </c>
      <c r="B46" s="13" t="s">
        <v>86</v>
      </c>
      <c r="C46" s="26" t="s">
        <v>1280</v>
      </c>
      <c r="D46" s="142" t="s">
        <v>612</v>
      </c>
      <c r="E46" s="142" t="s">
        <v>612</v>
      </c>
      <c r="F46" s="142" t="s">
        <v>612</v>
      </c>
      <c r="G46" s="142" t="s">
        <v>612</v>
      </c>
      <c r="H46" s="13" t="s">
        <v>90</v>
      </c>
    </row>
    <row r="47" spans="1:8" ht="30">
      <c r="A47" s="12">
        <v>45</v>
      </c>
      <c r="B47" s="13" t="s">
        <v>86</v>
      </c>
      <c r="C47" s="26" t="s">
        <v>1281</v>
      </c>
      <c r="D47" s="142" t="s">
        <v>612</v>
      </c>
      <c r="E47" s="142" t="s">
        <v>612</v>
      </c>
      <c r="F47" s="143" t="s">
        <v>571</v>
      </c>
      <c r="G47" s="142" t="s">
        <v>612</v>
      </c>
      <c r="H47" s="13" t="s">
        <v>1040</v>
      </c>
    </row>
    <row r="48" spans="1:8" ht="30">
      <c r="A48" s="12">
        <v>46</v>
      </c>
      <c r="B48" s="13" t="s">
        <v>86</v>
      </c>
      <c r="C48" s="26" t="s">
        <v>1282</v>
      </c>
      <c r="D48" s="142" t="s">
        <v>612</v>
      </c>
      <c r="E48" s="142" t="s">
        <v>612</v>
      </c>
      <c r="F48" s="142" t="s">
        <v>612</v>
      </c>
      <c r="G48" s="142" t="s">
        <v>612</v>
      </c>
      <c r="H48" s="13" t="s">
        <v>91</v>
      </c>
    </row>
    <row r="49" spans="1:8" ht="30">
      <c r="A49" s="12">
        <v>47</v>
      </c>
      <c r="B49" s="13" t="s">
        <v>92</v>
      </c>
      <c r="C49" s="26" t="s">
        <v>1283</v>
      </c>
      <c r="D49" s="143" t="s">
        <v>571</v>
      </c>
      <c r="E49" s="142" t="s">
        <v>612</v>
      </c>
      <c r="F49" s="142" t="s">
        <v>612</v>
      </c>
      <c r="G49" s="142" t="s">
        <v>612</v>
      </c>
      <c r="H49" s="13" t="s">
        <v>99</v>
      </c>
    </row>
    <row r="50" spans="1:8">
      <c r="A50" s="12">
        <v>48</v>
      </c>
      <c r="B50" s="13" t="s">
        <v>100</v>
      </c>
      <c r="C50" s="26" t="s">
        <v>1284</v>
      </c>
      <c r="D50" s="142" t="s">
        <v>612</v>
      </c>
      <c r="E50" s="142" t="s">
        <v>612</v>
      </c>
      <c r="F50" s="142" t="s">
        <v>612</v>
      </c>
      <c r="G50" s="142" t="s">
        <v>612</v>
      </c>
      <c r="H50" s="13" t="s">
        <v>101</v>
      </c>
    </row>
    <row r="51" spans="1:8">
      <c r="A51" s="12">
        <v>49</v>
      </c>
      <c r="B51" s="13" t="s">
        <v>100</v>
      </c>
      <c r="C51" s="26" t="s">
        <v>1284</v>
      </c>
      <c r="D51" s="142" t="s">
        <v>612</v>
      </c>
      <c r="E51" s="142" t="s">
        <v>612</v>
      </c>
      <c r="F51" s="142" t="s">
        <v>612</v>
      </c>
      <c r="G51" s="142" t="s">
        <v>612</v>
      </c>
      <c r="H51" s="13" t="s">
        <v>102</v>
      </c>
    </row>
    <row r="52" spans="1:8" ht="30">
      <c r="A52" s="12">
        <v>50</v>
      </c>
      <c r="B52" s="13" t="s">
        <v>106</v>
      </c>
      <c r="C52" s="26" t="s">
        <v>1285</v>
      </c>
      <c r="D52" s="142" t="s">
        <v>612</v>
      </c>
      <c r="E52" s="142" t="s">
        <v>612</v>
      </c>
      <c r="F52" s="142" t="s">
        <v>612</v>
      </c>
      <c r="G52" s="142" t="s">
        <v>612</v>
      </c>
      <c r="H52" s="13" t="s">
        <v>107</v>
      </c>
    </row>
    <row r="53" spans="1:8">
      <c r="A53" s="12">
        <v>51</v>
      </c>
      <c r="B53" s="13" t="s">
        <v>109</v>
      </c>
      <c r="C53" s="26" t="s">
        <v>1286</v>
      </c>
      <c r="D53" s="142" t="s">
        <v>612</v>
      </c>
      <c r="E53" s="142" t="s">
        <v>612</v>
      </c>
      <c r="F53" s="142" t="s">
        <v>612</v>
      </c>
      <c r="G53" s="142" t="s">
        <v>612</v>
      </c>
      <c r="H53" s="13" t="s">
        <v>44</v>
      </c>
    </row>
    <row r="54" spans="1:8">
      <c r="A54" s="12">
        <v>52</v>
      </c>
      <c r="B54" s="13" t="s">
        <v>109</v>
      </c>
      <c r="C54" s="26" t="s">
        <v>1287</v>
      </c>
      <c r="D54" s="142" t="s">
        <v>612</v>
      </c>
      <c r="E54" s="142" t="s">
        <v>612</v>
      </c>
      <c r="F54" s="142" t="s">
        <v>612</v>
      </c>
      <c r="G54" s="142" t="s">
        <v>612</v>
      </c>
      <c r="H54" s="13" t="s">
        <v>113</v>
      </c>
    </row>
    <row r="55" spans="1:8">
      <c r="A55" s="12">
        <v>53</v>
      </c>
      <c r="B55" s="13" t="s">
        <v>109</v>
      </c>
      <c r="C55" s="26" t="s">
        <v>1288</v>
      </c>
      <c r="D55" s="142" t="s">
        <v>612</v>
      </c>
      <c r="E55" s="142" t="s">
        <v>612</v>
      </c>
      <c r="F55" s="142" t="s">
        <v>612</v>
      </c>
      <c r="G55" s="142" t="s">
        <v>612</v>
      </c>
      <c r="H55" s="13" t="s">
        <v>113</v>
      </c>
    </row>
    <row r="56" spans="1:8">
      <c r="A56" s="12">
        <v>54</v>
      </c>
      <c r="B56" s="13" t="s">
        <v>109</v>
      </c>
      <c r="C56" s="26" t="s">
        <v>1289</v>
      </c>
      <c r="D56" s="142" t="s">
        <v>612</v>
      </c>
      <c r="E56" s="142" t="s">
        <v>612</v>
      </c>
      <c r="F56" s="142" t="s">
        <v>612</v>
      </c>
      <c r="G56" s="142" t="s">
        <v>612</v>
      </c>
      <c r="H56" s="13" t="s">
        <v>113</v>
      </c>
    </row>
    <row r="57" spans="1:8">
      <c r="A57" s="12">
        <v>55</v>
      </c>
      <c r="B57" s="13" t="s">
        <v>109</v>
      </c>
      <c r="C57" s="26" t="s">
        <v>1290</v>
      </c>
      <c r="D57" s="142" t="s">
        <v>612</v>
      </c>
      <c r="E57" s="142" t="s">
        <v>612</v>
      </c>
      <c r="F57" s="142" t="s">
        <v>612</v>
      </c>
      <c r="G57" s="142" t="s">
        <v>612</v>
      </c>
      <c r="H57" s="13" t="s">
        <v>41</v>
      </c>
    </row>
    <row r="58" spans="1:8">
      <c r="A58" s="12">
        <v>56</v>
      </c>
      <c r="B58" s="13" t="s">
        <v>109</v>
      </c>
      <c r="C58" s="26" t="s">
        <v>1291</v>
      </c>
      <c r="D58" s="142" t="s">
        <v>612</v>
      </c>
      <c r="E58" s="142" t="s">
        <v>612</v>
      </c>
      <c r="F58" s="142" t="s">
        <v>612</v>
      </c>
      <c r="G58" s="142" t="s">
        <v>612</v>
      </c>
      <c r="H58" s="13" t="s">
        <v>114</v>
      </c>
    </row>
    <row r="59" spans="1:8">
      <c r="A59" s="12">
        <v>57</v>
      </c>
      <c r="B59" s="13" t="s">
        <v>109</v>
      </c>
      <c r="C59" s="26" t="s">
        <v>1292</v>
      </c>
      <c r="D59" s="142" t="s">
        <v>612</v>
      </c>
      <c r="E59" s="142" t="s">
        <v>612</v>
      </c>
      <c r="F59" s="142" t="s">
        <v>612</v>
      </c>
      <c r="G59" s="142" t="s">
        <v>612</v>
      </c>
      <c r="H59" s="13" t="s">
        <v>115</v>
      </c>
    </row>
    <row r="60" spans="1:8">
      <c r="A60" s="12">
        <v>58</v>
      </c>
      <c r="B60" s="13" t="s">
        <v>109</v>
      </c>
      <c r="C60" s="26" t="s">
        <v>1293</v>
      </c>
      <c r="D60" s="142" t="s">
        <v>612</v>
      </c>
      <c r="E60" s="142" t="s">
        <v>612</v>
      </c>
      <c r="F60" s="142" t="s">
        <v>612</v>
      </c>
      <c r="G60" s="142" t="s">
        <v>612</v>
      </c>
      <c r="H60" s="13" t="s">
        <v>116</v>
      </c>
    </row>
    <row r="61" spans="1:8">
      <c r="A61" s="12">
        <v>59</v>
      </c>
      <c r="B61" s="13" t="s">
        <v>109</v>
      </c>
      <c r="C61" s="26" t="s">
        <v>1294</v>
      </c>
      <c r="D61" s="142" t="s">
        <v>612</v>
      </c>
      <c r="E61" s="142" t="s">
        <v>612</v>
      </c>
      <c r="F61" s="142" t="s">
        <v>612</v>
      </c>
      <c r="G61" s="142" t="s">
        <v>612</v>
      </c>
      <c r="H61" s="13" t="s">
        <v>117</v>
      </c>
    </row>
    <row r="62" spans="1:8">
      <c r="A62" s="12">
        <v>60</v>
      </c>
      <c r="B62" s="13" t="s">
        <v>109</v>
      </c>
      <c r="C62" s="26" t="s">
        <v>1295</v>
      </c>
      <c r="D62" s="142" t="s">
        <v>612</v>
      </c>
      <c r="E62" s="142" t="s">
        <v>612</v>
      </c>
      <c r="F62" s="142" t="s">
        <v>612</v>
      </c>
      <c r="G62" s="142" t="s">
        <v>612</v>
      </c>
      <c r="H62" s="13" t="s">
        <v>118</v>
      </c>
    </row>
    <row r="63" spans="1:8">
      <c r="A63" s="12">
        <v>61</v>
      </c>
      <c r="B63" s="13" t="s">
        <v>109</v>
      </c>
      <c r="C63" s="26" t="s">
        <v>1296</v>
      </c>
      <c r="D63" s="142" t="s">
        <v>612</v>
      </c>
      <c r="E63" s="142" t="s">
        <v>612</v>
      </c>
      <c r="F63" s="142" t="s">
        <v>612</v>
      </c>
      <c r="G63" s="142" t="s">
        <v>612</v>
      </c>
      <c r="H63" s="13" t="s">
        <v>116</v>
      </c>
    </row>
    <row r="64" spans="1:8">
      <c r="A64" s="12">
        <v>62</v>
      </c>
      <c r="B64" s="13" t="s">
        <v>109</v>
      </c>
      <c r="C64" s="26" t="s">
        <v>1297</v>
      </c>
      <c r="D64" s="142" t="s">
        <v>612</v>
      </c>
      <c r="E64" s="142" t="s">
        <v>612</v>
      </c>
      <c r="F64" s="142" t="s">
        <v>612</v>
      </c>
      <c r="G64" s="142" t="s">
        <v>612</v>
      </c>
      <c r="H64" s="13" t="s">
        <v>116</v>
      </c>
    </row>
    <row r="65" spans="1:8">
      <c r="A65" s="12">
        <v>63</v>
      </c>
      <c r="B65" s="13" t="s">
        <v>109</v>
      </c>
      <c r="C65" s="26" t="s">
        <v>1298</v>
      </c>
      <c r="D65" s="142" t="s">
        <v>612</v>
      </c>
      <c r="E65" s="142" t="s">
        <v>612</v>
      </c>
      <c r="F65" s="142" t="s">
        <v>612</v>
      </c>
      <c r="G65" s="142" t="s">
        <v>612</v>
      </c>
      <c r="H65" s="13" t="s">
        <v>115</v>
      </c>
    </row>
    <row r="66" spans="1:8">
      <c r="A66" s="12">
        <v>64</v>
      </c>
      <c r="B66" s="13" t="s">
        <v>109</v>
      </c>
      <c r="C66" s="26" t="s">
        <v>1299</v>
      </c>
      <c r="D66" s="142" t="s">
        <v>612</v>
      </c>
      <c r="E66" s="142" t="s">
        <v>612</v>
      </c>
      <c r="F66" s="142" t="s">
        <v>612</v>
      </c>
      <c r="G66" s="142" t="s">
        <v>612</v>
      </c>
      <c r="H66" s="13" t="s">
        <v>1032</v>
      </c>
    </row>
    <row r="67" spans="1:8">
      <c r="A67" s="12">
        <v>65</v>
      </c>
      <c r="B67" s="13" t="s">
        <v>109</v>
      </c>
      <c r="C67" s="26" t="s">
        <v>1300</v>
      </c>
      <c r="D67" s="142" t="s">
        <v>612</v>
      </c>
      <c r="E67" s="142" t="s">
        <v>612</v>
      </c>
      <c r="F67" s="142" t="s">
        <v>612</v>
      </c>
      <c r="G67" s="142" t="s">
        <v>612</v>
      </c>
      <c r="H67" s="13" t="s">
        <v>113</v>
      </c>
    </row>
    <row r="68" spans="1:8">
      <c r="A68" s="12">
        <v>66</v>
      </c>
      <c r="B68" s="13" t="s">
        <v>109</v>
      </c>
      <c r="C68" s="26" t="s">
        <v>1301</v>
      </c>
      <c r="D68" s="142" t="s">
        <v>612</v>
      </c>
      <c r="E68" s="142" t="s">
        <v>612</v>
      </c>
      <c r="F68" s="142" t="s">
        <v>612</v>
      </c>
      <c r="G68" s="142" t="s">
        <v>612</v>
      </c>
      <c r="H68" s="13" t="s">
        <v>119</v>
      </c>
    </row>
    <row r="69" spans="1:8">
      <c r="A69" s="12">
        <v>67</v>
      </c>
      <c r="B69" s="13" t="s">
        <v>109</v>
      </c>
      <c r="C69" s="26" t="s">
        <v>1302</v>
      </c>
      <c r="D69" s="142" t="s">
        <v>612</v>
      </c>
      <c r="E69" s="142" t="s">
        <v>612</v>
      </c>
      <c r="F69" s="142" t="s">
        <v>612</v>
      </c>
      <c r="G69" s="142" t="s">
        <v>612</v>
      </c>
      <c r="H69" s="13" t="s">
        <v>43</v>
      </c>
    </row>
    <row r="70" spans="1:8">
      <c r="A70" s="12">
        <v>68</v>
      </c>
      <c r="B70" s="13" t="s">
        <v>109</v>
      </c>
      <c r="C70" s="26" t="s">
        <v>1303</v>
      </c>
      <c r="D70" s="142" t="s">
        <v>612</v>
      </c>
      <c r="E70" s="142" t="s">
        <v>612</v>
      </c>
      <c r="F70" s="142" t="s">
        <v>612</v>
      </c>
      <c r="G70" s="142" t="s">
        <v>612</v>
      </c>
      <c r="H70" s="13" t="s">
        <v>110</v>
      </c>
    </row>
    <row r="71" spans="1:8">
      <c r="A71" s="12">
        <v>69</v>
      </c>
      <c r="B71" s="26" t="s">
        <v>1043</v>
      </c>
      <c r="C71" s="27" t="s">
        <v>1304</v>
      </c>
      <c r="D71" s="142" t="s">
        <v>612</v>
      </c>
      <c r="E71" s="142" t="s">
        <v>612</v>
      </c>
      <c r="F71" s="142" t="s">
        <v>612</v>
      </c>
      <c r="G71" s="142" t="s">
        <v>612</v>
      </c>
      <c r="H71" s="26" t="s">
        <v>1042</v>
      </c>
    </row>
    <row r="72" spans="1:8">
      <c r="A72" s="12">
        <v>70</v>
      </c>
      <c r="B72" s="26" t="s">
        <v>1043</v>
      </c>
      <c r="C72" s="27" t="s">
        <v>1305</v>
      </c>
      <c r="D72" s="143" t="s">
        <v>571</v>
      </c>
      <c r="E72" s="142" t="s">
        <v>612</v>
      </c>
      <c r="F72" s="142" t="s">
        <v>612</v>
      </c>
      <c r="G72" s="142" t="s">
        <v>612</v>
      </c>
      <c r="H72" s="13" t="s">
        <v>120</v>
      </c>
    </row>
    <row r="73" spans="1:8">
      <c r="A73" s="12">
        <v>71</v>
      </c>
      <c r="B73" s="26" t="s">
        <v>1043</v>
      </c>
      <c r="C73" s="27" t="s">
        <v>1306</v>
      </c>
      <c r="D73" s="143" t="s">
        <v>571</v>
      </c>
      <c r="E73" s="142" t="s">
        <v>612</v>
      </c>
      <c r="F73" s="142" t="s">
        <v>612</v>
      </c>
      <c r="G73" s="142" t="s">
        <v>612</v>
      </c>
      <c r="H73" s="13" t="s">
        <v>120</v>
      </c>
    </row>
    <row r="74" spans="1:8">
      <c r="A74" s="12">
        <v>72</v>
      </c>
      <c r="B74" s="26" t="s">
        <v>1043</v>
      </c>
      <c r="C74" s="27" t="s">
        <v>1307</v>
      </c>
      <c r="D74" s="143" t="s">
        <v>571</v>
      </c>
      <c r="E74" s="142" t="s">
        <v>612</v>
      </c>
      <c r="F74" s="142" t="s">
        <v>612</v>
      </c>
      <c r="G74" s="142" t="s">
        <v>612</v>
      </c>
      <c r="H74" s="13" t="s">
        <v>120</v>
      </c>
    </row>
    <row r="75" spans="1:8">
      <c r="A75" s="12">
        <v>73</v>
      </c>
      <c r="B75" s="26" t="s">
        <v>30</v>
      </c>
      <c r="C75" s="27" t="s">
        <v>1308</v>
      </c>
      <c r="D75" s="142" t="s">
        <v>612</v>
      </c>
      <c r="E75" s="143" t="s">
        <v>571</v>
      </c>
      <c r="F75" s="143" t="s">
        <v>571</v>
      </c>
      <c r="G75" s="142" t="s">
        <v>612</v>
      </c>
      <c r="H75" s="13" t="s">
        <v>12</v>
      </c>
    </row>
    <row r="76" spans="1:8" ht="15.75" thickBot="1"/>
    <row r="77" spans="1:8" ht="16.5" thickBot="1">
      <c r="C77" s="89" t="s">
        <v>1071</v>
      </c>
      <c r="D77" s="90">
        <f>COUNTIFS(D4:D75,"ja",E4:E75,"ja",F4:F75,"ja",G4:G75,"ja")</f>
        <v>46</v>
      </c>
    </row>
  </sheetData>
  <autoFilter ref="A3:H3"/>
  <pageMargins left="0.25" right="0.25" top="0.75"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1"/>
  <sheetViews>
    <sheetView view="pageBreakPreview" topLeftCell="A43" zoomScale="55" zoomScaleNormal="40" zoomScaleSheetLayoutView="55" workbookViewId="0">
      <selection activeCell="D217" sqref="D217"/>
    </sheetView>
  </sheetViews>
  <sheetFormatPr baseColWidth="10" defaultRowHeight="15"/>
  <cols>
    <col min="1" max="1" width="4.625" style="5" bestFit="1" customWidth="1"/>
    <col min="2" max="2" width="22.625" style="5" customWidth="1"/>
    <col min="3" max="3" width="13.875" style="5" customWidth="1"/>
    <col min="4" max="4" width="45.625" style="6" customWidth="1"/>
    <col min="5" max="5" width="26.375" style="5" customWidth="1"/>
    <col min="6" max="6" width="28.625" style="5" customWidth="1"/>
    <col min="7" max="7" width="25.125" style="5" customWidth="1"/>
    <col min="8" max="8" width="26.375" style="5" customWidth="1"/>
    <col min="9" max="9" width="26.625" style="5" customWidth="1"/>
    <col min="10" max="13" width="18.625" style="5" customWidth="1"/>
    <col min="14" max="14" width="85.625" style="6" customWidth="1"/>
    <col min="15" max="15" width="96.75" style="5" customWidth="1"/>
    <col min="16" max="16384" width="11" style="5"/>
  </cols>
  <sheetData>
    <row r="1" spans="1:16" s="52" customFormat="1" ht="20.25">
      <c r="A1" s="1" t="s">
        <v>1325</v>
      </c>
      <c r="B1" s="1"/>
      <c r="D1" s="53"/>
      <c r="I1" s="54"/>
      <c r="N1" s="53"/>
    </row>
    <row r="2" spans="1:16">
      <c r="C2" s="8"/>
    </row>
    <row r="3" spans="1:16" ht="99.75" customHeight="1">
      <c r="A3" s="9" t="s">
        <v>141</v>
      </c>
      <c r="B3" s="9" t="s">
        <v>142</v>
      </c>
      <c r="C3" s="9" t="s">
        <v>7</v>
      </c>
      <c r="D3" s="10" t="s">
        <v>0</v>
      </c>
      <c r="E3" s="9" t="s">
        <v>1</v>
      </c>
      <c r="F3" s="9" t="s">
        <v>143</v>
      </c>
      <c r="G3" s="9" t="s">
        <v>144</v>
      </c>
      <c r="H3" s="9" t="s">
        <v>3</v>
      </c>
      <c r="I3" s="9" t="s">
        <v>140</v>
      </c>
      <c r="J3" s="11" t="s">
        <v>1316</v>
      </c>
      <c r="K3" s="11" t="s">
        <v>1317</v>
      </c>
      <c r="L3" s="11" t="s">
        <v>1318</v>
      </c>
      <c r="M3" s="11" t="s">
        <v>1319</v>
      </c>
      <c r="N3" s="10" t="s">
        <v>2</v>
      </c>
    </row>
    <row r="4" spans="1:16">
      <c r="A4" s="12"/>
      <c r="B4" s="12"/>
      <c r="C4" s="12"/>
      <c r="D4" s="13"/>
      <c r="E4" s="12"/>
      <c r="F4" s="12"/>
      <c r="G4" s="12"/>
      <c r="H4" s="12"/>
      <c r="I4" s="12"/>
      <c r="J4" s="12"/>
      <c r="K4" s="12"/>
      <c r="L4" s="12"/>
      <c r="M4" s="12"/>
      <c r="N4" s="13"/>
    </row>
    <row r="5" spans="1:16" ht="30">
      <c r="A5" s="12">
        <v>1</v>
      </c>
      <c r="B5" s="12" t="s">
        <v>366</v>
      </c>
      <c r="C5" s="12" t="s">
        <v>83</v>
      </c>
      <c r="D5" s="13" t="s">
        <v>365</v>
      </c>
      <c r="E5" s="14">
        <v>2377910000</v>
      </c>
      <c r="F5" s="14">
        <v>2356688600</v>
      </c>
      <c r="G5" s="14">
        <v>2372610000</v>
      </c>
      <c r="H5" s="14">
        <f>SUM(E5:G5)</f>
        <v>7107208600</v>
      </c>
      <c r="I5" s="15">
        <f>H5/3</f>
        <v>2369069533.3333335</v>
      </c>
      <c r="J5" s="16" t="s">
        <v>612</v>
      </c>
      <c r="K5" s="16" t="s">
        <v>612</v>
      </c>
      <c r="L5" s="17" t="s">
        <v>571</v>
      </c>
      <c r="M5" s="16" t="s">
        <v>612</v>
      </c>
      <c r="N5" s="13" t="s">
        <v>367</v>
      </c>
    </row>
    <row r="6" spans="1:16" ht="45">
      <c r="A6" s="12">
        <v>2</v>
      </c>
      <c r="B6" s="12" t="s">
        <v>369</v>
      </c>
      <c r="C6" s="12" t="s">
        <v>83</v>
      </c>
      <c r="D6" s="13" t="s">
        <v>368</v>
      </c>
      <c r="E6" s="14">
        <v>278400000</v>
      </c>
      <c r="F6" s="14">
        <v>268600000</v>
      </c>
      <c r="G6" s="14">
        <v>243800000</v>
      </c>
      <c r="H6" s="14">
        <f t="shared" ref="H6:H58" si="0">SUM(E6:G6)</f>
        <v>790800000</v>
      </c>
      <c r="I6" s="15">
        <f t="shared" ref="I6:I58" si="1">H6/3</f>
        <v>263600000</v>
      </c>
      <c r="J6" s="16" t="s">
        <v>612</v>
      </c>
      <c r="K6" s="16" t="s">
        <v>612</v>
      </c>
      <c r="L6" s="17" t="s">
        <v>571</v>
      </c>
      <c r="M6" s="16" t="s">
        <v>612</v>
      </c>
      <c r="N6" s="13" t="s">
        <v>370</v>
      </c>
    </row>
    <row r="7" spans="1:16" ht="30">
      <c r="A7" s="12">
        <v>3</v>
      </c>
      <c r="B7" s="12" t="s">
        <v>371</v>
      </c>
      <c r="C7" s="12" t="s">
        <v>83</v>
      </c>
      <c r="D7" s="13" t="s">
        <v>1046</v>
      </c>
      <c r="E7" s="18">
        <v>37600000</v>
      </c>
      <c r="F7" s="14">
        <v>37036000</v>
      </c>
      <c r="G7" s="14">
        <v>39624500</v>
      </c>
      <c r="H7" s="14">
        <f t="shared" si="0"/>
        <v>114260500</v>
      </c>
      <c r="I7" s="15">
        <f t="shared" si="1"/>
        <v>38086833.333333336</v>
      </c>
      <c r="J7" s="16" t="s">
        <v>612</v>
      </c>
      <c r="K7" s="16" t="s">
        <v>612</v>
      </c>
      <c r="L7" s="17" t="s">
        <v>571</v>
      </c>
      <c r="M7" s="16" t="s">
        <v>612</v>
      </c>
      <c r="N7" s="13" t="s">
        <v>372</v>
      </c>
    </row>
    <row r="8" spans="1:16" ht="45">
      <c r="A8" s="12">
        <v>4</v>
      </c>
      <c r="B8" s="12" t="s">
        <v>374</v>
      </c>
      <c r="C8" s="12" t="s">
        <v>83</v>
      </c>
      <c r="D8" s="13" t="s">
        <v>373</v>
      </c>
      <c r="E8" s="14">
        <v>2400000</v>
      </c>
      <c r="F8" s="14">
        <v>2348800</v>
      </c>
      <c r="G8" s="19">
        <v>2348800</v>
      </c>
      <c r="H8" s="14">
        <f t="shared" si="0"/>
        <v>7097600</v>
      </c>
      <c r="I8" s="15">
        <f t="shared" si="1"/>
        <v>2365866.6666666665</v>
      </c>
      <c r="J8" s="16" t="s">
        <v>612</v>
      </c>
      <c r="K8" s="16" t="s">
        <v>612</v>
      </c>
      <c r="L8" s="17" t="s">
        <v>571</v>
      </c>
      <c r="M8" s="16" t="s">
        <v>612</v>
      </c>
      <c r="N8" s="13" t="s">
        <v>375</v>
      </c>
    </row>
    <row r="9" spans="1:16" ht="60">
      <c r="A9" s="12">
        <v>5</v>
      </c>
      <c r="B9" s="12" t="s">
        <v>377</v>
      </c>
      <c r="C9" s="12" t="s">
        <v>83</v>
      </c>
      <c r="D9" s="13" t="s">
        <v>376</v>
      </c>
      <c r="E9" s="14">
        <v>1000000</v>
      </c>
      <c r="F9" s="14">
        <v>970000</v>
      </c>
      <c r="G9" s="14">
        <v>970000</v>
      </c>
      <c r="H9" s="14">
        <f t="shared" si="0"/>
        <v>2940000</v>
      </c>
      <c r="I9" s="15">
        <f t="shared" si="1"/>
        <v>980000</v>
      </c>
      <c r="J9" s="16" t="s">
        <v>612</v>
      </c>
      <c r="K9" s="20" t="s">
        <v>571</v>
      </c>
      <c r="L9" s="20" t="s">
        <v>571</v>
      </c>
      <c r="M9" s="16" t="s">
        <v>612</v>
      </c>
      <c r="N9" s="13" t="s">
        <v>378</v>
      </c>
    </row>
    <row r="10" spans="1:16" ht="90">
      <c r="A10" s="12">
        <v>6</v>
      </c>
      <c r="B10" s="12" t="s">
        <v>380</v>
      </c>
      <c r="C10" s="12" t="s">
        <v>83</v>
      </c>
      <c r="D10" s="13" t="s">
        <v>379</v>
      </c>
      <c r="E10" s="14">
        <v>0</v>
      </c>
      <c r="F10" s="14">
        <v>231131700</v>
      </c>
      <c r="G10" s="14">
        <v>220825514</v>
      </c>
      <c r="H10" s="14">
        <f t="shared" si="0"/>
        <v>451957214</v>
      </c>
      <c r="I10" s="15">
        <f t="shared" si="1"/>
        <v>150652404.66666666</v>
      </c>
      <c r="J10" s="16" t="s">
        <v>612</v>
      </c>
      <c r="K10" s="16" t="s">
        <v>612</v>
      </c>
      <c r="L10" s="17" t="s">
        <v>571</v>
      </c>
      <c r="M10" s="16" t="s">
        <v>612</v>
      </c>
      <c r="N10" s="13" t="s">
        <v>381</v>
      </c>
      <c r="O10" s="21"/>
      <c r="P10" s="7"/>
    </row>
    <row r="11" spans="1:16" ht="45">
      <c r="A11" s="12">
        <v>7</v>
      </c>
      <c r="B11" s="12" t="s">
        <v>383</v>
      </c>
      <c r="C11" s="12" t="s">
        <v>83</v>
      </c>
      <c r="D11" s="13" t="s">
        <v>382</v>
      </c>
      <c r="E11" s="14">
        <v>0</v>
      </c>
      <c r="F11" s="14">
        <v>646400</v>
      </c>
      <c r="G11" s="14">
        <v>646400</v>
      </c>
      <c r="H11" s="14">
        <f t="shared" si="0"/>
        <v>1292800</v>
      </c>
      <c r="I11" s="15">
        <f t="shared" si="1"/>
        <v>430933.33333333331</v>
      </c>
      <c r="J11" s="16" t="s">
        <v>612</v>
      </c>
      <c r="K11" s="16" t="s">
        <v>612</v>
      </c>
      <c r="L11" s="17" t="s">
        <v>571</v>
      </c>
      <c r="M11" s="16" t="s">
        <v>612</v>
      </c>
      <c r="N11" s="13" t="s">
        <v>384</v>
      </c>
      <c r="O11" s="22"/>
      <c r="P11" s="7"/>
    </row>
    <row r="12" spans="1:16" ht="45">
      <c r="A12" s="12">
        <v>8</v>
      </c>
      <c r="B12" s="12" t="s">
        <v>145</v>
      </c>
      <c r="C12" s="12" t="s">
        <v>86</v>
      </c>
      <c r="D12" s="13" t="s">
        <v>978</v>
      </c>
      <c r="E12" s="14">
        <v>53208500</v>
      </c>
      <c r="F12" s="14">
        <v>52144200</v>
      </c>
      <c r="G12" s="14">
        <v>52750700</v>
      </c>
      <c r="H12" s="14">
        <f t="shared" si="0"/>
        <v>158103400</v>
      </c>
      <c r="I12" s="15">
        <f t="shared" si="1"/>
        <v>52701133.333333336</v>
      </c>
      <c r="J12" s="16" t="s">
        <v>612</v>
      </c>
      <c r="K12" s="16" t="s">
        <v>612</v>
      </c>
      <c r="L12" s="16" t="s">
        <v>612</v>
      </c>
      <c r="M12" s="16" t="s">
        <v>612</v>
      </c>
      <c r="N12" s="13" t="s">
        <v>146</v>
      </c>
    </row>
    <row r="13" spans="1:16" ht="60">
      <c r="A13" s="12">
        <v>9</v>
      </c>
      <c r="B13" s="12" t="s">
        <v>148</v>
      </c>
      <c r="C13" s="12" t="s">
        <v>86</v>
      </c>
      <c r="D13" s="13" t="s">
        <v>147</v>
      </c>
      <c r="E13" s="14">
        <v>133500</v>
      </c>
      <c r="F13" s="14">
        <v>130900</v>
      </c>
      <c r="G13" s="14">
        <v>132400</v>
      </c>
      <c r="H13" s="14">
        <f t="shared" si="0"/>
        <v>396800</v>
      </c>
      <c r="I13" s="15">
        <f t="shared" si="1"/>
        <v>132266.66666666666</v>
      </c>
      <c r="J13" s="16" t="s">
        <v>612</v>
      </c>
      <c r="K13" s="16" t="s">
        <v>612</v>
      </c>
      <c r="L13" s="16" t="s">
        <v>612</v>
      </c>
      <c r="M13" s="16" t="s">
        <v>612</v>
      </c>
      <c r="N13" s="13" t="s">
        <v>149</v>
      </c>
    </row>
    <row r="14" spans="1:16" ht="75">
      <c r="A14" s="12">
        <v>10</v>
      </c>
      <c r="B14" s="12" t="s">
        <v>151</v>
      </c>
      <c r="C14" s="12" t="s">
        <v>86</v>
      </c>
      <c r="D14" s="13" t="s">
        <v>150</v>
      </c>
      <c r="E14" s="14">
        <v>5603123</v>
      </c>
      <c r="F14" s="14">
        <v>6555463</v>
      </c>
      <c r="G14" s="14">
        <v>5435659</v>
      </c>
      <c r="H14" s="14">
        <f t="shared" si="0"/>
        <v>17594245</v>
      </c>
      <c r="I14" s="15">
        <f t="shared" si="1"/>
        <v>5864748.333333333</v>
      </c>
      <c r="J14" s="16" t="s">
        <v>612</v>
      </c>
      <c r="K14" s="16" t="s">
        <v>612</v>
      </c>
      <c r="L14" s="16" t="s">
        <v>612</v>
      </c>
      <c r="M14" s="16" t="s">
        <v>612</v>
      </c>
      <c r="N14" s="13" t="s">
        <v>152</v>
      </c>
    </row>
    <row r="15" spans="1:16" ht="60">
      <c r="A15" s="12">
        <v>11</v>
      </c>
      <c r="B15" s="12" t="s">
        <v>154</v>
      </c>
      <c r="C15" s="12" t="s">
        <v>86</v>
      </c>
      <c r="D15" s="13" t="s">
        <v>153</v>
      </c>
      <c r="E15" s="14">
        <v>235652</v>
      </c>
      <c r="F15" s="14">
        <v>253326</v>
      </c>
      <c r="G15" s="14">
        <v>284703</v>
      </c>
      <c r="H15" s="14">
        <f t="shared" si="0"/>
        <v>773681</v>
      </c>
      <c r="I15" s="15">
        <f t="shared" si="1"/>
        <v>257893.66666666666</v>
      </c>
      <c r="J15" s="16" t="s">
        <v>612</v>
      </c>
      <c r="K15" s="20" t="s">
        <v>571</v>
      </c>
      <c r="L15" s="20" t="s">
        <v>571</v>
      </c>
      <c r="M15" s="16" t="s">
        <v>612</v>
      </c>
      <c r="N15" s="13" t="s">
        <v>155</v>
      </c>
    </row>
    <row r="16" spans="1:16" ht="120">
      <c r="A16" s="12">
        <v>12</v>
      </c>
      <c r="B16" s="12" t="s">
        <v>157</v>
      </c>
      <c r="C16" s="12" t="s">
        <v>86</v>
      </c>
      <c r="D16" s="13" t="s">
        <v>156</v>
      </c>
      <c r="E16" s="14">
        <v>5737921</v>
      </c>
      <c r="F16" s="14">
        <v>5943767</v>
      </c>
      <c r="G16" s="14">
        <v>6194507</v>
      </c>
      <c r="H16" s="14">
        <f t="shared" si="0"/>
        <v>17876195</v>
      </c>
      <c r="I16" s="15">
        <f t="shared" si="1"/>
        <v>5958731.666666667</v>
      </c>
      <c r="J16" s="16" t="s">
        <v>612</v>
      </c>
      <c r="K16" s="16" t="s">
        <v>612</v>
      </c>
      <c r="L16" s="16" t="s">
        <v>612</v>
      </c>
      <c r="M16" s="16" t="s">
        <v>612</v>
      </c>
      <c r="N16" s="13" t="s">
        <v>158</v>
      </c>
    </row>
    <row r="17" spans="1:14" ht="120">
      <c r="A17" s="12">
        <v>13</v>
      </c>
      <c r="B17" s="12" t="s">
        <v>160</v>
      </c>
      <c r="C17" s="12" t="s">
        <v>86</v>
      </c>
      <c r="D17" s="13" t="s">
        <v>159</v>
      </c>
      <c r="E17" s="14">
        <v>402313</v>
      </c>
      <c r="F17" s="14">
        <v>25870</v>
      </c>
      <c r="G17" s="14">
        <v>-35488</v>
      </c>
      <c r="H17" s="14">
        <f t="shared" si="0"/>
        <v>392695</v>
      </c>
      <c r="I17" s="15">
        <f t="shared" si="1"/>
        <v>130898.33333333333</v>
      </c>
      <c r="J17" s="16" t="s">
        <v>612</v>
      </c>
      <c r="K17" s="16" t="s">
        <v>612</v>
      </c>
      <c r="L17" s="16" t="s">
        <v>612</v>
      </c>
      <c r="M17" s="16" t="s">
        <v>612</v>
      </c>
      <c r="N17" s="13" t="s">
        <v>1045</v>
      </c>
    </row>
    <row r="18" spans="1:14" ht="105">
      <c r="A18" s="12">
        <v>14</v>
      </c>
      <c r="B18" s="12" t="s">
        <v>162</v>
      </c>
      <c r="C18" s="12" t="s">
        <v>86</v>
      </c>
      <c r="D18" s="13" t="s">
        <v>161</v>
      </c>
      <c r="E18" s="14">
        <v>21300400</v>
      </c>
      <c r="F18" s="14">
        <v>20877700</v>
      </c>
      <c r="G18" s="14">
        <v>21123900</v>
      </c>
      <c r="H18" s="14">
        <f t="shared" si="0"/>
        <v>63302000</v>
      </c>
      <c r="I18" s="15">
        <f t="shared" si="1"/>
        <v>21100666.666666668</v>
      </c>
      <c r="J18" s="16" t="s">
        <v>612</v>
      </c>
      <c r="K18" s="16" t="s">
        <v>612</v>
      </c>
      <c r="L18" s="16" t="s">
        <v>612</v>
      </c>
      <c r="M18" s="16" t="s">
        <v>612</v>
      </c>
      <c r="N18" s="13" t="s">
        <v>163</v>
      </c>
    </row>
    <row r="19" spans="1:14" ht="135">
      <c r="A19" s="12">
        <v>15</v>
      </c>
      <c r="B19" s="12" t="s">
        <v>165</v>
      </c>
      <c r="C19" s="12" t="s">
        <v>86</v>
      </c>
      <c r="D19" s="13" t="s">
        <v>164</v>
      </c>
      <c r="E19" s="14">
        <v>26302000</v>
      </c>
      <c r="F19" s="14">
        <v>25193100</v>
      </c>
      <c r="G19" s="14">
        <v>24995300</v>
      </c>
      <c r="H19" s="14">
        <f t="shared" si="0"/>
        <v>76490400</v>
      </c>
      <c r="I19" s="15">
        <f t="shared" si="1"/>
        <v>25496800</v>
      </c>
      <c r="J19" s="16" t="s">
        <v>612</v>
      </c>
      <c r="K19" s="16" t="s">
        <v>612</v>
      </c>
      <c r="L19" s="16" t="s">
        <v>612</v>
      </c>
      <c r="M19" s="16" t="s">
        <v>612</v>
      </c>
      <c r="N19" s="13" t="s">
        <v>166</v>
      </c>
    </row>
    <row r="20" spans="1:14" ht="165">
      <c r="A20" s="12">
        <v>16</v>
      </c>
      <c r="B20" s="12" t="s">
        <v>168</v>
      </c>
      <c r="C20" s="12" t="s">
        <v>86</v>
      </c>
      <c r="D20" s="13" t="s">
        <v>167</v>
      </c>
      <c r="E20" s="14">
        <v>3818400</v>
      </c>
      <c r="F20" s="14">
        <v>3743100</v>
      </c>
      <c r="G20" s="14">
        <v>3787600</v>
      </c>
      <c r="H20" s="14">
        <f t="shared" si="0"/>
        <v>11349100</v>
      </c>
      <c r="I20" s="15">
        <f t="shared" si="1"/>
        <v>3783033.3333333335</v>
      </c>
      <c r="J20" s="16" t="s">
        <v>612</v>
      </c>
      <c r="K20" s="16" t="s">
        <v>612</v>
      </c>
      <c r="L20" s="17" t="s">
        <v>571</v>
      </c>
      <c r="M20" s="16" t="s">
        <v>612</v>
      </c>
      <c r="N20" s="13" t="s">
        <v>169</v>
      </c>
    </row>
    <row r="21" spans="1:14" ht="135">
      <c r="A21" s="12">
        <v>17</v>
      </c>
      <c r="B21" s="12" t="s">
        <v>171</v>
      </c>
      <c r="C21" s="12" t="s">
        <v>86</v>
      </c>
      <c r="D21" s="13" t="s">
        <v>170</v>
      </c>
      <c r="E21" s="14">
        <v>1850000</v>
      </c>
      <c r="F21" s="14">
        <v>1850000</v>
      </c>
      <c r="G21" s="14">
        <v>1850000</v>
      </c>
      <c r="H21" s="14">
        <f t="shared" si="0"/>
        <v>5550000</v>
      </c>
      <c r="I21" s="15">
        <f t="shared" si="1"/>
        <v>1850000</v>
      </c>
      <c r="J21" s="16" t="s">
        <v>612</v>
      </c>
      <c r="K21" s="17" t="s">
        <v>571</v>
      </c>
      <c r="L21" s="17" t="s">
        <v>571</v>
      </c>
      <c r="M21" s="16" t="s">
        <v>612</v>
      </c>
      <c r="N21" s="13" t="s">
        <v>172</v>
      </c>
    </row>
    <row r="22" spans="1:14" ht="75">
      <c r="A22" s="12">
        <v>18</v>
      </c>
      <c r="B22" s="12" t="s">
        <v>174</v>
      </c>
      <c r="C22" s="12" t="s">
        <v>86</v>
      </c>
      <c r="D22" s="13" t="s">
        <v>173</v>
      </c>
      <c r="E22" s="14">
        <v>7598037</v>
      </c>
      <c r="F22" s="14">
        <v>7763321</v>
      </c>
      <c r="G22" s="14">
        <v>8597310</v>
      </c>
      <c r="H22" s="14">
        <f t="shared" si="0"/>
        <v>23958668</v>
      </c>
      <c r="I22" s="15">
        <f t="shared" si="1"/>
        <v>7986222.666666667</v>
      </c>
      <c r="J22" s="16" t="s">
        <v>612</v>
      </c>
      <c r="K22" s="17" t="s">
        <v>571</v>
      </c>
      <c r="L22" s="17" t="s">
        <v>571</v>
      </c>
      <c r="M22" s="16" t="s">
        <v>612</v>
      </c>
      <c r="N22" s="13" t="s">
        <v>175</v>
      </c>
    </row>
    <row r="23" spans="1:14" ht="30">
      <c r="A23" s="12">
        <v>19</v>
      </c>
      <c r="B23" s="12" t="s">
        <v>177</v>
      </c>
      <c r="C23" s="12" t="s">
        <v>86</v>
      </c>
      <c r="D23" s="13" t="s">
        <v>176</v>
      </c>
      <c r="E23" s="14">
        <v>3554190</v>
      </c>
      <c r="F23" s="14">
        <v>3712545</v>
      </c>
      <c r="G23" s="14">
        <v>3710590</v>
      </c>
      <c r="H23" s="14">
        <f t="shared" si="0"/>
        <v>10977325</v>
      </c>
      <c r="I23" s="15">
        <f t="shared" si="1"/>
        <v>3659108.3333333335</v>
      </c>
      <c r="J23" s="16" t="s">
        <v>612</v>
      </c>
      <c r="K23" s="17" t="s">
        <v>571</v>
      </c>
      <c r="L23" s="17" t="s">
        <v>571</v>
      </c>
      <c r="M23" s="16" t="s">
        <v>612</v>
      </c>
      <c r="N23" s="13" t="s">
        <v>178</v>
      </c>
    </row>
    <row r="24" spans="1:14" ht="60">
      <c r="A24" s="12">
        <v>20</v>
      </c>
      <c r="B24" s="12" t="s">
        <v>180</v>
      </c>
      <c r="C24" s="12" t="s">
        <v>86</v>
      </c>
      <c r="D24" s="13" t="s">
        <v>179</v>
      </c>
      <c r="E24" s="14">
        <v>8207159</v>
      </c>
      <c r="F24" s="14">
        <v>8979126</v>
      </c>
      <c r="G24" s="14">
        <v>10152261</v>
      </c>
      <c r="H24" s="14">
        <f t="shared" si="0"/>
        <v>27338546</v>
      </c>
      <c r="I24" s="15">
        <f t="shared" si="1"/>
        <v>9112848.666666666</v>
      </c>
      <c r="J24" s="16" t="s">
        <v>612</v>
      </c>
      <c r="K24" s="17" t="s">
        <v>571</v>
      </c>
      <c r="L24" s="17" t="s">
        <v>571</v>
      </c>
      <c r="M24" s="16" t="s">
        <v>612</v>
      </c>
      <c r="N24" s="13" t="s">
        <v>181</v>
      </c>
    </row>
    <row r="25" spans="1:14" ht="45">
      <c r="A25" s="12">
        <v>21</v>
      </c>
      <c r="B25" s="12" t="s">
        <v>183</v>
      </c>
      <c r="C25" s="12" t="s">
        <v>86</v>
      </c>
      <c r="D25" s="13" t="s">
        <v>182</v>
      </c>
      <c r="E25" s="14">
        <v>4202500</v>
      </c>
      <c r="F25" s="14">
        <v>4221077</v>
      </c>
      <c r="G25" s="14">
        <v>3203797</v>
      </c>
      <c r="H25" s="14">
        <f t="shared" si="0"/>
        <v>11627374</v>
      </c>
      <c r="I25" s="15">
        <f t="shared" si="1"/>
        <v>3875791.3333333335</v>
      </c>
      <c r="J25" s="16" t="s">
        <v>612</v>
      </c>
      <c r="K25" s="17" t="s">
        <v>571</v>
      </c>
      <c r="L25" s="17" t="s">
        <v>571</v>
      </c>
      <c r="M25" s="16" t="s">
        <v>612</v>
      </c>
      <c r="N25" s="13" t="s">
        <v>184</v>
      </c>
    </row>
    <row r="26" spans="1:14" ht="45">
      <c r="A26" s="12">
        <v>22</v>
      </c>
      <c r="B26" s="12" t="s">
        <v>186</v>
      </c>
      <c r="C26" s="12" t="s">
        <v>86</v>
      </c>
      <c r="D26" s="13" t="s">
        <v>185</v>
      </c>
      <c r="E26" s="14">
        <v>193400</v>
      </c>
      <c r="F26" s="14">
        <v>217253</v>
      </c>
      <c r="G26" s="14">
        <v>225553</v>
      </c>
      <c r="H26" s="14">
        <f t="shared" si="0"/>
        <v>636206</v>
      </c>
      <c r="I26" s="15">
        <f t="shared" si="1"/>
        <v>212068.66666666666</v>
      </c>
      <c r="J26" s="16" t="s">
        <v>612</v>
      </c>
      <c r="K26" s="17" t="s">
        <v>571</v>
      </c>
      <c r="L26" s="17" t="s">
        <v>571</v>
      </c>
      <c r="M26" s="16" t="s">
        <v>612</v>
      </c>
      <c r="N26" s="13" t="s">
        <v>187</v>
      </c>
    </row>
    <row r="27" spans="1:14" ht="75">
      <c r="A27" s="12">
        <v>23</v>
      </c>
      <c r="B27" s="12" t="s">
        <v>189</v>
      </c>
      <c r="C27" s="12" t="s">
        <v>86</v>
      </c>
      <c r="D27" s="13" t="s">
        <v>188</v>
      </c>
      <c r="E27" s="14">
        <v>176420</v>
      </c>
      <c r="F27" s="14">
        <v>217941</v>
      </c>
      <c r="G27" s="14">
        <v>217965</v>
      </c>
      <c r="H27" s="14">
        <f t="shared" si="0"/>
        <v>612326</v>
      </c>
      <c r="I27" s="15">
        <f t="shared" si="1"/>
        <v>204108.66666666666</v>
      </c>
      <c r="J27" s="16" t="s">
        <v>612</v>
      </c>
      <c r="K27" s="17" t="s">
        <v>571</v>
      </c>
      <c r="L27" s="17" t="s">
        <v>571</v>
      </c>
      <c r="M27" s="16" t="s">
        <v>612</v>
      </c>
      <c r="N27" s="13" t="s">
        <v>190</v>
      </c>
    </row>
    <row r="28" spans="1:14" ht="75">
      <c r="A28" s="12">
        <v>24</v>
      </c>
      <c r="B28" s="12" t="s">
        <v>192</v>
      </c>
      <c r="C28" s="12" t="s">
        <v>86</v>
      </c>
      <c r="D28" s="13" t="s">
        <v>191</v>
      </c>
      <c r="E28" s="14">
        <v>1293928</v>
      </c>
      <c r="F28" s="14">
        <v>1443121</v>
      </c>
      <c r="G28" s="14">
        <v>1495827</v>
      </c>
      <c r="H28" s="14">
        <f t="shared" si="0"/>
        <v>4232876</v>
      </c>
      <c r="I28" s="15">
        <f t="shared" si="1"/>
        <v>1410958.6666666667</v>
      </c>
      <c r="J28" s="16" t="s">
        <v>612</v>
      </c>
      <c r="K28" s="17" t="s">
        <v>571</v>
      </c>
      <c r="L28" s="17" t="s">
        <v>571</v>
      </c>
      <c r="M28" s="16" t="s">
        <v>612</v>
      </c>
      <c r="N28" s="13" t="s">
        <v>193</v>
      </c>
    </row>
    <row r="29" spans="1:14" ht="120">
      <c r="A29" s="12">
        <v>25</v>
      </c>
      <c r="B29" s="12" t="s">
        <v>195</v>
      </c>
      <c r="C29" s="12" t="s">
        <v>86</v>
      </c>
      <c r="D29" s="13" t="s">
        <v>194</v>
      </c>
      <c r="E29" s="14">
        <v>229256435</v>
      </c>
      <c r="F29" s="14">
        <v>199557520</v>
      </c>
      <c r="G29" s="14">
        <v>213047452</v>
      </c>
      <c r="H29" s="14">
        <f t="shared" si="0"/>
        <v>641861407</v>
      </c>
      <c r="I29" s="15">
        <f t="shared" si="1"/>
        <v>213953802.33333334</v>
      </c>
      <c r="J29" s="16" t="s">
        <v>612</v>
      </c>
      <c r="K29" s="16" t="s">
        <v>612</v>
      </c>
      <c r="L29" s="17" t="s">
        <v>571</v>
      </c>
      <c r="M29" s="16" t="s">
        <v>612</v>
      </c>
      <c r="N29" s="13" t="s">
        <v>196</v>
      </c>
    </row>
    <row r="30" spans="1:14" ht="90">
      <c r="A30" s="12">
        <v>26</v>
      </c>
      <c r="B30" s="12" t="s">
        <v>198</v>
      </c>
      <c r="C30" s="12" t="s">
        <v>86</v>
      </c>
      <c r="D30" s="13" t="s">
        <v>197</v>
      </c>
      <c r="E30" s="14">
        <v>92914221</v>
      </c>
      <c r="F30" s="14">
        <v>12370747</v>
      </c>
      <c r="G30" s="14">
        <v>32234273</v>
      </c>
      <c r="H30" s="14">
        <f t="shared" si="0"/>
        <v>137519241</v>
      </c>
      <c r="I30" s="15">
        <f t="shared" si="1"/>
        <v>45839747</v>
      </c>
      <c r="J30" s="16" t="s">
        <v>612</v>
      </c>
      <c r="K30" s="16" t="s">
        <v>612</v>
      </c>
      <c r="L30" s="17" t="s">
        <v>571</v>
      </c>
      <c r="M30" s="16" t="s">
        <v>612</v>
      </c>
      <c r="N30" s="13" t="s">
        <v>199</v>
      </c>
    </row>
    <row r="31" spans="1:14" ht="75">
      <c r="A31" s="12">
        <v>27</v>
      </c>
      <c r="B31" s="12" t="s">
        <v>201</v>
      </c>
      <c r="C31" s="12" t="s">
        <v>86</v>
      </c>
      <c r="D31" s="13" t="s">
        <v>200</v>
      </c>
      <c r="E31" s="14">
        <v>77027697</v>
      </c>
      <c r="F31" s="14">
        <v>74437249</v>
      </c>
      <c r="G31" s="14">
        <v>76048603</v>
      </c>
      <c r="H31" s="14">
        <f t="shared" si="0"/>
        <v>227513549</v>
      </c>
      <c r="I31" s="15">
        <f t="shared" si="1"/>
        <v>75837849.666666672</v>
      </c>
      <c r="J31" s="16" t="s">
        <v>612</v>
      </c>
      <c r="K31" s="16" t="s">
        <v>612</v>
      </c>
      <c r="L31" s="17" t="s">
        <v>571</v>
      </c>
      <c r="M31" s="16" t="s">
        <v>612</v>
      </c>
      <c r="N31" s="13" t="s">
        <v>202</v>
      </c>
    </row>
    <row r="32" spans="1:14" ht="165">
      <c r="A32" s="12">
        <v>28</v>
      </c>
      <c r="B32" s="12" t="s">
        <v>204</v>
      </c>
      <c r="C32" s="12" t="s">
        <v>86</v>
      </c>
      <c r="D32" s="13" t="s">
        <v>203</v>
      </c>
      <c r="E32" s="14">
        <v>0</v>
      </c>
      <c r="F32" s="14">
        <v>404444010</v>
      </c>
      <c r="G32" s="14">
        <v>30000000</v>
      </c>
      <c r="H32" s="14">
        <f t="shared" si="0"/>
        <v>434444010</v>
      </c>
      <c r="I32" s="15">
        <f t="shared" si="1"/>
        <v>144814670</v>
      </c>
      <c r="J32" s="16" t="s">
        <v>612</v>
      </c>
      <c r="K32" s="16" t="s">
        <v>612</v>
      </c>
      <c r="L32" s="17" t="s">
        <v>571</v>
      </c>
      <c r="M32" s="16" t="s">
        <v>612</v>
      </c>
      <c r="N32" s="13" t="s">
        <v>205</v>
      </c>
    </row>
    <row r="33" spans="1:16" ht="45">
      <c r="A33" s="12">
        <v>29</v>
      </c>
      <c r="B33" s="12" t="s">
        <v>207</v>
      </c>
      <c r="C33" s="12" t="s">
        <v>86</v>
      </c>
      <c r="D33" s="13" t="s">
        <v>206</v>
      </c>
      <c r="E33" s="14">
        <v>4313740</v>
      </c>
      <c r="F33" s="14">
        <v>4336407</v>
      </c>
      <c r="G33" s="14">
        <v>4110968</v>
      </c>
      <c r="H33" s="14">
        <f t="shared" si="0"/>
        <v>12761115</v>
      </c>
      <c r="I33" s="15">
        <f t="shared" si="1"/>
        <v>4253705</v>
      </c>
      <c r="J33" s="16" t="s">
        <v>612</v>
      </c>
      <c r="K33" s="17" t="s">
        <v>571</v>
      </c>
      <c r="L33" s="17" t="s">
        <v>571</v>
      </c>
      <c r="M33" s="16" t="s">
        <v>612</v>
      </c>
      <c r="N33" s="13" t="s">
        <v>208</v>
      </c>
    </row>
    <row r="34" spans="1:16" ht="60">
      <c r="A34" s="12">
        <v>30</v>
      </c>
      <c r="B34" s="12" t="s">
        <v>210</v>
      </c>
      <c r="C34" s="12" t="s">
        <v>86</v>
      </c>
      <c r="D34" s="13" t="s">
        <v>209</v>
      </c>
      <c r="E34" s="14">
        <v>494547000</v>
      </c>
      <c r="F34" s="14">
        <v>490469000</v>
      </c>
      <c r="G34" s="14">
        <v>509691000</v>
      </c>
      <c r="H34" s="14">
        <f t="shared" si="0"/>
        <v>1494707000</v>
      </c>
      <c r="I34" s="15">
        <f t="shared" si="1"/>
        <v>498235666.66666669</v>
      </c>
      <c r="J34" s="16" t="s">
        <v>612</v>
      </c>
      <c r="K34" s="17" t="s">
        <v>571</v>
      </c>
      <c r="L34" s="17" t="s">
        <v>571</v>
      </c>
      <c r="M34" s="17" t="s">
        <v>571</v>
      </c>
      <c r="N34" s="13" t="s">
        <v>211</v>
      </c>
    </row>
    <row r="35" spans="1:16" ht="135">
      <c r="A35" s="12">
        <v>31</v>
      </c>
      <c r="B35" s="12" t="s">
        <v>213</v>
      </c>
      <c r="C35" s="12" t="s">
        <v>86</v>
      </c>
      <c r="D35" s="13" t="s">
        <v>212</v>
      </c>
      <c r="E35" s="14">
        <v>4325780</v>
      </c>
      <c r="F35" s="14">
        <v>4478834</v>
      </c>
      <c r="G35" s="14">
        <v>4566360</v>
      </c>
      <c r="H35" s="14">
        <f t="shared" si="0"/>
        <v>13370974</v>
      </c>
      <c r="I35" s="15">
        <f t="shared" si="1"/>
        <v>4456991.333333333</v>
      </c>
      <c r="J35" s="16" t="s">
        <v>612</v>
      </c>
      <c r="K35" s="16" t="s">
        <v>612</v>
      </c>
      <c r="L35" s="20" t="s">
        <v>571</v>
      </c>
      <c r="M35" s="16" t="s">
        <v>612</v>
      </c>
      <c r="N35" s="13" t="s">
        <v>214</v>
      </c>
    </row>
    <row r="36" spans="1:16" ht="75">
      <c r="A36" s="12">
        <v>32</v>
      </c>
      <c r="B36" s="12" t="s">
        <v>216</v>
      </c>
      <c r="C36" s="12" t="s">
        <v>86</v>
      </c>
      <c r="D36" s="13" t="s">
        <v>215</v>
      </c>
      <c r="E36" s="14">
        <v>4450792</v>
      </c>
      <c r="F36" s="14">
        <v>4198370</v>
      </c>
      <c r="G36" s="14">
        <v>4140204</v>
      </c>
      <c r="H36" s="14">
        <f t="shared" si="0"/>
        <v>12789366</v>
      </c>
      <c r="I36" s="15">
        <f t="shared" si="1"/>
        <v>4263122</v>
      </c>
      <c r="J36" s="16" t="s">
        <v>612</v>
      </c>
      <c r="K36" s="20" t="s">
        <v>571</v>
      </c>
      <c r="L36" s="20" t="s">
        <v>571</v>
      </c>
      <c r="M36" s="16" t="s">
        <v>612</v>
      </c>
      <c r="N36" s="13" t="s">
        <v>217</v>
      </c>
    </row>
    <row r="37" spans="1:16" ht="105">
      <c r="A37" s="12">
        <v>33</v>
      </c>
      <c r="B37" s="12" t="s">
        <v>220</v>
      </c>
      <c r="C37" s="12" t="s">
        <v>86</v>
      </c>
      <c r="D37" s="13" t="s">
        <v>218</v>
      </c>
      <c r="E37" s="14">
        <v>13332969</v>
      </c>
      <c r="F37" s="14">
        <v>15731706</v>
      </c>
      <c r="G37" s="14">
        <v>15350802</v>
      </c>
      <c r="H37" s="14">
        <f t="shared" si="0"/>
        <v>44415477</v>
      </c>
      <c r="I37" s="15">
        <f t="shared" si="1"/>
        <v>14805159</v>
      </c>
      <c r="J37" s="16" t="s">
        <v>612</v>
      </c>
      <c r="K37" s="20" t="s">
        <v>571</v>
      </c>
      <c r="L37" s="20" t="s">
        <v>571</v>
      </c>
      <c r="M37" s="16" t="s">
        <v>612</v>
      </c>
      <c r="N37" s="13" t="s">
        <v>219</v>
      </c>
    </row>
    <row r="38" spans="1:16" ht="45">
      <c r="A38" s="12">
        <v>34</v>
      </c>
      <c r="B38" s="12" t="s">
        <v>222</v>
      </c>
      <c r="C38" s="12" t="s">
        <v>92</v>
      </c>
      <c r="D38" s="13" t="s">
        <v>221</v>
      </c>
      <c r="E38" s="14">
        <v>7241040</v>
      </c>
      <c r="F38" s="14">
        <v>7671431</v>
      </c>
      <c r="G38" s="14">
        <v>7762666</v>
      </c>
      <c r="H38" s="14">
        <f t="shared" si="0"/>
        <v>22675137</v>
      </c>
      <c r="I38" s="15">
        <f t="shared" si="1"/>
        <v>7558379</v>
      </c>
      <c r="J38" s="16" t="s">
        <v>612</v>
      </c>
      <c r="K38" s="17" t="s">
        <v>571</v>
      </c>
      <c r="L38" s="17" t="s">
        <v>571</v>
      </c>
      <c r="M38" s="16" t="s">
        <v>612</v>
      </c>
      <c r="N38" s="13" t="s">
        <v>223</v>
      </c>
    </row>
    <row r="39" spans="1:16" ht="60">
      <c r="A39" s="12">
        <v>35</v>
      </c>
      <c r="B39" s="12" t="s">
        <v>225</v>
      </c>
      <c r="C39" s="12" t="s">
        <v>92</v>
      </c>
      <c r="D39" s="13" t="s">
        <v>224</v>
      </c>
      <c r="E39" s="14">
        <v>11619891</v>
      </c>
      <c r="F39" s="14">
        <v>10813180</v>
      </c>
      <c r="G39" s="14">
        <v>11066550</v>
      </c>
      <c r="H39" s="14">
        <f t="shared" si="0"/>
        <v>33499621</v>
      </c>
      <c r="I39" s="15">
        <f t="shared" si="1"/>
        <v>11166540.333333334</v>
      </c>
      <c r="J39" s="16" t="s">
        <v>612</v>
      </c>
      <c r="K39" s="16" t="s">
        <v>612</v>
      </c>
      <c r="L39" s="16" t="s">
        <v>612</v>
      </c>
      <c r="M39" s="16" t="s">
        <v>612</v>
      </c>
      <c r="N39" s="13" t="s">
        <v>226</v>
      </c>
    </row>
    <row r="40" spans="1:16" ht="90">
      <c r="A40" s="12">
        <v>36</v>
      </c>
      <c r="B40" s="12" t="s">
        <v>228</v>
      </c>
      <c r="C40" s="12" t="s">
        <v>92</v>
      </c>
      <c r="D40" s="13" t="s">
        <v>227</v>
      </c>
      <c r="E40" s="14">
        <v>11242950</v>
      </c>
      <c r="F40" s="14">
        <v>10813200</v>
      </c>
      <c r="G40" s="14">
        <v>10913475</v>
      </c>
      <c r="H40" s="14">
        <f t="shared" si="0"/>
        <v>32969625</v>
      </c>
      <c r="I40" s="15">
        <f t="shared" si="1"/>
        <v>10989875</v>
      </c>
      <c r="J40" s="16" t="s">
        <v>612</v>
      </c>
      <c r="K40" s="16" t="s">
        <v>612</v>
      </c>
      <c r="L40" s="16" t="s">
        <v>612</v>
      </c>
      <c r="M40" s="16" t="s">
        <v>612</v>
      </c>
      <c r="N40" s="13" t="s">
        <v>229</v>
      </c>
    </row>
    <row r="41" spans="1:16" ht="45">
      <c r="A41" s="12">
        <v>37</v>
      </c>
      <c r="B41" s="12" t="s">
        <v>231</v>
      </c>
      <c r="C41" s="12" t="s">
        <v>92</v>
      </c>
      <c r="D41" s="13" t="s">
        <v>230</v>
      </c>
      <c r="E41" s="14">
        <v>2119735</v>
      </c>
      <c r="F41" s="14">
        <v>1245561</v>
      </c>
      <c r="G41" s="14">
        <v>1679010</v>
      </c>
      <c r="H41" s="14">
        <f t="shared" si="0"/>
        <v>5044306</v>
      </c>
      <c r="I41" s="15">
        <f t="shared" si="1"/>
        <v>1681435.3333333333</v>
      </c>
      <c r="J41" s="16" t="s">
        <v>612</v>
      </c>
      <c r="K41" s="16" t="s">
        <v>612</v>
      </c>
      <c r="L41" s="16" t="s">
        <v>612</v>
      </c>
      <c r="M41" s="16" t="s">
        <v>612</v>
      </c>
      <c r="N41" s="13" t="s">
        <v>232</v>
      </c>
    </row>
    <row r="42" spans="1:16" ht="30">
      <c r="A42" s="12">
        <v>38</v>
      </c>
      <c r="B42" s="12" t="s">
        <v>234</v>
      </c>
      <c r="C42" s="12" t="s">
        <v>92</v>
      </c>
      <c r="D42" s="13" t="s">
        <v>233</v>
      </c>
      <c r="E42" s="14">
        <v>46557757</v>
      </c>
      <c r="F42" s="14">
        <v>47285334</v>
      </c>
      <c r="G42" s="14">
        <v>46223635</v>
      </c>
      <c r="H42" s="14">
        <f t="shared" si="0"/>
        <v>140066726</v>
      </c>
      <c r="I42" s="15">
        <f t="shared" si="1"/>
        <v>46688908.666666664</v>
      </c>
      <c r="J42" s="16" t="s">
        <v>612</v>
      </c>
      <c r="K42" s="16" t="s">
        <v>612</v>
      </c>
      <c r="L42" s="20" t="s">
        <v>571</v>
      </c>
      <c r="M42" s="16" t="s">
        <v>612</v>
      </c>
      <c r="N42" s="13" t="s">
        <v>235</v>
      </c>
      <c r="O42" s="22"/>
      <c r="P42" s="7"/>
    </row>
    <row r="43" spans="1:16" ht="75">
      <c r="A43" s="12">
        <v>39</v>
      </c>
      <c r="B43" s="12" t="s">
        <v>237</v>
      </c>
      <c r="C43" s="12" t="s">
        <v>92</v>
      </c>
      <c r="D43" s="13" t="s">
        <v>236</v>
      </c>
      <c r="E43" s="14">
        <v>38378777</v>
      </c>
      <c r="F43" s="14">
        <v>38494663</v>
      </c>
      <c r="G43" s="14">
        <v>38518737</v>
      </c>
      <c r="H43" s="14">
        <f t="shared" si="0"/>
        <v>115392177</v>
      </c>
      <c r="I43" s="15">
        <f t="shared" si="1"/>
        <v>38464059</v>
      </c>
      <c r="J43" s="16" t="s">
        <v>612</v>
      </c>
      <c r="K43" s="16" t="s">
        <v>612</v>
      </c>
      <c r="L43" s="16" t="s">
        <v>612</v>
      </c>
      <c r="M43" s="16" t="s">
        <v>612</v>
      </c>
      <c r="N43" s="13" t="s">
        <v>238</v>
      </c>
    </row>
    <row r="44" spans="1:16" ht="75">
      <c r="A44" s="12">
        <v>40</v>
      </c>
      <c r="B44" s="12" t="s">
        <v>240</v>
      </c>
      <c r="C44" s="12" t="s">
        <v>92</v>
      </c>
      <c r="D44" s="13" t="s">
        <v>239</v>
      </c>
      <c r="E44" s="14">
        <v>64817090</v>
      </c>
      <c r="F44" s="14">
        <v>64983065</v>
      </c>
      <c r="G44" s="14">
        <v>64706094</v>
      </c>
      <c r="H44" s="14">
        <f t="shared" si="0"/>
        <v>194506249</v>
      </c>
      <c r="I44" s="15">
        <f t="shared" si="1"/>
        <v>64835416.333333336</v>
      </c>
      <c r="J44" s="16" t="s">
        <v>612</v>
      </c>
      <c r="K44" s="16" t="s">
        <v>612</v>
      </c>
      <c r="L44" s="16" t="s">
        <v>612</v>
      </c>
      <c r="M44" s="16" t="s">
        <v>612</v>
      </c>
      <c r="N44" s="13" t="s">
        <v>241</v>
      </c>
    </row>
    <row r="45" spans="1:16" ht="90">
      <c r="A45" s="12">
        <v>41</v>
      </c>
      <c r="B45" s="12" t="s">
        <v>243</v>
      </c>
      <c r="C45" s="12" t="s">
        <v>92</v>
      </c>
      <c r="D45" s="13" t="s">
        <v>242</v>
      </c>
      <c r="E45" s="14">
        <v>292996392</v>
      </c>
      <c r="F45" s="14">
        <v>292990121</v>
      </c>
      <c r="G45" s="23">
        <v>378744000</v>
      </c>
      <c r="H45" s="14">
        <f t="shared" si="0"/>
        <v>964730513</v>
      </c>
      <c r="I45" s="15">
        <f t="shared" si="1"/>
        <v>321576837.66666669</v>
      </c>
      <c r="J45" s="16" t="s">
        <v>612</v>
      </c>
      <c r="K45" s="16" t="s">
        <v>612</v>
      </c>
      <c r="L45" s="16" t="s">
        <v>612</v>
      </c>
      <c r="M45" s="16" t="s">
        <v>612</v>
      </c>
      <c r="N45" s="13" t="s">
        <v>244</v>
      </c>
    </row>
    <row r="46" spans="1:16" ht="45">
      <c r="A46" s="12">
        <v>42</v>
      </c>
      <c r="B46" s="12" t="s">
        <v>246</v>
      </c>
      <c r="C46" s="12" t="s">
        <v>92</v>
      </c>
      <c r="D46" s="13" t="s">
        <v>245</v>
      </c>
      <c r="E46" s="14">
        <v>5682777</v>
      </c>
      <c r="F46" s="14">
        <v>5283214</v>
      </c>
      <c r="G46" s="14">
        <v>5725481</v>
      </c>
      <c r="H46" s="14">
        <f t="shared" si="0"/>
        <v>16691472</v>
      </c>
      <c r="I46" s="15">
        <f t="shared" si="1"/>
        <v>5563824</v>
      </c>
      <c r="J46" s="16" t="s">
        <v>612</v>
      </c>
      <c r="K46" s="16" t="s">
        <v>612</v>
      </c>
      <c r="L46" s="16" t="s">
        <v>612</v>
      </c>
      <c r="M46" s="16" t="s">
        <v>612</v>
      </c>
      <c r="N46" s="13" t="s">
        <v>247</v>
      </c>
    </row>
    <row r="47" spans="1:16" ht="75">
      <c r="A47" s="12">
        <v>43</v>
      </c>
      <c r="B47" s="12" t="s">
        <v>249</v>
      </c>
      <c r="C47" s="12" t="s">
        <v>92</v>
      </c>
      <c r="D47" s="13" t="s">
        <v>248</v>
      </c>
      <c r="E47" s="14">
        <v>64174683</v>
      </c>
      <c r="F47" s="14">
        <v>64733337</v>
      </c>
      <c r="G47" s="14">
        <v>69247574</v>
      </c>
      <c r="H47" s="14">
        <f t="shared" si="0"/>
        <v>198155594</v>
      </c>
      <c r="I47" s="15">
        <f t="shared" si="1"/>
        <v>66051864.666666664</v>
      </c>
      <c r="J47" s="16" t="s">
        <v>612</v>
      </c>
      <c r="K47" s="16" t="s">
        <v>612</v>
      </c>
      <c r="L47" s="16" t="s">
        <v>612</v>
      </c>
      <c r="M47" s="16" t="s">
        <v>612</v>
      </c>
      <c r="N47" s="13" t="s">
        <v>250</v>
      </c>
    </row>
    <row r="48" spans="1:16" ht="45">
      <c r="A48" s="12">
        <v>44</v>
      </c>
      <c r="B48" s="12" t="s">
        <v>253</v>
      </c>
      <c r="C48" s="12" t="s">
        <v>92</v>
      </c>
      <c r="D48" s="13" t="s">
        <v>251</v>
      </c>
      <c r="E48" s="14">
        <v>41200</v>
      </c>
      <c r="F48" s="14">
        <v>41164</v>
      </c>
      <c r="G48" s="14" t="s">
        <v>1044</v>
      </c>
      <c r="H48" s="14">
        <f t="shared" si="0"/>
        <v>82364</v>
      </c>
      <c r="I48" s="15">
        <f t="shared" si="1"/>
        <v>27454.666666666668</v>
      </c>
      <c r="J48" s="16" t="s">
        <v>612</v>
      </c>
      <c r="K48" s="17" t="s">
        <v>571</v>
      </c>
      <c r="L48" s="17" t="s">
        <v>571</v>
      </c>
      <c r="M48" s="16" t="s">
        <v>612</v>
      </c>
      <c r="N48" s="13" t="s">
        <v>252</v>
      </c>
    </row>
    <row r="49" spans="1:14" ht="24" customHeight="1">
      <c r="A49" s="12">
        <v>45</v>
      </c>
      <c r="B49" s="12" t="s">
        <v>255</v>
      </c>
      <c r="C49" s="12" t="s">
        <v>92</v>
      </c>
      <c r="D49" s="13" t="s">
        <v>254</v>
      </c>
      <c r="E49" s="14">
        <v>2806387418</v>
      </c>
      <c r="F49" s="14">
        <v>2805385413</v>
      </c>
      <c r="G49" s="14">
        <v>2814550763</v>
      </c>
      <c r="H49" s="14">
        <f t="shared" si="0"/>
        <v>8426323594</v>
      </c>
      <c r="I49" s="15">
        <f t="shared" si="1"/>
        <v>2808774531.3333335</v>
      </c>
      <c r="J49" s="16" t="s">
        <v>612</v>
      </c>
      <c r="K49" s="16" t="s">
        <v>612</v>
      </c>
      <c r="L49" s="16" t="s">
        <v>612</v>
      </c>
      <c r="M49" s="16" t="s">
        <v>612</v>
      </c>
      <c r="N49" s="13"/>
    </row>
    <row r="50" spans="1:14" ht="75">
      <c r="A50" s="12">
        <v>46</v>
      </c>
      <c r="B50" s="12" t="s">
        <v>257</v>
      </c>
      <c r="C50" s="12" t="s">
        <v>92</v>
      </c>
      <c r="D50" s="13" t="s">
        <v>256</v>
      </c>
      <c r="E50" s="14">
        <v>0</v>
      </c>
      <c r="F50" s="14">
        <v>0</v>
      </c>
      <c r="G50" s="14">
        <v>15647307</v>
      </c>
      <c r="H50" s="14">
        <f t="shared" si="0"/>
        <v>15647307</v>
      </c>
      <c r="I50" s="15">
        <f t="shared" si="1"/>
        <v>5215769</v>
      </c>
      <c r="J50" s="16" t="s">
        <v>612</v>
      </c>
      <c r="K50" s="16" t="s">
        <v>612</v>
      </c>
      <c r="L50" s="16" t="s">
        <v>612</v>
      </c>
      <c r="M50" s="16" t="s">
        <v>612</v>
      </c>
      <c r="N50" s="13" t="s">
        <v>258</v>
      </c>
    </row>
    <row r="51" spans="1:14" ht="90">
      <c r="A51" s="12">
        <v>47</v>
      </c>
      <c r="B51" s="12" t="s">
        <v>260</v>
      </c>
      <c r="C51" s="12" t="s">
        <v>92</v>
      </c>
      <c r="D51" s="13" t="s">
        <v>259</v>
      </c>
      <c r="E51" s="14">
        <v>6828749</v>
      </c>
      <c r="F51" s="14">
        <v>938518</v>
      </c>
      <c r="G51" s="14">
        <v>-260341</v>
      </c>
      <c r="H51" s="14">
        <f t="shared" si="0"/>
        <v>7506926</v>
      </c>
      <c r="I51" s="15">
        <f t="shared" si="1"/>
        <v>2502308.6666666665</v>
      </c>
      <c r="J51" s="16" t="s">
        <v>612</v>
      </c>
      <c r="K51" s="16" t="s">
        <v>612</v>
      </c>
      <c r="L51" s="16" t="s">
        <v>612</v>
      </c>
      <c r="M51" s="16" t="s">
        <v>612</v>
      </c>
      <c r="N51" s="13" t="s">
        <v>979</v>
      </c>
    </row>
    <row r="52" spans="1:14" ht="120">
      <c r="A52" s="12">
        <v>48</v>
      </c>
      <c r="B52" s="12" t="s">
        <v>263</v>
      </c>
      <c r="C52" s="12" t="s">
        <v>92</v>
      </c>
      <c r="D52" s="13" t="s">
        <v>261</v>
      </c>
      <c r="E52" s="14">
        <v>215634</v>
      </c>
      <c r="F52" s="14">
        <v>-42200</v>
      </c>
      <c r="G52" s="14">
        <v>166704</v>
      </c>
      <c r="H52" s="14">
        <f t="shared" si="0"/>
        <v>340138</v>
      </c>
      <c r="I52" s="15">
        <f t="shared" si="1"/>
        <v>113379.33333333333</v>
      </c>
      <c r="J52" s="16" t="s">
        <v>612</v>
      </c>
      <c r="K52" s="16" t="s">
        <v>612</v>
      </c>
      <c r="L52" s="16" t="s">
        <v>612</v>
      </c>
      <c r="M52" s="16" t="s">
        <v>612</v>
      </c>
      <c r="N52" s="13" t="s">
        <v>262</v>
      </c>
    </row>
    <row r="53" spans="1:14" ht="30">
      <c r="A53" s="12">
        <v>49</v>
      </c>
      <c r="B53" s="12" t="s">
        <v>267</v>
      </c>
      <c r="C53" s="12" t="s">
        <v>103</v>
      </c>
      <c r="D53" s="13" t="s">
        <v>266</v>
      </c>
      <c r="E53" s="14">
        <v>215000000</v>
      </c>
      <c r="F53" s="14">
        <v>0</v>
      </c>
      <c r="G53" s="14">
        <v>128717000</v>
      </c>
      <c r="H53" s="14">
        <f t="shared" si="0"/>
        <v>343717000</v>
      </c>
      <c r="I53" s="15">
        <f t="shared" si="1"/>
        <v>114572333.33333333</v>
      </c>
      <c r="J53" s="16" t="s">
        <v>612</v>
      </c>
      <c r="K53" s="16" t="s">
        <v>612</v>
      </c>
      <c r="L53" s="17" t="s">
        <v>571</v>
      </c>
      <c r="M53" s="16" t="s">
        <v>612</v>
      </c>
      <c r="N53" s="13" t="s">
        <v>268</v>
      </c>
    </row>
    <row r="54" spans="1:14" ht="45">
      <c r="A54" s="12">
        <v>50</v>
      </c>
      <c r="B54" s="12" t="s">
        <v>270</v>
      </c>
      <c r="C54" s="12" t="s">
        <v>106</v>
      </c>
      <c r="D54" s="13" t="s">
        <v>269</v>
      </c>
      <c r="E54" s="24">
        <v>39051311</v>
      </c>
      <c r="F54" s="14">
        <v>32293776</v>
      </c>
      <c r="G54" s="14">
        <v>24952932</v>
      </c>
      <c r="H54" s="14">
        <f t="shared" si="0"/>
        <v>96298019</v>
      </c>
      <c r="I54" s="15">
        <f t="shared" si="1"/>
        <v>32099339.666666668</v>
      </c>
      <c r="J54" s="16" t="s">
        <v>612</v>
      </c>
      <c r="K54" s="17" t="s">
        <v>571</v>
      </c>
      <c r="L54" s="17" t="s">
        <v>571</v>
      </c>
      <c r="M54" s="17" t="s">
        <v>571</v>
      </c>
      <c r="N54" s="13" t="s">
        <v>271</v>
      </c>
    </row>
    <row r="55" spans="1:14" ht="105">
      <c r="A55" s="12">
        <v>51</v>
      </c>
      <c r="B55" s="12" t="s">
        <v>1077</v>
      </c>
      <c r="C55" s="12" t="s">
        <v>106</v>
      </c>
      <c r="D55" s="13" t="s">
        <v>1076</v>
      </c>
      <c r="E55" s="24">
        <v>10800000</v>
      </c>
      <c r="F55" s="14">
        <v>0</v>
      </c>
      <c r="G55" s="14">
        <v>0</v>
      </c>
      <c r="H55" s="14">
        <f t="shared" si="0"/>
        <v>10800000</v>
      </c>
      <c r="I55" s="15">
        <f t="shared" si="1"/>
        <v>3600000</v>
      </c>
      <c r="J55" s="16" t="s">
        <v>612</v>
      </c>
      <c r="K55" s="16" t="s">
        <v>612</v>
      </c>
      <c r="L55" s="16" t="s">
        <v>612</v>
      </c>
      <c r="M55" s="16" t="s">
        <v>612</v>
      </c>
      <c r="N55" s="13" t="s">
        <v>1078</v>
      </c>
    </row>
    <row r="56" spans="1:14" ht="165">
      <c r="A56" s="12">
        <v>52</v>
      </c>
      <c r="B56" s="12" t="s">
        <v>273</v>
      </c>
      <c r="C56" s="12" t="s">
        <v>106</v>
      </c>
      <c r="D56" s="13" t="s">
        <v>272</v>
      </c>
      <c r="E56" s="25">
        <v>0</v>
      </c>
      <c r="F56" s="14">
        <v>1450579</v>
      </c>
      <c r="G56" s="14">
        <v>6125</v>
      </c>
      <c r="H56" s="14">
        <f t="shared" si="0"/>
        <v>1456704</v>
      </c>
      <c r="I56" s="15">
        <f t="shared" si="1"/>
        <v>485568</v>
      </c>
      <c r="J56" s="16" t="s">
        <v>612</v>
      </c>
      <c r="K56" s="16" t="s">
        <v>612</v>
      </c>
      <c r="L56" s="16" t="s">
        <v>612</v>
      </c>
      <c r="M56" s="16" t="s">
        <v>612</v>
      </c>
      <c r="N56" s="13" t="s">
        <v>274</v>
      </c>
    </row>
    <row r="57" spans="1:14" ht="60">
      <c r="A57" s="12">
        <v>53</v>
      </c>
      <c r="B57" s="12" t="s">
        <v>276</v>
      </c>
      <c r="C57" s="12" t="s">
        <v>278</v>
      </c>
      <c r="D57" s="13" t="s">
        <v>275</v>
      </c>
      <c r="E57" s="14">
        <v>3576069</v>
      </c>
      <c r="F57" s="14">
        <v>3396250</v>
      </c>
      <c r="G57" s="14">
        <v>3403750</v>
      </c>
      <c r="H57" s="14">
        <f t="shared" si="0"/>
        <v>10376069</v>
      </c>
      <c r="I57" s="15">
        <f t="shared" si="1"/>
        <v>3458689.6666666665</v>
      </c>
      <c r="J57" s="16" t="s">
        <v>612</v>
      </c>
      <c r="K57" s="16" t="s">
        <v>612</v>
      </c>
      <c r="L57" s="16" t="s">
        <v>612</v>
      </c>
      <c r="M57" s="16" t="s">
        <v>612</v>
      </c>
      <c r="N57" s="13" t="s">
        <v>277</v>
      </c>
    </row>
    <row r="58" spans="1:14" ht="45">
      <c r="A58" s="12">
        <v>54</v>
      </c>
      <c r="B58" s="12" t="s">
        <v>280</v>
      </c>
      <c r="C58" s="12" t="s">
        <v>282</v>
      </c>
      <c r="D58" s="13" t="s">
        <v>279</v>
      </c>
      <c r="E58" s="14">
        <v>31887</v>
      </c>
      <c r="F58" s="14">
        <v>36071</v>
      </c>
      <c r="G58" s="14">
        <v>42681</v>
      </c>
      <c r="H58" s="14">
        <f t="shared" si="0"/>
        <v>110639</v>
      </c>
      <c r="I58" s="15">
        <f t="shared" si="1"/>
        <v>36879.666666666664</v>
      </c>
      <c r="J58" s="16" t="s">
        <v>612</v>
      </c>
      <c r="K58" s="17" t="s">
        <v>571</v>
      </c>
      <c r="L58" s="17" t="s">
        <v>571</v>
      </c>
      <c r="M58" s="16" t="s">
        <v>612</v>
      </c>
      <c r="N58" s="13" t="s">
        <v>281</v>
      </c>
    </row>
    <row r="59" spans="1:14" ht="45">
      <c r="A59" s="12">
        <v>55</v>
      </c>
      <c r="B59" s="12" t="s">
        <v>284</v>
      </c>
      <c r="C59" s="12" t="s">
        <v>108</v>
      </c>
      <c r="D59" s="13" t="s">
        <v>283</v>
      </c>
      <c r="E59" s="14">
        <v>791869072</v>
      </c>
      <c r="F59" s="14">
        <v>828314262</v>
      </c>
      <c r="G59" s="14">
        <v>856374752</v>
      </c>
      <c r="H59" s="14">
        <f t="shared" ref="H59:H111" si="2">SUM(E59:G59)</f>
        <v>2476558086</v>
      </c>
      <c r="I59" s="15">
        <f t="shared" ref="I59:I111" si="3">H59/3</f>
        <v>825519362</v>
      </c>
      <c r="J59" s="16" t="s">
        <v>612</v>
      </c>
      <c r="K59" s="16" t="s">
        <v>612</v>
      </c>
      <c r="L59" s="17" t="s">
        <v>571</v>
      </c>
      <c r="M59" s="16" t="s">
        <v>612</v>
      </c>
      <c r="N59" s="13" t="s">
        <v>285</v>
      </c>
    </row>
    <row r="60" spans="1:14" ht="60">
      <c r="A60" s="12">
        <v>56</v>
      </c>
      <c r="B60" s="12" t="s">
        <v>287</v>
      </c>
      <c r="C60" s="12" t="s">
        <v>108</v>
      </c>
      <c r="D60" s="13" t="s">
        <v>286</v>
      </c>
      <c r="E60" s="14">
        <v>24710828</v>
      </c>
      <c r="F60" s="14">
        <v>25738682</v>
      </c>
      <c r="G60" s="14">
        <v>24061342</v>
      </c>
      <c r="H60" s="14">
        <f t="shared" si="2"/>
        <v>74510852</v>
      </c>
      <c r="I60" s="15">
        <f t="shared" si="3"/>
        <v>24836950.666666668</v>
      </c>
      <c r="J60" s="16" t="s">
        <v>612</v>
      </c>
      <c r="K60" s="16" t="s">
        <v>612</v>
      </c>
      <c r="L60" s="17" t="s">
        <v>571</v>
      </c>
      <c r="M60" s="16" t="s">
        <v>612</v>
      </c>
      <c r="N60" s="13" t="s">
        <v>288</v>
      </c>
    </row>
    <row r="61" spans="1:14" ht="60">
      <c r="A61" s="12">
        <v>57</v>
      </c>
      <c r="B61" s="12" t="s">
        <v>290</v>
      </c>
      <c r="C61" s="12" t="s">
        <v>108</v>
      </c>
      <c r="D61" s="13" t="s">
        <v>289</v>
      </c>
      <c r="E61" s="14">
        <v>684431100</v>
      </c>
      <c r="F61" s="14">
        <v>684449000</v>
      </c>
      <c r="G61" s="14">
        <v>705213100</v>
      </c>
      <c r="H61" s="14">
        <f t="shared" si="2"/>
        <v>2074093200</v>
      </c>
      <c r="I61" s="15">
        <f t="shared" si="3"/>
        <v>691364400</v>
      </c>
      <c r="J61" s="16" t="s">
        <v>612</v>
      </c>
      <c r="K61" s="16" t="s">
        <v>612</v>
      </c>
      <c r="L61" s="16" t="s">
        <v>612</v>
      </c>
      <c r="M61" s="16" t="s">
        <v>612</v>
      </c>
      <c r="N61" s="13" t="s">
        <v>291</v>
      </c>
    </row>
    <row r="62" spans="1:14" ht="60">
      <c r="A62" s="12">
        <v>58</v>
      </c>
      <c r="B62" s="12" t="s">
        <v>293</v>
      </c>
      <c r="C62" s="12" t="s">
        <v>108</v>
      </c>
      <c r="D62" s="13" t="s">
        <v>292</v>
      </c>
      <c r="E62" s="14">
        <v>34000000</v>
      </c>
      <c r="F62" s="14">
        <v>50509200</v>
      </c>
      <c r="G62" s="14">
        <v>72441800</v>
      </c>
      <c r="H62" s="14">
        <f t="shared" si="2"/>
        <v>156951000</v>
      </c>
      <c r="I62" s="15">
        <f t="shared" si="3"/>
        <v>52317000</v>
      </c>
      <c r="J62" s="16" t="s">
        <v>612</v>
      </c>
      <c r="K62" s="16" t="s">
        <v>612</v>
      </c>
      <c r="L62" s="16" t="s">
        <v>612</v>
      </c>
      <c r="M62" s="16" t="s">
        <v>612</v>
      </c>
      <c r="N62" s="13" t="s">
        <v>294</v>
      </c>
    </row>
    <row r="63" spans="1:14" ht="45">
      <c r="A63" s="12">
        <v>59</v>
      </c>
      <c r="B63" s="12" t="s">
        <v>296</v>
      </c>
      <c r="C63" s="12" t="s">
        <v>108</v>
      </c>
      <c r="D63" s="13" t="s">
        <v>295</v>
      </c>
      <c r="E63" s="14">
        <v>536302200</v>
      </c>
      <c r="F63" s="14">
        <v>536317800</v>
      </c>
      <c r="G63" s="14">
        <v>547866100</v>
      </c>
      <c r="H63" s="14">
        <f t="shared" si="2"/>
        <v>1620486100</v>
      </c>
      <c r="I63" s="15">
        <f t="shared" si="3"/>
        <v>540162033.33333337</v>
      </c>
      <c r="J63" s="16" t="s">
        <v>612</v>
      </c>
      <c r="K63" s="16" t="s">
        <v>612</v>
      </c>
      <c r="L63" s="17" t="s">
        <v>571</v>
      </c>
      <c r="M63" s="16" t="s">
        <v>612</v>
      </c>
      <c r="N63" s="13" t="s">
        <v>297</v>
      </c>
    </row>
    <row r="64" spans="1:14" ht="45">
      <c r="A64" s="12">
        <v>60</v>
      </c>
      <c r="B64" s="12" t="s">
        <v>299</v>
      </c>
      <c r="C64" s="12" t="s">
        <v>108</v>
      </c>
      <c r="D64" s="13" t="s">
        <v>298</v>
      </c>
      <c r="E64" s="14">
        <v>25471000</v>
      </c>
      <c r="F64" s="14">
        <v>24706900</v>
      </c>
      <c r="G64" s="14">
        <v>25471000</v>
      </c>
      <c r="H64" s="14">
        <f t="shared" si="2"/>
        <v>75648900</v>
      </c>
      <c r="I64" s="15">
        <f t="shared" si="3"/>
        <v>25216300</v>
      </c>
      <c r="J64" s="16" t="s">
        <v>612</v>
      </c>
      <c r="K64" s="17" t="s">
        <v>571</v>
      </c>
      <c r="L64" s="17" t="s">
        <v>571</v>
      </c>
      <c r="M64" s="16" t="s">
        <v>612</v>
      </c>
      <c r="N64" s="13" t="s">
        <v>300</v>
      </c>
    </row>
    <row r="65" spans="1:14" ht="60">
      <c r="A65" s="12">
        <v>61</v>
      </c>
      <c r="B65" s="12" t="s">
        <v>302</v>
      </c>
      <c r="C65" s="12" t="s">
        <v>108</v>
      </c>
      <c r="D65" s="13" t="s">
        <v>301</v>
      </c>
      <c r="E65" s="14">
        <v>2861027</v>
      </c>
      <c r="F65" s="14">
        <v>2895400</v>
      </c>
      <c r="G65" s="14">
        <v>3161878</v>
      </c>
      <c r="H65" s="14">
        <f t="shared" si="2"/>
        <v>8918305</v>
      </c>
      <c r="I65" s="15">
        <f t="shared" si="3"/>
        <v>2972768.3333333335</v>
      </c>
      <c r="J65" s="16" t="s">
        <v>612</v>
      </c>
      <c r="K65" s="17" t="s">
        <v>571</v>
      </c>
      <c r="L65" s="17" t="s">
        <v>571</v>
      </c>
      <c r="M65" s="16" t="s">
        <v>612</v>
      </c>
      <c r="N65" s="13" t="s">
        <v>306</v>
      </c>
    </row>
    <row r="66" spans="1:14" ht="45">
      <c r="A66" s="12">
        <v>62</v>
      </c>
      <c r="B66" s="12" t="s">
        <v>304</v>
      </c>
      <c r="C66" s="12" t="s">
        <v>108</v>
      </c>
      <c r="D66" s="13" t="s">
        <v>303</v>
      </c>
      <c r="E66" s="14">
        <v>1093200</v>
      </c>
      <c r="F66" s="14">
        <v>1071400</v>
      </c>
      <c r="G66" s="14">
        <v>1293900</v>
      </c>
      <c r="H66" s="14">
        <f t="shared" si="2"/>
        <v>3458500</v>
      </c>
      <c r="I66" s="15">
        <f t="shared" si="3"/>
        <v>1152833.3333333333</v>
      </c>
      <c r="J66" s="16" t="s">
        <v>612</v>
      </c>
      <c r="K66" s="16" t="s">
        <v>612</v>
      </c>
      <c r="L66" s="16" t="s">
        <v>612</v>
      </c>
      <c r="M66" s="16" t="s">
        <v>612</v>
      </c>
      <c r="N66" s="13" t="s">
        <v>305</v>
      </c>
    </row>
    <row r="67" spans="1:14" ht="75">
      <c r="A67" s="12">
        <v>63</v>
      </c>
      <c r="B67" s="12" t="s">
        <v>308</v>
      </c>
      <c r="C67" s="12" t="s">
        <v>108</v>
      </c>
      <c r="D67" s="13" t="s">
        <v>307</v>
      </c>
      <c r="E67" s="14">
        <v>4485375</v>
      </c>
      <c r="F67" s="14">
        <v>6351381</v>
      </c>
      <c r="G67" s="14">
        <v>6889053</v>
      </c>
      <c r="H67" s="14">
        <f t="shared" si="2"/>
        <v>17725809</v>
      </c>
      <c r="I67" s="15">
        <f t="shared" si="3"/>
        <v>5908603</v>
      </c>
      <c r="J67" s="16" t="s">
        <v>612</v>
      </c>
      <c r="K67" s="16" t="s">
        <v>612</v>
      </c>
      <c r="L67" s="16" t="s">
        <v>612</v>
      </c>
      <c r="M67" s="16" t="s">
        <v>612</v>
      </c>
      <c r="N67" s="13" t="s">
        <v>309</v>
      </c>
    </row>
    <row r="68" spans="1:14" ht="45">
      <c r="A68" s="12">
        <v>64</v>
      </c>
      <c r="B68" s="12" t="s">
        <v>311</v>
      </c>
      <c r="C68" s="12" t="s">
        <v>108</v>
      </c>
      <c r="D68" s="13" t="s">
        <v>310</v>
      </c>
      <c r="E68" s="14">
        <v>5847773</v>
      </c>
      <c r="F68" s="14">
        <v>5502115</v>
      </c>
      <c r="G68" s="14">
        <v>5720359</v>
      </c>
      <c r="H68" s="14">
        <f t="shared" si="2"/>
        <v>17070247</v>
      </c>
      <c r="I68" s="15">
        <f t="shared" si="3"/>
        <v>5690082.333333333</v>
      </c>
      <c r="J68" s="16" t="s">
        <v>612</v>
      </c>
      <c r="K68" s="17" t="s">
        <v>571</v>
      </c>
      <c r="L68" s="17" t="s">
        <v>571</v>
      </c>
      <c r="M68" s="16" t="s">
        <v>612</v>
      </c>
      <c r="N68" s="13" t="s">
        <v>312</v>
      </c>
    </row>
    <row r="69" spans="1:14" ht="75">
      <c r="A69" s="12">
        <v>65</v>
      </c>
      <c r="B69" s="12" t="s">
        <v>314</v>
      </c>
      <c r="C69" s="12" t="s">
        <v>108</v>
      </c>
      <c r="D69" s="13" t="s">
        <v>313</v>
      </c>
      <c r="E69" s="14">
        <v>978394800</v>
      </c>
      <c r="F69" s="14">
        <v>1005981500</v>
      </c>
      <c r="G69" s="14">
        <v>1104141000</v>
      </c>
      <c r="H69" s="14">
        <f t="shared" si="2"/>
        <v>3088517300</v>
      </c>
      <c r="I69" s="15">
        <f t="shared" si="3"/>
        <v>1029505766.6666666</v>
      </c>
      <c r="J69" s="16" t="s">
        <v>612</v>
      </c>
      <c r="K69" s="16" t="s">
        <v>612</v>
      </c>
      <c r="L69" s="17" t="s">
        <v>571</v>
      </c>
      <c r="M69" s="16" t="s">
        <v>612</v>
      </c>
      <c r="N69" s="13" t="s">
        <v>315</v>
      </c>
    </row>
    <row r="70" spans="1:14" ht="45">
      <c r="A70" s="12">
        <v>66</v>
      </c>
      <c r="B70" s="12" t="s">
        <v>317</v>
      </c>
      <c r="C70" s="12" t="s">
        <v>108</v>
      </c>
      <c r="D70" s="13" t="s">
        <v>316</v>
      </c>
      <c r="E70" s="14">
        <v>104628400</v>
      </c>
      <c r="F70" s="14">
        <v>101819500</v>
      </c>
      <c r="G70" s="14">
        <v>105313700</v>
      </c>
      <c r="H70" s="14">
        <f t="shared" si="2"/>
        <v>311761600</v>
      </c>
      <c r="I70" s="15">
        <f t="shared" si="3"/>
        <v>103920533.33333333</v>
      </c>
      <c r="J70" s="16" t="s">
        <v>612</v>
      </c>
      <c r="K70" s="16" t="s">
        <v>612</v>
      </c>
      <c r="L70" s="16" t="s">
        <v>612</v>
      </c>
      <c r="M70" s="16" t="s">
        <v>612</v>
      </c>
      <c r="N70" s="13" t="s">
        <v>318</v>
      </c>
    </row>
    <row r="71" spans="1:14" ht="75">
      <c r="A71" s="12">
        <v>67</v>
      </c>
      <c r="B71" s="12" t="s">
        <v>320</v>
      </c>
      <c r="C71" s="12" t="s">
        <v>108</v>
      </c>
      <c r="D71" s="13" t="s">
        <v>319</v>
      </c>
      <c r="E71" s="14">
        <v>43859000</v>
      </c>
      <c r="F71" s="14">
        <v>45193300</v>
      </c>
      <c r="G71" s="14">
        <v>47111000</v>
      </c>
      <c r="H71" s="14">
        <f t="shared" si="2"/>
        <v>136163300</v>
      </c>
      <c r="I71" s="15">
        <f t="shared" si="3"/>
        <v>45387766.666666664</v>
      </c>
      <c r="J71" s="16" t="s">
        <v>612</v>
      </c>
      <c r="K71" s="17" t="s">
        <v>571</v>
      </c>
      <c r="L71" s="17" t="s">
        <v>571</v>
      </c>
      <c r="M71" s="16" t="s">
        <v>612</v>
      </c>
      <c r="N71" s="13" t="s">
        <v>321</v>
      </c>
    </row>
    <row r="72" spans="1:14" ht="45">
      <c r="A72" s="12">
        <v>68</v>
      </c>
      <c r="B72" s="12" t="s">
        <v>323</v>
      </c>
      <c r="C72" s="12" t="s">
        <v>108</v>
      </c>
      <c r="D72" s="13" t="s">
        <v>322</v>
      </c>
      <c r="E72" s="14">
        <v>8613000</v>
      </c>
      <c r="F72" s="14">
        <v>9172900</v>
      </c>
      <c r="G72" s="14">
        <v>10157950</v>
      </c>
      <c r="H72" s="14">
        <f t="shared" si="2"/>
        <v>27943850</v>
      </c>
      <c r="I72" s="15">
        <f t="shared" si="3"/>
        <v>9314616.666666666</v>
      </c>
      <c r="J72" s="16" t="s">
        <v>612</v>
      </c>
      <c r="K72" s="17" t="s">
        <v>571</v>
      </c>
      <c r="L72" s="17" t="s">
        <v>571</v>
      </c>
      <c r="M72" s="16" t="s">
        <v>612</v>
      </c>
      <c r="N72" s="13" t="s">
        <v>324</v>
      </c>
    </row>
    <row r="73" spans="1:14" ht="60">
      <c r="A73" s="12">
        <v>69</v>
      </c>
      <c r="B73" s="12" t="s">
        <v>326</v>
      </c>
      <c r="C73" s="12" t="s">
        <v>108</v>
      </c>
      <c r="D73" s="13" t="s">
        <v>325</v>
      </c>
      <c r="E73" s="14">
        <v>13500000</v>
      </c>
      <c r="F73" s="14">
        <v>11818199</v>
      </c>
      <c r="G73" s="14">
        <v>10667088</v>
      </c>
      <c r="H73" s="14">
        <f t="shared" si="2"/>
        <v>35985287</v>
      </c>
      <c r="I73" s="15">
        <f t="shared" si="3"/>
        <v>11995095.666666666</v>
      </c>
      <c r="J73" s="16" t="s">
        <v>612</v>
      </c>
      <c r="K73" s="17" t="s">
        <v>571</v>
      </c>
      <c r="L73" s="17" t="s">
        <v>571</v>
      </c>
      <c r="M73" s="16" t="s">
        <v>612</v>
      </c>
      <c r="N73" s="13" t="s">
        <v>327</v>
      </c>
    </row>
    <row r="74" spans="1:14" ht="45">
      <c r="A74" s="12">
        <v>70</v>
      </c>
      <c r="B74" s="12" t="s">
        <v>329</v>
      </c>
      <c r="C74" s="12" t="s">
        <v>108</v>
      </c>
      <c r="D74" s="13" t="s">
        <v>328</v>
      </c>
      <c r="E74" s="14">
        <v>1618100</v>
      </c>
      <c r="F74" s="14">
        <v>1909701</v>
      </c>
      <c r="G74" s="14">
        <v>1992758</v>
      </c>
      <c r="H74" s="14">
        <f t="shared" si="2"/>
        <v>5520559</v>
      </c>
      <c r="I74" s="15">
        <f t="shared" si="3"/>
        <v>1840186.3333333333</v>
      </c>
      <c r="J74" s="16" t="s">
        <v>612</v>
      </c>
      <c r="K74" s="17" t="s">
        <v>571</v>
      </c>
      <c r="L74" s="17" t="s">
        <v>571</v>
      </c>
      <c r="M74" s="16" t="s">
        <v>612</v>
      </c>
      <c r="N74" s="13" t="s">
        <v>330</v>
      </c>
    </row>
    <row r="75" spans="1:14" ht="30">
      <c r="A75" s="12">
        <v>71</v>
      </c>
      <c r="B75" s="12" t="s">
        <v>332</v>
      </c>
      <c r="C75" s="12" t="s">
        <v>108</v>
      </c>
      <c r="D75" s="13" t="s">
        <v>331</v>
      </c>
      <c r="E75" s="14">
        <v>4072118</v>
      </c>
      <c r="F75" s="14">
        <v>4118796</v>
      </c>
      <c r="G75" s="14">
        <v>4392126</v>
      </c>
      <c r="H75" s="14">
        <f t="shared" si="2"/>
        <v>12583040</v>
      </c>
      <c r="I75" s="15">
        <f t="shared" si="3"/>
        <v>4194346.666666667</v>
      </c>
      <c r="J75" s="16" t="s">
        <v>612</v>
      </c>
      <c r="K75" s="17" t="s">
        <v>571</v>
      </c>
      <c r="L75" s="17" t="s">
        <v>571</v>
      </c>
      <c r="M75" s="16" t="s">
        <v>612</v>
      </c>
      <c r="N75" s="13" t="s">
        <v>333</v>
      </c>
    </row>
    <row r="76" spans="1:14" ht="45">
      <c r="A76" s="12">
        <v>72</v>
      </c>
      <c r="B76" s="12" t="s">
        <v>335</v>
      </c>
      <c r="C76" s="12" t="s">
        <v>108</v>
      </c>
      <c r="D76" s="13" t="s">
        <v>334</v>
      </c>
      <c r="E76" s="14">
        <v>5462182</v>
      </c>
      <c r="F76" s="14">
        <v>5484691</v>
      </c>
      <c r="G76" s="14">
        <v>5803653</v>
      </c>
      <c r="H76" s="14">
        <f t="shared" si="2"/>
        <v>16750526</v>
      </c>
      <c r="I76" s="15">
        <f t="shared" si="3"/>
        <v>5583508.666666667</v>
      </c>
      <c r="J76" s="16" t="s">
        <v>612</v>
      </c>
      <c r="K76" s="17" t="s">
        <v>571</v>
      </c>
      <c r="L76" s="17" t="s">
        <v>571</v>
      </c>
      <c r="M76" s="16" t="s">
        <v>612</v>
      </c>
      <c r="N76" s="13" t="s">
        <v>336</v>
      </c>
    </row>
    <row r="77" spans="1:14" ht="30">
      <c r="A77" s="12">
        <v>73</v>
      </c>
      <c r="B77" s="12" t="s">
        <v>338</v>
      </c>
      <c r="C77" s="12" t="s">
        <v>108</v>
      </c>
      <c r="D77" s="13" t="s">
        <v>337</v>
      </c>
      <c r="E77" s="14">
        <v>3479850</v>
      </c>
      <c r="F77" s="14">
        <v>3229545</v>
      </c>
      <c r="G77" s="14">
        <v>3133060</v>
      </c>
      <c r="H77" s="14">
        <f t="shared" si="2"/>
        <v>9842455</v>
      </c>
      <c r="I77" s="15">
        <f t="shared" si="3"/>
        <v>3280818.3333333335</v>
      </c>
      <c r="J77" s="16" t="s">
        <v>612</v>
      </c>
      <c r="K77" s="17" t="s">
        <v>571</v>
      </c>
      <c r="L77" s="17" t="s">
        <v>571</v>
      </c>
      <c r="M77" s="16" t="s">
        <v>612</v>
      </c>
      <c r="N77" s="13" t="s">
        <v>339</v>
      </c>
    </row>
    <row r="78" spans="1:14" ht="45">
      <c r="A78" s="12">
        <v>74</v>
      </c>
      <c r="B78" s="12" t="s">
        <v>341</v>
      </c>
      <c r="C78" s="12" t="s">
        <v>108</v>
      </c>
      <c r="D78" s="13" t="s">
        <v>340</v>
      </c>
      <c r="E78" s="14">
        <v>50963</v>
      </c>
      <c r="F78" s="14">
        <v>51755</v>
      </c>
      <c r="G78" s="14">
        <v>54970</v>
      </c>
      <c r="H78" s="14">
        <f t="shared" si="2"/>
        <v>157688</v>
      </c>
      <c r="I78" s="15">
        <f t="shared" si="3"/>
        <v>52562.666666666664</v>
      </c>
      <c r="J78" s="17" t="s">
        <v>571</v>
      </c>
      <c r="K78" s="17" t="s">
        <v>571</v>
      </c>
      <c r="L78" s="17" t="s">
        <v>571</v>
      </c>
      <c r="M78" s="16" t="s">
        <v>612</v>
      </c>
      <c r="N78" s="13" t="s">
        <v>342</v>
      </c>
    </row>
    <row r="79" spans="1:14" ht="75">
      <c r="A79" s="12">
        <v>75</v>
      </c>
      <c r="B79" s="12" t="s">
        <v>344</v>
      </c>
      <c r="C79" s="12" t="s">
        <v>108</v>
      </c>
      <c r="D79" s="13" t="s">
        <v>343</v>
      </c>
      <c r="E79" s="14">
        <v>12462922</v>
      </c>
      <c r="F79" s="14">
        <v>1274099</v>
      </c>
      <c r="G79" s="14">
        <v>12065276</v>
      </c>
      <c r="H79" s="14">
        <f t="shared" si="2"/>
        <v>25802297</v>
      </c>
      <c r="I79" s="15">
        <f t="shared" si="3"/>
        <v>8600765.666666666</v>
      </c>
      <c r="J79" s="16" t="s">
        <v>612</v>
      </c>
      <c r="K79" s="16" t="s">
        <v>612</v>
      </c>
      <c r="L79" s="16" t="s">
        <v>612</v>
      </c>
      <c r="M79" s="16" t="s">
        <v>612</v>
      </c>
      <c r="N79" s="13" t="s">
        <v>345</v>
      </c>
    </row>
    <row r="80" spans="1:14" ht="90">
      <c r="A80" s="12">
        <v>76</v>
      </c>
      <c r="B80" s="12" t="s">
        <v>350</v>
      </c>
      <c r="C80" s="12" t="s">
        <v>108</v>
      </c>
      <c r="D80" s="13" t="s">
        <v>349</v>
      </c>
      <c r="E80" s="14">
        <v>31579068</v>
      </c>
      <c r="F80" s="14">
        <v>28910214</v>
      </c>
      <c r="G80" s="14">
        <v>30427703</v>
      </c>
      <c r="H80" s="14">
        <f t="shared" si="2"/>
        <v>90916985</v>
      </c>
      <c r="I80" s="15">
        <f t="shared" si="3"/>
        <v>30305661.666666668</v>
      </c>
      <c r="J80" s="16" t="s">
        <v>612</v>
      </c>
      <c r="K80" s="16" t="s">
        <v>612</v>
      </c>
      <c r="L80" s="16" t="s">
        <v>612</v>
      </c>
      <c r="M80" s="16" t="s">
        <v>612</v>
      </c>
      <c r="N80" s="13" t="s">
        <v>351</v>
      </c>
    </row>
    <row r="81" spans="1:16" ht="30">
      <c r="A81" s="12">
        <v>77</v>
      </c>
      <c r="B81" s="12" t="s">
        <v>353</v>
      </c>
      <c r="C81" s="12" t="s">
        <v>108</v>
      </c>
      <c r="D81" s="13" t="s">
        <v>352</v>
      </c>
      <c r="E81" s="14">
        <v>9615131</v>
      </c>
      <c r="F81" s="14">
        <v>9588226</v>
      </c>
      <c r="G81" s="14">
        <v>9698034</v>
      </c>
      <c r="H81" s="14">
        <f t="shared" si="2"/>
        <v>28901391</v>
      </c>
      <c r="I81" s="15">
        <f t="shared" si="3"/>
        <v>9633797</v>
      </c>
      <c r="J81" s="16" t="s">
        <v>612</v>
      </c>
      <c r="K81" s="17" t="s">
        <v>571</v>
      </c>
      <c r="L81" s="17" t="s">
        <v>571</v>
      </c>
      <c r="M81" s="16" t="s">
        <v>612</v>
      </c>
      <c r="N81" s="13" t="s">
        <v>354</v>
      </c>
    </row>
    <row r="82" spans="1:16" ht="30">
      <c r="A82" s="12">
        <v>78</v>
      </c>
      <c r="B82" s="12" t="s">
        <v>356</v>
      </c>
      <c r="C82" s="12" t="s">
        <v>108</v>
      </c>
      <c r="D82" s="13" t="s">
        <v>355</v>
      </c>
      <c r="E82" s="14">
        <v>8913059</v>
      </c>
      <c r="F82" s="14">
        <v>8859980</v>
      </c>
      <c r="G82" s="14">
        <v>8448897</v>
      </c>
      <c r="H82" s="14">
        <f t="shared" si="2"/>
        <v>26221936</v>
      </c>
      <c r="I82" s="15">
        <f t="shared" si="3"/>
        <v>8740645.333333334</v>
      </c>
      <c r="J82" s="16" t="s">
        <v>612</v>
      </c>
      <c r="K82" s="16" t="s">
        <v>612</v>
      </c>
      <c r="L82" s="16" t="s">
        <v>612</v>
      </c>
      <c r="M82" s="16" t="s">
        <v>612</v>
      </c>
      <c r="N82" s="13" t="s">
        <v>357</v>
      </c>
    </row>
    <row r="83" spans="1:16" ht="30">
      <c r="A83" s="12">
        <v>79</v>
      </c>
      <c r="B83" s="12" t="s">
        <v>358</v>
      </c>
      <c r="C83" s="12" t="s">
        <v>108</v>
      </c>
      <c r="D83" s="13" t="s">
        <v>977</v>
      </c>
      <c r="E83" s="14">
        <v>556814254</v>
      </c>
      <c r="F83" s="14">
        <v>610422225</v>
      </c>
      <c r="G83" s="14">
        <v>638003246</v>
      </c>
      <c r="H83" s="14">
        <f t="shared" si="2"/>
        <v>1805239725</v>
      </c>
      <c r="I83" s="15">
        <f t="shared" si="3"/>
        <v>601746575</v>
      </c>
      <c r="J83" s="16" t="s">
        <v>612</v>
      </c>
      <c r="K83" s="16" t="s">
        <v>612</v>
      </c>
      <c r="L83" s="17" t="s">
        <v>571</v>
      </c>
      <c r="M83" s="16" t="s">
        <v>612</v>
      </c>
      <c r="N83" s="13" t="s">
        <v>359</v>
      </c>
      <c r="O83" s="22"/>
      <c r="P83" s="7"/>
    </row>
    <row r="84" spans="1:16" ht="29.45" customHeight="1">
      <c r="A84" s="12">
        <v>80</v>
      </c>
      <c r="B84" s="12" t="s">
        <v>361</v>
      </c>
      <c r="C84" s="12" t="s">
        <v>108</v>
      </c>
      <c r="D84" s="13" t="s">
        <v>360</v>
      </c>
      <c r="E84" s="14">
        <v>174304046</v>
      </c>
      <c r="F84" s="14">
        <v>177119535</v>
      </c>
      <c r="G84" s="14">
        <v>182572540</v>
      </c>
      <c r="H84" s="14">
        <f t="shared" si="2"/>
        <v>533996121</v>
      </c>
      <c r="I84" s="15">
        <f t="shared" si="3"/>
        <v>177998707</v>
      </c>
      <c r="J84" s="16" t="s">
        <v>612</v>
      </c>
      <c r="K84" s="17" t="s">
        <v>571</v>
      </c>
      <c r="L84" s="17" t="s">
        <v>571</v>
      </c>
      <c r="M84" s="16" t="s">
        <v>612</v>
      </c>
      <c r="N84" s="13" t="s">
        <v>362</v>
      </c>
    </row>
    <row r="85" spans="1:16" ht="60">
      <c r="A85" s="12">
        <v>81</v>
      </c>
      <c r="B85" s="12" t="s">
        <v>364</v>
      </c>
      <c r="C85" s="12" t="s">
        <v>108</v>
      </c>
      <c r="D85" s="13" t="s">
        <v>363</v>
      </c>
      <c r="E85" s="14">
        <v>15047983</v>
      </c>
      <c r="F85" s="14">
        <v>14564713</v>
      </c>
      <c r="G85" s="14">
        <v>0</v>
      </c>
      <c r="H85" s="14">
        <f t="shared" si="2"/>
        <v>29612696</v>
      </c>
      <c r="I85" s="15">
        <f t="shared" si="3"/>
        <v>9870898.666666666</v>
      </c>
      <c r="J85" s="16" t="s">
        <v>612</v>
      </c>
      <c r="K85" s="16" t="s">
        <v>612</v>
      </c>
      <c r="L85" s="16" t="s">
        <v>612</v>
      </c>
      <c r="M85" s="16" t="s">
        <v>612</v>
      </c>
      <c r="N85" s="26" t="s">
        <v>1075</v>
      </c>
    </row>
    <row r="86" spans="1:16" ht="120">
      <c r="A86" s="12">
        <v>82</v>
      </c>
      <c r="B86" s="12" t="s">
        <v>1081</v>
      </c>
      <c r="C86" s="12" t="s">
        <v>1079</v>
      </c>
      <c r="D86" s="13" t="s">
        <v>1080</v>
      </c>
      <c r="E86" s="14">
        <v>211493265</v>
      </c>
      <c r="F86" s="14">
        <v>0</v>
      </c>
      <c r="G86" s="14">
        <v>0</v>
      </c>
      <c r="H86" s="14">
        <f t="shared" si="2"/>
        <v>211493265</v>
      </c>
      <c r="I86" s="15">
        <f t="shared" si="3"/>
        <v>70497755</v>
      </c>
      <c r="J86" s="16" t="s">
        <v>612</v>
      </c>
      <c r="K86" s="16" t="s">
        <v>612</v>
      </c>
      <c r="L86" s="16" t="s">
        <v>612</v>
      </c>
      <c r="M86" s="16" t="s">
        <v>612</v>
      </c>
      <c r="N86" s="26" t="s">
        <v>1082</v>
      </c>
    </row>
    <row r="87" spans="1:16" ht="30">
      <c r="A87" s="12">
        <v>83</v>
      </c>
      <c r="B87" s="12" t="s">
        <v>394</v>
      </c>
      <c r="C87" s="12" t="s">
        <v>109</v>
      </c>
      <c r="D87" s="13" t="s">
        <v>393</v>
      </c>
      <c r="E87" s="14">
        <v>80623</v>
      </c>
      <c r="F87" s="14">
        <v>74247</v>
      </c>
      <c r="G87" s="14">
        <v>77979</v>
      </c>
      <c r="H87" s="14">
        <f t="shared" si="2"/>
        <v>232849</v>
      </c>
      <c r="I87" s="15">
        <f t="shared" si="3"/>
        <v>77616.333333333328</v>
      </c>
      <c r="J87" s="16" t="s">
        <v>612</v>
      </c>
      <c r="K87" s="17" t="s">
        <v>571</v>
      </c>
      <c r="L87" s="17" t="s">
        <v>571</v>
      </c>
      <c r="M87" s="16" t="s">
        <v>612</v>
      </c>
      <c r="N87" s="13" t="s">
        <v>395</v>
      </c>
    </row>
    <row r="88" spans="1:16" ht="60">
      <c r="A88" s="12">
        <v>84</v>
      </c>
      <c r="B88" s="12" t="s">
        <v>397</v>
      </c>
      <c r="C88" s="12" t="s">
        <v>109</v>
      </c>
      <c r="D88" s="13" t="s">
        <v>396</v>
      </c>
      <c r="E88" s="14">
        <v>947866028</v>
      </c>
      <c r="F88" s="14">
        <v>962440649</v>
      </c>
      <c r="G88" s="14">
        <v>921940395</v>
      </c>
      <c r="H88" s="14">
        <f t="shared" si="2"/>
        <v>2832247072</v>
      </c>
      <c r="I88" s="15">
        <f t="shared" si="3"/>
        <v>944082357.33333337</v>
      </c>
      <c r="J88" s="16" t="s">
        <v>612</v>
      </c>
      <c r="K88" s="16" t="s">
        <v>612</v>
      </c>
      <c r="L88" s="17" t="s">
        <v>571</v>
      </c>
      <c r="M88" s="16" t="s">
        <v>612</v>
      </c>
      <c r="N88" s="13" t="s">
        <v>398</v>
      </c>
      <c r="O88" s="22"/>
      <c r="P88" s="7"/>
    </row>
    <row r="89" spans="1:16" ht="60">
      <c r="A89" s="12">
        <v>85</v>
      </c>
      <c r="B89" s="12" t="s">
        <v>400</v>
      </c>
      <c r="C89" s="12" t="s">
        <v>109</v>
      </c>
      <c r="D89" s="13" t="s">
        <v>399</v>
      </c>
      <c r="E89" s="14">
        <v>2400000</v>
      </c>
      <c r="F89" s="14">
        <v>2440000</v>
      </c>
      <c r="G89" s="14">
        <v>2440000</v>
      </c>
      <c r="H89" s="14">
        <f t="shared" si="2"/>
        <v>7280000</v>
      </c>
      <c r="I89" s="15">
        <f t="shared" si="3"/>
        <v>2426666.6666666665</v>
      </c>
      <c r="J89" s="16" t="s">
        <v>612</v>
      </c>
      <c r="K89" s="16" t="s">
        <v>612</v>
      </c>
      <c r="L89" s="16" t="s">
        <v>612</v>
      </c>
      <c r="M89" s="16" t="s">
        <v>612</v>
      </c>
      <c r="N89" s="13" t="s">
        <v>401</v>
      </c>
    </row>
    <row r="90" spans="1:16" ht="90">
      <c r="A90" s="12">
        <v>86</v>
      </c>
      <c r="B90" s="12" t="s">
        <v>403</v>
      </c>
      <c r="C90" s="12" t="s">
        <v>109</v>
      </c>
      <c r="D90" s="13" t="s">
        <v>402</v>
      </c>
      <c r="E90" s="14">
        <v>147649204</v>
      </c>
      <c r="F90" s="14">
        <v>142411424</v>
      </c>
      <c r="G90" s="14">
        <v>120336330</v>
      </c>
      <c r="H90" s="14">
        <f t="shared" si="2"/>
        <v>410396958</v>
      </c>
      <c r="I90" s="15">
        <f t="shared" si="3"/>
        <v>136798986</v>
      </c>
      <c r="J90" s="16" t="s">
        <v>612</v>
      </c>
      <c r="K90" s="16" t="s">
        <v>612</v>
      </c>
      <c r="L90" s="17" t="s">
        <v>571</v>
      </c>
      <c r="M90" s="16" t="s">
        <v>612</v>
      </c>
      <c r="N90" s="13" t="s">
        <v>404</v>
      </c>
    </row>
    <row r="91" spans="1:16" ht="30">
      <c r="A91" s="12">
        <v>87</v>
      </c>
      <c r="B91" s="12" t="s">
        <v>406</v>
      </c>
      <c r="C91" s="12" t="s">
        <v>109</v>
      </c>
      <c r="D91" s="13" t="s">
        <v>405</v>
      </c>
      <c r="E91" s="14">
        <v>19280000</v>
      </c>
      <c r="F91" s="14">
        <v>14490773</v>
      </c>
      <c r="G91" s="14">
        <v>5866751</v>
      </c>
      <c r="H91" s="14">
        <f t="shared" si="2"/>
        <v>39637524</v>
      </c>
      <c r="I91" s="15">
        <f t="shared" si="3"/>
        <v>13212508</v>
      </c>
      <c r="J91" s="16" t="s">
        <v>612</v>
      </c>
      <c r="K91" s="16" t="s">
        <v>612</v>
      </c>
      <c r="L91" s="16" t="s">
        <v>612</v>
      </c>
      <c r="M91" s="16" t="s">
        <v>612</v>
      </c>
      <c r="N91" s="13" t="s">
        <v>407</v>
      </c>
    </row>
    <row r="92" spans="1:16" ht="46.5" customHeight="1">
      <c r="A92" s="12">
        <v>88</v>
      </c>
      <c r="B92" s="12" t="s">
        <v>418</v>
      </c>
      <c r="C92" s="12" t="s">
        <v>121</v>
      </c>
      <c r="D92" s="13" t="s">
        <v>417</v>
      </c>
      <c r="E92" s="14">
        <v>2361219</v>
      </c>
      <c r="F92" s="14">
        <v>2420306</v>
      </c>
      <c r="G92" s="14">
        <v>2521901</v>
      </c>
      <c r="H92" s="14">
        <f t="shared" si="2"/>
        <v>7303426</v>
      </c>
      <c r="I92" s="15">
        <f t="shared" si="3"/>
        <v>2434475.3333333335</v>
      </c>
      <c r="J92" s="16" t="s">
        <v>612</v>
      </c>
      <c r="K92" s="17" t="s">
        <v>571</v>
      </c>
      <c r="L92" s="17" t="s">
        <v>571</v>
      </c>
      <c r="M92" s="16" t="s">
        <v>612</v>
      </c>
      <c r="N92" s="13" t="s">
        <v>419</v>
      </c>
    </row>
    <row r="93" spans="1:16" ht="135">
      <c r="A93" s="12">
        <v>89</v>
      </c>
      <c r="B93" s="12" t="s">
        <v>421</v>
      </c>
      <c r="C93" s="12" t="s">
        <v>121</v>
      </c>
      <c r="D93" s="13" t="s">
        <v>420</v>
      </c>
      <c r="E93" s="14">
        <v>4738679</v>
      </c>
      <c r="F93" s="14">
        <v>4751314</v>
      </c>
      <c r="G93" s="14">
        <v>1877298</v>
      </c>
      <c r="H93" s="14">
        <f t="shared" si="2"/>
        <v>11367291</v>
      </c>
      <c r="I93" s="15">
        <f t="shared" si="3"/>
        <v>3789097</v>
      </c>
      <c r="J93" s="16" t="s">
        <v>612</v>
      </c>
      <c r="K93" s="17" t="s">
        <v>571</v>
      </c>
      <c r="L93" s="17" t="s">
        <v>571</v>
      </c>
      <c r="M93" s="16" t="s">
        <v>612</v>
      </c>
      <c r="N93" s="13" t="s">
        <v>422</v>
      </c>
    </row>
    <row r="94" spans="1:16" ht="120">
      <c r="A94" s="12">
        <v>90</v>
      </c>
      <c r="B94" s="12" t="s">
        <v>424</v>
      </c>
      <c r="C94" s="12" t="s">
        <v>121</v>
      </c>
      <c r="D94" s="13" t="s">
        <v>423</v>
      </c>
      <c r="E94" s="14">
        <v>37911470</v>
      </c>
      <c r="F94" s="14">
        <v>9104593</v>
      </c>
      <c r="G94" s="14">
        <v>62358197</v>
      </c>
      <c r="H94" s="14">
        <f t="shared" si="2"/>
        <v>109374260</v>
      </c>
      <c r="I94" s="15">
        <f t="shared" si="3"/>
        <v>36458086.666666664</v>
      </c>
      <c r="J94" s="16" t="s">
        <v>612</v>
      </c>
      <c r="K94" s="16" t="s">
        <v>612</v>
      </c>
      <c r="L94" s="16" t="s">
        <v>612</v>
      </c>
      <c r="M94" s="16" t="s">
        <v>612</v>
      </c>
      <c r="N94" s="13" t="s">
        <v>425</v>
      </c>
    </row>
    <row r="95" spans="1:16" ht="60">
      <c r="A95" s="12">
        <v>91</v>
      </c>
      <c r="B95" s="12" t="s">
        <v>427</v>
      </c>
      <c r="C95" s="12" t="s">
        <v>121</v>
      </c>
      <c r="D95" s="13" t="s">
        <v>426</v>
      </c>
      <c r="E95" s="14">
        <v>2837201</v>
      </c>
      <c r="F95" s="14">
        <v>3607101</v>
      </c>
      <c r="G95" s="14">
        <v>1435055</v>
      </c>
      <c r="H95" s="14">
        <f t="shared" si="2"/>
        <v>7879357</v>
      </c>
      <c r="I95" s="15">
        <f t="shared" si="3"/>
        <v>2626452.3333333335</v>
      </c>
      <c r="J95" s="16" t="s">
        <v>612</v>
      </c>
      <c r="K95" s="16" t="s">
        <v>612</v>
      </c>
      <c r="L95" s="16" t="s">
        <v>612</v>
      </c>
      <c r="M95" s="16" t="s">
        <v>612</v>
      </c>
      <c r="N95" s="13" t="s">
        <v>428</v>
      </c>
    </row>
    <row r="96" spans="1:16" ht="60">
      <c r="A96" s="12">
        <v>92</v>
      </c>
      <c r="B96" s="12" t="s">
        <v>430</v>
      </c>
      <c r="C96" s="12" t="s">
        <v>121</v>
      </c>
      <c r="D96" s="13" t="s">
        <v>429</v>
      </c>
      <c r="E96" s="14">
        <v>4330099</v>
      </c>
      <c r="F96" s="14">
        <v>5175766</v>
      </c>
      <c r="G96" s="14">
        <v>3723349</v>
      </c>
      <c r="H96" s="14">
        <f t="shared" si="2"/>
        <v>13229214</v>
      </c>
      <c r="I96" s="15">
        <f t="shared" si="3"/>
        <v>4409738</v>
      </c>
      <c r="J96" s="16" t="s">
        <v>612</v>
      </c>
      <c r="K96" s="16" t="s">
        <v>612</v>
      </c>
      <c r="L96" s="16" t="s">
        <v>612</v>
      </c>
      <c r="M96" s="16" t="s">
        <v>612</v>
      </c>
      <c r="N96" s="13" t="s">
        <v>431</v>
      </c>
    </row>
    <row r="97" spans="1:16" ht="90">
      <c r="A97" s="12">
        <v>93</v>
      </c>
      <c r="B97" s="12" t="s">
        <v>433</v>
      </c>
      <c r="C97" s="12" t="s">
        <v>121</v>
      </c>
      <c r="D97" s="13" t="s">
        <v>432</v>
      </c>
      <c r="E97" s="14">
        <v>52608128</v>
      </c>
      <c r="F97" s="14">
        <v>43178710</v>
      </c>
      <c r="G97" s="14">
        <v>35139000</v>
      </c>
      <c r="H97" s="14">
        <f t="shared" si="2"/>
        <v>130925838</v>
      </c>
      <c r="I97" s="15">
        <f t="shared" si="3"/>
        <v>43641946</v>
      </c>
      <c r="J97" s="16" t="s">
        <v>612</v>
      </c>
      <c r="K97" s="17" t="s">
        <v>571</v>
      </c>
      <c r="L97" s="17" t="s">
        <v>571</v>
      </c>
      <c r="M97" s="16" t="s">
        <v>612</v>
      </c>
      <c r="N97" s="13" t="s">
        <v>434</v>
      </c>
    </row>
    <row r="98" spans="1:16" ht="75">
      <c r="A98" s="12">
        <v>94</v>
      </c>
      <c r="B98" s="12" t="s">
        <v>435</v>
      </c>
      <c r="C98" s="12" t="s">
        <v>121</v>
      </c>
      <c r="D98" s="13" t="s">
        <v>1083</v>
      </c>
      <c r="E98" s="14">
        <v>0</v>
      </c>
      <c r="F98" s="14">
        <v>0</v>
      </c>
      <c r="G98" s="14">
        <v>9149787</v>
      </c>
      <c r="H98" s="14">
        <f t="shared" si="2"/>
        <v>9149787</v>
      </c>
      <c r="I98" s="15">
        <f t="shared" si="3"/>
        <v>3049929</v>
      </c>
      <c r="J98" s="16" t="s">
        <v>612</v>
      </c>
      <c r="K98" s="17" t="s">
        <v>571</v>
      </c>
      <c r="L98" s="17" t="s">
        <v>571</v>
      </c>
      <c r="M98" s="16" t="s">
        <v>612</v>
      </c>
      <c r="N98" s="13" t="s">
        <v>436</v>
      </c>
    </row>
    <row r="99" spans="1:16" ht="60">
      <c r="A99" s="12">
        <v>95</v>
      </c>
      <c r="B99" s="12" t="s">
        <v>438</v>
      </c>
      <c r="C99" s="12" t="s">
        <v>122</v>
      </c>
      <c r="D99" s="13" t="s">
        <v>437</v>
      </c>
      <c r="E99" s="14">
        <v>5601261</v>
      </c>
      <c r="F99" s="14">
        <v>5812857</v>
      </c>
      <c r="G99" s="14">
        <v>6108439</v>
      </c>
      <c r="H99" s="14">
        <f t="shared" si="2"/>
        <v>17522557</v>
      </c>
      <c r="I99" s="15">
        <f t="shared" si="3"/>
        <v>5840852.333333333</v>
      </c>
      <c r="J99" s="16" t="s">
        <v>612</v>
      </c>
      <c r="K99" s="17" t="s">
        <v>571</v>
      </c>
      <c r="L99" s="17" t="s">
        <v>571</v>
      </c>
      <c r="M99" s="16" t="s">
        <v>612</v>
      </c>
      <c r="N99" s="13" t="s">
        <v>439</v>
      </c>
    </row>
    <row r="100" spans="1:16" ht="60">
      <c r="A100" s="12">
        <v>96</v>
      </c>
      <c r="B100" s="12" t="s">
        <v>441</v>
      </c>
      <c r="C100" s="12" t="s">
        <v>122</v>
      </c>
      <c r="D100" s="13" t="s">
        <v>440</v>
      </c>
      <c r="E100" s="14">
        <v>22544571</v>
      </c>
      <c r="F100" s="14">
        <v>22941214</v>
      </c>
      <c r="G100" s="14">
        <v>21540604</v>
      </c>
      <c r="H100" s="14">
        <f t="shared" si="2"/>
        <v>67026389</v>
      </c>
      <c r="I100" s="15">
        <f t="shared" si="3"/>
        <v>22342129.666666668</v>
      </c>
      <c r="J100" s="16" t="s">
        <v>612</v>
      </c>
      <c r="K100" s="16" t="s">
        <v>612</v>
      </c>
      <c r="L100" s="16" t="s">
        <v>612</v>
      </c>
      <c r="M100" s="16" t="s">
        <v>612</v>
      </c>
      <c r="N100" s="13" t="s">
        <v>442</v>
      </c>
    </row>
    <row r="101" spans="1:16" ht="30">
      <c r="A101" s="12">
        <v>97</v>
      </c>
      <c r="B101" s="12" t="s">
        <v>444</v>
      </c>
      <c r="C101" s="12" t="s">
        <v>122</v>
      </c>
      <c r="D101" s="13" t="s">
        <v>443</v>
      </c>
      <c r="E101" s="14">
        <v>257634</v>
      </c>
      <c r="F101" s="14">
        <v>268481</v>
      </c>
      <c r="G101" s="14">
        <v>281600</v>
      </c>
      <c r="H101" s="14">
        <f t="shared" si="2"/>
        <v>807715</v>
      </c>
      <c r="I101" s="15">
        <f t="shared" si="3"/>
        <v>269238.33333333331</v>
      </c>
      <c r="J101" s="16" t="s">
        <v>612</v>
      </c>
      <c r="K101" s="17" t="s">
        <v>571</v>
      </c>
      <c r="L101" s="17" t="s">
        <v>571</v>
      </c>
      <c r="M101" s="16" t="s">
        <v>612</v>
      </c>
      <c r="N101" s="13" t="s">
        <v>445</v>
      </c>
    </row>
    <row r="102" spans="1:16" ht="60">
      <c r="A102" s="12">
        <v>98</v>
      </c>
      <c r="B102" s="12" t="s">
        <v>447</v>
      </c>
      <c r="C102" s="12" t="s">
        <v>122</v>
      </c>
      <c r="D102" s="13" t="s">
        <v>446</v>
      </c>
      <c r="E102" s="14">
        <v>116069</v>
      </c>
      <c r="F102" s="14">
        <v>116069</v>
      </c>
      <c r="G102" s="14">
        <v>126995</v>
      </c>
      <c r="H102" s="14">
        <f t="shared" si="2"/>
        <v>359133</v>
      </c>
      <c r="I102" s="15">
        <f t="shared" si="3"/>
        <v>119711</v>
      </c>
      <c r="J102" s="16" t="s">
        <v>612</v>
      </c>
      <c r="K102" s="17" t="s">
        <v>571</v>
      </c>
      <c r="L102" s="17" t="s">
        <v>571</v>
      </c>
      <c r="M102" s="16" t="s">
        <v>612</v>
      </c>
      <c r="N102" s="13" t="s">
        <v>448</v>
      </c>
    </row>
    <row r="103" spans="1:16" ht="90">
      <c r="A103" s="12">
        <v>99</v>
      </c>
      <c r="B103" s="12" t="s">
        <v>449</v>
      </c>
      <c r="C103" s="12" t="s">
        <v>122</v>
      </c>
      <c r="D103" s="13" t="s">
        <v>454</v>
      </c>
      <c r="E103" s="14">
        <v>0</v>
      </c>
      <c r="F103" s="14">
        <v>0</v>
      </c>
      <c r="G103" s="14">
        <v>15472195</v>
      </c>
      <c r="H103" s="14">
        <f t="shared" si="2"/>
        <v>15472195</v>
      </c>
      <c r="I103" s="15">
        <f t="shared" si="3"/>
        <v>5157398.333333333</v>
      </c>
      <c r="J103" s="16" t="s">
        <v>612</v>
      </c>
      <c r="K103" s="17" t="s">
        <v>571</v>
      </c>
      <c r="L103" s="17" t="s">
        <v>571</v>
      </c>
      <c r="M103" s="16" t="s">
        <v>612</v>
      </c>
      <c r="N103" s="13" t="s">
        <v>450</v>
      </c>
    </row>
    <row r="104" spans="1:16" s="29" customFormat="1" ht="180">
      <c r="A104" s="12">
        <v>100</v>
      </c>
      <c r="B104" s="27" t="s">
        <v>459</v>
      </c>
      <c r="C104" s="27" t="s">
        <v>122</v>
      </c>
      <c r="D104" s="26" t="s">
        <v>458</v>
      </c>
      <c r="E104" s="18">
        <v>0</v>
      </c>
      <c r="F104" s="18">
        <v>1050880117</v>
      </c>
      <c r="G104" s="18">
        <v>1398066860</v>
      </c>
      <c r="H104" s="18">
        <f t="shared" si="2"/>
        <v>2448946977</v>
      </c>
      <c r="I104" s="28">
        <f t="shared" si="3"/>
        <v>816315659</v>
      </c>
      <c r="J104" s="16" t="s">
        <v>612</v>
      </c>
      <c r="K104" s="16" t="s">
        <v>612</v>
      </c>
      <c r="L104" s="16" t="s">
        <v>612</v>
      </c>
      <c r="M104" s="16" t="s">
        <v>612</v>
      </c>
      <c r="N104" s="26" t="s">
        <v>460</v>
      </c>
    </row>
    <row r="105" spans="1:16" ht="30">
      <c r="A105" s="12">
        <v>101</v>
      </c>
      <c r="B105" s="12" t="s">
        <v>462</v>
      </c>
      <c r="C105" s="12" t="s">
        <v>122</v>
      </c>
      <c r="D105" s="13" t="s">
        <v>461</v>
      </c>
      <c r="E105" s="14">
        <v>1986500</v>
      </c>
      <c r="F105" s="14">
        <v>1946800</v>
      </c>
      <c r="G105" s="14">
        <v>1946800</v>
      </c>
      <c r="H105" s="14">
        <f t="shared" si="2"/>
        <v>5880100</v>
      </c>
      <c r="I105" s="15">
        <f t="shared" si="3"/>
        <v>1960033.3333333333</v>
      </c>
      <c r="J105" s="16" t="s">
        <v>612</v>
      </c>
      <c r="K105" s="16" t="s">
        <v>612</v>
      </c>
      <c r="L105" s="16" t="s">
        <v>612</v>
      </c>
      <c r="M105" s="16" t="s">
        <v>612</v>
      </c>
      <c r="N105" s="13" t="s">
        <v>463</v>
      </c>
    </row>
    <row r="106" spans="1:16" ht="45">
      <c r="A106" s="12">
        <v>102</v>
      </c>
      <c r="B106" s="12" t="s">
        <v>465</v>
      </c>
      <c r="C106" s="12" t="s">
        <v>122</v>
      </c>
      <c r="D106" s="13" t="s">
        <v>464</v>
      </c>
      <c r="E106" s="14">
        <v>4302676</v>
      </c>
      <c r="F106" s="14">
        <v>4302676</v>
      </c>
      <c r="G106" s="14">
        <v>4302676</v>
      </c>
      <c r="H106" s="14">
        <f t="shared" si="2"/>
        <v>12908028</v>
      </c>
      <c r="I106" s="15">
        <f t="shared" si="3"/>
        <v>4302676</v>
      </c>
      <c r="J106" s="16" t="s">
        <v>612</v>
      </c>
      <c r="K106" s="17" t="s">
        <v>571</v>
      </c>
      <c r="L106" s="17" t="s">
        <v>571</v>
      </c>
      <c r="M106" s="16" t="s">
        <v>612</v>
      </c>
      <c r="N106" s="13" t="s">
        <v>466</v>
      </c>
    </row>
    <row r="107" spans="1:16" ht="90">
      <c r="A107" s="12">
        <v>103</v>
      </c>
      <c r="B107" s="12" t="s">
        <v>468</v>
      </c>
      <c r="C107" s="12" t="s">
        <v>124</v>
      </c>
      <c r="D107" s="13" t="s">
        <v>467</v>
      </c>
      <c r="E107" s="14">
        <v>28582269</v>
      </c>
      <c r="F107" s="14">
        <v>22993000</v>
      </c>
      <c r="G107" s="14">
        <v>26327494</v>
      </c>
      <c r="H107" s="14">
        <f t="shared" si="2"/>
        <v>77902763</v>
      </c>
      <c r="I107" s="15">
        <f t="shared" si="3"/>
        <v>25967587.666666668</v>
      </c>
      <c r="J107" s="16" t="s">
        <v>612</v>
      </c>
      <c r="K107" s="17" t="s">
        <v>571</v>
      </c>
      <c r="L107" s="17" t="s">
        <v>571</v>
      </c>
      <c r="M107" s="16" t="s">
        <v>612</v>
      </c>
      <c r="N107" s="13" t="s">
        <v>469</v>
      </c>
    </row>
    <row r="108" spans="1:16" ht="45">
      <c r="A108" s="12">
        <v>104</v>
      </c>
      <c r="B108" s="12" t="s">
        <v>471</v>
      </c>
      <c r="C108" s="12" t="s">
        <v>124</v>
      </c>
      <c r="D108" s="13" t="s">
        <v>470</v>
      </c>
      <c r="E108" s="14">
        <v>2089551</v>
      </c>
      <c r="F108" s="14">
        <v>2175697</v>
      </c>
      <c r="G108" s="14">
        <v>2294385</v>
      </c>
      <c r="H108" s="14">
        <f t="shared" si="2"/>
        <v>6559633</v>
      </c>
      <c r="I108" s="15">
        <f t="shared" si="3"/>
        <v>2186544.3333333335</v>
      </c>
      <c r="J108" s="16" t="s">
        <v>612</v>
      </c>
      <c r="K108" s="16" t="s">
        <v>612</v>
      </c>
      <c r="L108" s="16" t="s">
        <v>612</v>
      </c>
      <c r="M108" s="16" t="s">
        <v>612</v>
      </c>
      <c r="N108" s="13" t="s">
        <v>472</v>
      </c>
    </row>
    <row r="109" spans="1:16">
      <c r="A109" s="12">
        <v>105</v>
      </c>
      <c r="B109" s="12" t="s">
        <v>477</v>
      </c>
      <c r="C109" s="12" t="s">
        <v>124</v>
      </c>
      <c r="D109" s="13" t="s">
        <v>476</v>
      </c>
      <c r="E109" s="14">
        <v>343240191</v>
      </c>
      <c r="F109" s="14">
        <v>357766006</v>
      </c>
      <c r="G109" s="14">
        <v>352788279</v>
      </c>
      <c r="H109" s="14">
        <f t="shared" si="2"/>
        <v>1053794476</v>
      </c>
      <c r="I109" s="15">
        <f t="shared" si="3"/>
        <v>351264825.33333331</v>
      </c>
      <c r="J109" s="16" t="s">
        <v>612</v>
      </c>
      <c r="K109" s="17" t="s">
        <v>571</v>
      </c>
      <c r="L109" s="17" t="s">
        <v>571</v>
      </c>
      <c r="M109" s="16" t="s">
        <v>612</v>
      </c>
      <c r="N109" s="13" t="s">
        <v>478</v>
      </c>
    </row>
    <row r="110" spans="1:16">
      <c r="A110" s="12">
        <v>106</v>
      </c>
      <c r="B110" s="12" t="s">
        <v>480</v>
      </c>
      <c r="C110" s="12" t="s">
        <v>124</v>
      </c>
      <c r="D110" s="13" t="s">
        <v>479</v>
      </c>
      <c r="E110" s="14">
        <v>7004902</v>
      </c>
      <c r="F110" s="14">
        <v>7301347</v>
      </c>
      <c r="G110" s="14">
        <v>7199761</v>
      </c>
      <c r="H110" s="14">
        <f t="shared" si="2"/>
        <v>21506010</v>
      </c>
      <c r="I110" s="15">
        <f t="shared" si="3"/>
        <v>7168670</v>
      </c>
      <c r="J110" s="16" t="s">
        <v>612</v>
      </c>
      <c r="K110" s="17" t="s">
        <v>571</v>
      </c>
      <c r="L110" s="17" t="s">
        <v>571</v>
      </c>
      <c r="M110" s="16" t="s">
        <v>612</v>
      </c>
      <c r="N110" s="13" t="s">
        <v>478</v>
      </c>
    </row>
    <row r="111" spans="1:16" ht="45">
      <c r="A111" s="12">
        <v>107</v>
      </c>
      <c r="B111" s="12" t="s">
        <v>482</v>
      </c>
      <c r="C111" s="12" t="s">
        <v>124</v>
      </c>
      <c r="D111" s="13" t="s">
        <v>481</v>
      </c>
      <c r="E111" s="14">
        <v>40376951</v>
      </c>
      <c r="F111" s="14">
        <v>35723525</v>
      </c>
      <c r="G111" s="14">
        <v>31137567</v>
      </c>
      <c r="H111" s="14">
        <f t="shared" si="2"/>
        <v>107238043</v>
      </c>
      <c r="I111" s="15">
        <f t="shared" si="3"/>
        <v>35746014.333333336</v>
      </c>
      <c r="J111" s="16" t="s">
        <v>612</v>
      </c>
      <c r="K111" s="17" t="s">
        <v>571</v>
      </c>
      <c r="L111" s="17" t="s">
        <v>571</v>
      </c>
      <c r="M111" s="16" t="s">
        <v>612</v>
      </c>
      <c r="N111" s="13" t="s">
        <v>483</v>
      </c>
    </row>
    <row r="112" spans="1:16" ht="75">
      <c r="A112" s="12">
        <v>108</v>
      </c>
      <c r="B112" s="12" t="s">
        <v>494</v>
      </c>
      <c r="C112" s="12" t="s">
        <v>125</v>
      </c>
      <c r="D112" s="13" t="s">
        <v>493</v>
      </c>
      <c r="E112" s="14">
        <v>19169000</v>
      </c>
      <c r="F112" s="14">
        <v>18569920</v>
      </c>
      <c r="G112" s="14">
        <v>19339930</v>
      </c>
      <c r="H112" s="14">
        <f t="shared" ref="H112:H159" si="4">SUM(E112:G112)</f>
        <v>57078850</v>
      </c>
      <c r="I112" s="15">
        <f t="shared" ref="I112:I159" si="5">H112/3</f>
        <v>19026283.333333332</v>
      </c>
      <c r="J112" s="16" t="s">
        <v>612</v>
      </c>
      <c r="K112" s="16" t="s">
        <v>612</v>
      </c>
      <c r="L112" s="16" t="s">
        <v>612</v>
      </c>
      <c r="M112" s="16" t="s">
        <v>612</v>
      </c>
      <c r="N112" s="13" t="s">
        <v>495</v>
      </c>
      <c r="O112" s="22"/>
      <c r="P112" s="7"/>
    </row>
    <row r="113" spans="1:16" ht="105">
      <c r="A113" s="12">
        <v>109</v>
      </c>
      <c r="B113" s="12" t="s">
        <v>497</v>
      </c>
      <c r="C113" s="12" t="s">
        <v>125</v>
      </c>
      <c r="D113" s="13" t="s">
        <v>496</v>
      </c>
      <c r="E113" s="14">
        <v>996205</v>
      </c>
      <c r="F113" s="14">
        <v>970040</v>
      </c>
      <c r="G113" s="14">
        <v>1020532</v>
      </c>
      <c r="H113" s="14">
        <f t="shared" si="4"/>
        <v>2986777</v>
      </c>
      <c r="I113" s="15">
        <f t="shared" si="5"/>
        <v>995592.33333333337</v>
      </c>
      <c r="J113" s="16" t="s">
        <v>612</v>
      </c>
      <c r="K113" s="16" t="s">
        <v>612</v>
      </c>
      <c r="L113" s="16" t="s">
        <v>612</v>
      </c>
      <c r="M113" s="16" t="s">
        <v>612</v>
      </c>
      <c r="N113" s="13" t="s">
        <v>498</v>
      </c>
    </row>
    <row r="114" spans="1:16" ht="90">
      <c r="A114" s="12">
        <v>110</v>
      </c>
      <c r="B114" s="12" t="s">
        <v>500</v>
      </c>
      <c r="C114" s="12" t="s">
        <v>125</v>
      </c>
      <c r="D114" s="13" t="s">
        <v>499</v>
      </c>
      <c r="E114" s="14">
        <v>812555</v>
      </c>
      <c r="F114" s="14">
        <v>671867</v>
      </c>
      <c r="G114" s="14">
        <v>813306</v>
      </c>
      <c r="H114" s="14">
        <f t="shared" si="4"/>
        <v>2297728</v>
      </c>
      <c r="I114" s="15">
        <f t="shared" si="5"/>
        <v>765909.33333333337</v>
      </c>
      <c r="J114" s="16" t="s">
        <v>612</v>
      </c>
      <c r="K114" s="16" t="s">
        <v>612</v>
      </c>
      <c r="L114" s="16" t="s">
        <v>612</v>
      </c>
      <c r="M114" s="16" t="s">
        <v>612</v>
      </c>
      <c r="N114" s="13" t="s">
        <v>501</v>
      </c>
    </row>
    <row r="115" spans="1:16">
      <c r="A115" s="12">
        <v>111</v>
      </c>
      <c r="B115" s="12" t="s">
        <v>503</v>
      </c>
      <c r="C115" s="12" t="s">
        <v>125</v>
      </c>
      <c r="D115" s="13" t="s">
        <v>502</v>
      </c>
      <c r="E115" s="14">
        <v>2098172</v>
      </c>
      <c r="F115" s="14">
        <v>2084047</v>
      </c>
      <c r="G115" s="14">
        <v>1595300</v>
      </c>
      <c r="H115" s="14">
        <f t="shared" si="4"/>
        <v>5777519</v>
      </c>
      <c r="I115" s="15">
        <f t="shared" si="5"/>
        <v>1925839.6666666667</v>
      </c>
      <c r="J115" s="16" t="s">
        <v>612</v>
      </c>
      <c r="K115" s="16" t="s">
        <v>612</v>
      </c>
      <c r="L115" s="16" t="s">
        <v>612</v>
      </c>
      <c r="M115" s="16" t="s">
        <v>612</v>
      </c>
      <c r="N115" s="13" t="s">
        <v>504</v>
      </c>
    </row>
    <row r="116" spans="1:16" ht="45">
      <c r="A116" s="12">
        <v>112</v>
      </c>
      <c r="B116" s="12" t="s">
        <v>506</v>
      </c>
      <c r="C116" s="12" t="s">
        <v>125</v>
      </c>
      <c r="D116" s="13" t="s">
        <v>505</v>
      </c>
      <c r="E116" s="14">
        <v>2309581</v>
      </c>
      <c r="F116" s="14">
        <v>1296331</v>
      </c>
      <c r="G116" s="14">
        <v>1298576</v>
      </c>
      <c r="H116" s="14">
        <f t="shared" si="4"/>
        <v>4904488</v>
      </c>
      <c r="I116" s="15">
        <f t="shared" si="5"/>
        <v>1634829.3333333333</v>
      </c>
      <c r="J116" s="16" t="s">
        <v>612</v>
      </c>
      <c r="K116" s="16" t="s">
        <v>612</v>
      </c>
      <c r="L116" s="16" t="s">
        <v>612</v>
      </c>
      <c r="M116" s="16" t="s">
        <v>612</v>
      </c>
      <c r="N116" s="13" t="s">
        <v>507</v>
      </c>
    </row>
    <row r="117" spans="1:16" ht="90">
      <c r="A117" s="12">
        <v>113</v>
      </c>
      <c r="B117" s="12" t="s">
        <v>509</v>
      </c>
      <c r="C117" s="12" t="s">
        <v>125</v>
      </c>
      <c r="D117" s="13" t="s">
        <v>508</v>
      </c>
      <c r="E117" s="14">
        <v>50000000</v>
      </c>
      <c r="F117" s="14">
        <v>50000000</v>
      </c>
      <c r="G117" s="14">
        <v>50000000</v>
      </c>
      <c r="H117" s="14">
        <f t="shared" si="4"/>
        <v>150000000</v>
      </c>
      <c r="I117" s="15">
        <f t="shared" si="5"/>
        <v>50000000</v>
      </c>
      <c r="J117" s="16" t="s">
        <v>612</v>
      </c>
      <c r="K117" s="16" t="s">
        <v>612</v>
      </c>
      <c r="L117" s="16" t="s">
        <v>612</v>
      </c>
      <c r="M117" s="16" t="s">
        <v>612</v>
      </c>
      <c r="N117" s="13" t="s">
        <v>510</v>
      </c>
    </row>
    <row r="118" spans="1:16" ht="60">
      <c r="A118" s="12">
        <v>114</v>
      </c>
      <c r="B118" s="12" t="s">
        <v>512</v>
      </c>
      <c r="C118" s="12" t="s">
        <v>125</v>
      </c>
      <c r="D118" s="13" t="s">
        <v>511</v>
      </c>
      <c r="E118" s="14">
        <v>0</v>
      </c>
      <c r="F118" s="14">
        <v>170000000</v>
      </c>
      <c r="G118" s="14">
        <v>15000000</v>
      </c>
      <c r="H118" s="14">
        <f t="shared" si="4"/>
        <v>185000000</v>
      </c>
      <c r="I118" s="15">
        <f t="shared" si="5"/>
        <v>61666666.666666664</v>
      </c>
      <c r="J118" s="16" t="s">
        <v>612</v>
      </c>
      <c r="K118" s="17" t="s">
        <v>571</v>
      </c>
      <c r="L118" s="17" t="s">
        <v>571</v>
      </c>
      <c r="M118" s="16" t="s">
        <v>612</v>
      </c>
      <c r="N118" s="13" t="s">
        <v>513</v>
      </c>
    </row>
    <row r="119" spans="1:16" ht="90">
      <c r="A119" s="12">
        <v>115</v>
      </c>
      <c r="B119" s="12" t="s">
        <v>514</v>
      </c>
      <c r="C119" s="12" t="s">
        <v>125</v>
      </c>
      <c r="D119" s="13" t="s">
        <v>279</v>
      </c>
      <c r="E119" s="18">
        <v>3955462</v>
      </c>
      <c r="F119" s="14">
        <v>3965403</v>
      </c>
      <c r="G119" s="14">
        <v>3967382</v>
      </c>
      <c r="H119" s="14">
        <f t="shared" si="4"/>
        <v>11888247</v>
      </c>
      <c r="I119" s="15">
        <f t="shared" si="5"/>
        <v>3962749</v>
      </c>
      <c r="J119" s="16" t="s">
        <v>612</v>
      </c>
      <c r="K119" s="17" t="s">
        <v>571</v>
      </c>
      <c r="L119" s="17" t="s">
        <v>571</v>
      </c>
      <c r="M119" s="16" t="s">
        <v>612</v>
      </c>
      <c r="N119" s="13" t="s">
        <v>515</v>
      </c>
    </row>
    <row r="120" spans="1:16" ht="60">
      <c r="A120" s="12">
        <v>116</v>
      </c>
      <c r="B120" s="12" t="s">
        <v>518</v>
      </c>
      <c r="C120" s="12" t="s">
        <v>128</v>
      </c>
      <c r="D120" s="13" t="s">
        <v>516</v>
      </c>
      <c r="E120" s="18">
        <v>718128544</v>
      </c>
      <c r="F120" s="14">
        <v>1136043967</v>
      </c>
      <c r="G120" s="14">
        <v>993612748</v>
      </c>
      <c r="H120" s="14">
        <f t="shared" si="4"/>
        <v>2847785259</v>
      </c>
      <c r="I120" s="15">
        <f t="shared" si="5"/>
        <v>949261753</v>
      </c>
      <c r="J120" s="16" t="s">
        <v>612</v>
      </c>
      <c r="K120" s="16" t="s">
        <v>612</v>
      </c>
      <c r="L120" s="17" t="s">
        <v>571</v>
      </c>
      <c r="M120" s="16" t="s">
        <v>612</v>
      </c>
      <c r="N120" s="13" t="s">
        <v>517</v>
      </c>
    </row>
    <row r="121" spans="1:16" s="29" customFormat="1" ht="45">
      <c r="A121" s="12">
        <v>117</v>
      </c>
      <c r="B121" s="27" t="s">
        <v>525</v>
      </c>
      <c r="C121" s="27" t="s">
        <v>128</v>
      </c>
      <c r="D121" s="26" t="s">
        <v>524</v>
      </c>
      <c r="E121" s="18">
        <v>25000000</v>
      </c>
      <c r="F121" s="18">
        <v>25000000</v>
      </c>
      <c r="G121" s="18">
        <v>25000000</v>
      </c>
      <c r="H121" s="18">
        <f t="shared" si="4"/>
        <v>75000000</v>
      </c>
      <c r="I121" s="28">
        <f t="shared" si="5"/>
        <v>25000000</v>
      </c>
      <c r="J121" s="16" t="s">
        <v>612</v>
      </c>
      <c r="K121" s="16" t="s">
        <v>612</v>
      </c>
      <c r="L121" s="16" t="s">
        <v>612</v>
      </c>
      <c r="M121" s="16" t="s">
        <v>612</v>
      </c>
      <c r="N121" s="26" t="s">
        <v>526</v>
      </c>
    </row>
    <row r="122" spans="1:16" ht="18.95" customHeight="1">
      <c r="A122" s="12">
        <v>118</v>
      </c>
      <c r="B122" s="12" t="s">
        <v>528</v>
      </c>
      <c r="C122" s="12" t="s">
        <v>128</v>
      </c>
      <c r="D122" s="13" t="s">
        <v>527</v>
      </c>
      <c r="E122" s="14">
        <v>123899518</v>
      </c>
      <c r="F122" s="14">
        <v>114422912</v>
      </c>
      <c r="G122" s="18">
        <v>104596486</v>
      </c>
      <c r="H122" s="14">
        <f t="shared" si="4"/>
        <v>342918916</v>
      </c>
      <c r="I122" s="15">
        <f t="shared" si="5"/>
        <v>114306305.33333333</v>
      </c>
      <c r="J122" s="16" t="s">
        <v>612</v>
      </c>
      <c r="K122" s="17" t="s">
        <v>571</v>
      </c>
      <c r="L122" s="17" t="s">
        <v>571</v>
      </c>
      <c r="M122" s="16" t="s">
        <v>612</v>
      </c>
      <c r="N122" s="13" t="s">
        <v>529</v>
      </c>
    </row>
    <row r="123" spans="1:16" ht="90">
      <c r="A123" s="12">
        <v>119</v>
      </c>
      <c r="B123" s="12" t="s">
        <v>531</v>
      </c>
      <c r="C123" s="12" t="s">
        <v>128</v>
      </c>
      <c r="D123" s="13" t="s">
        <v>530</v>
      </c>
      <c r="E123" s="14">
        <v>24089652</v>
      </c>
      <c r="F123" s="14">
        <v>24727600</v>
      </c>
      <c r="G123" s="18">
        <v>14444076</v>
      </c>
      <c r="H123" s="14">
        <f t="shared" si="4"/>
        <v>63261328</v>
      </c>
      <c r="I123" s="15">
        <f t="shared" si="5"/>
        <v>21087109.333333332</v>
      </c>
      <c r="J123" s="16" t="s">
        <v>612</v>
      </c>
      <c r="K123" s="17" t="s">
        <v>571</v>
      </c>
      <c r="L123" s="17" t="s">
        <v>571</v>
      </c>
      <c r="M123" s="16" t="s">
        <v>612</v>
      </c>
      <c r="N123" s="13" t="s">
        <v>532</v>
      </c>
    </row>
    <row r="124" spans="1:16" ht="44.45" customHeight="1">
      <c r="A124" s="12">
        <v>120</v>
      </c>
      <c r="B124" s="12" t="s">
        <v>542</v>
      </c>
      <c r="C124" s="12" t="s">
        <v>128</v>
      </c>
      <c r="D124" s="13" t="s">
        <v>541</v>
      </c>
      <c r="E124" s="14">
        <v>3883600</v>
      </c>
      <c r="F124" s="14">
        <v>3805900</v>
      </c>
      <c r="G124" s="18">
        <v>6098900</v>
      </c>
      <c r="H124" s="14">
        <f t="shared" si="4"/>
        <v>13788400</v>
      </c>
      <c r="I124" s="15">
        <f t="shared" si="5"/>
        <v>4596133.333333333</v>
      </c>
      <c r="J124" s="16" t="s">
        <v>612</v>
      </c>
      <c r="K124" s="17" t="s">
        <v>571</v>
      </c>
      <c r="L124" s="17" t="s">
        <v>571</v>
      </c>
      <c r="M124" s="16" t="s">
        <v>612</v>
      </c>
      <c r="N124" s="13" t="s">
        <v>543</v>
      </c>
    </row>
    <row r="125" spans="1:16" ht="240">
      <c r="A125" s="12">
        <v>121</v>
      </c>
      <c r="B125" s="12" t="s">
        <v>545</v>
      </c>
      <c r="C125" s="12" t="s">
        <v>128</v>
      </c>
      <c r="D125" s="13" t="s">
        <v>544</v>
      </c>
      <c r="E125" s="14">
        <v>6055137</v>
      </c>
      <c r="F125" s="14">
        <v>6937926</v>
      </c>
      <c r="G125" s="18">
        <v>6997991</v>
      </c>
      <c r="H125" s="14">
        <f t="shared" si="4"/>
        <v>19991054</v>
      </c>
      <c r="I125" s="15">
        <f t="shared" si="5"/>
        <v>6663684.666666667</v>
      </c>
      <c r="J125" s="16" t="s">
        <v>612</v>
      </c>
      <c r="K125" s="16" t="s">
        <v>612</v>
      </c>
      <c r="L125" s="16" t="s">
        <v>612</v>
      </c>
      <c r="M125" s="16" t="s">
        <v>612</v>
      </c>
      <c r="N125" s="13" t="s">
        <v>546</v>
      </c>
      <c r="O125" s="22"/>
      <c r="P125" s="7"/>
    </row>
    <row r="126" spans="1:16" ht="105">
      <c r="A126" s="12">
        <v>122</v>
      </c>
      <c r="B126" s="12" t="s">
        <v>548</v>
      </c>
      <c r="C126" s="12" t="s">
        <v>128</v>
      </c>
      <c r="D126" s="13" t="s">
        <v>547</v>
      </c>
      <c r="E126" s="14">
        <v>2048983</v>
      </c>
      <c r="F126" s="14">
        <v>2057116</v>
      </c>
      <c r="G126" s="18">
        <v>1898496</v>
      </c>
      <c r="H126" s="14">
        <f t="shared" si="4"/>
        <v>6004595</v>
      </c>
      <c r="I126" s="15">
        <f t="shared" si="5"/>
        <v>2001531.6666666667</v>
      </c>
      <c r="J126" s="16" t="s">
        <v>612</v>
      </c>
      <c r="K126" s="16" t="s">
        <v>612</v>
      </c>
      <c r="L126" s="16" t="s">
        <v>612</v>
      </c>
      <c r="M126" s="16" t="s">
        <v>612</v>
      </c>
      <c r="N126" s="13" t="s">
        <v>549</v>
      </c>
    </row>
    <row r="127" spans="1:16" ht="45">
      <c r="A127" s="12">
        <v>123</v>
      </c>
      <c r="B127" s="12" t="s">
        <v>551</v>
      </c>
      <c r="C127" s="12" t="s">
        <v>128</v>
      </c>
      <c r="D127" s="13" t="s">
        <v>550</v>
      </c>
      <c r="E127" s="14">
        <v>3199728</v>
      </c>
      <c r="F127" s="14">
        <v>3316663</v>
      </c>
      <c r="G127" s="18">
        <v>3502513</v>
      </c>
      <c r="H127" s="14">
        <f t="shared" si="4"/>
        <v>10018904</v>
      </c>
      <c r="I127" s="15">
        <f t="shared" si="5"/>
        <v>3339634.6666666665</v>
      </c>
      <c r="J127" s="16" t="s">
        <v>612</v>
      </c>
      <c r="K127" s="16" t="s">
        <v>612</v>
      </c>
      <c r="L127" s="16" t="s">
        <v>612</v>
      </c>
      <c r="M127" s="16" t="s">
        <v>612</v>
      </c>
      <c r="N127" s="13" t="s">
        <v>129</v>
      </c>
      <c r="O127" s="30"/>
      <c r="P127" s="7"/>
    </row>
    <row r="128" spans="1:16" ht="105">
      <c r="A128" s="12">
        <v>124</v>
      </c>
      <c r="B128" s="12" t="s">
        <v>558</v>
      </c>
      <c r="C128" s="12" t="s">
        <v>128</v>
      </c>
      <c r="D128" s="13" t="s">
        <v>557</v>
      </c>
      <c r="E128" s="14">
        <v>19445508</v>
      </c>
      <c r="F128" s="14">
        <v>20262500</v>
      </c>
      <c r="G128" s="18">
        <v>20667462</v>
      </c>
      <c r="H128" s="14">
        <f t="shared" si="4"/>
        <v>60375470</v>
      </c>
      <c r="I128" s="15">
        <f t="shared" si="5"/>
        <v>20125156.666666668</v>
      </c>
      <c r="J128" s="16" t="s">
        <v>612</v>
      </c>
      <c r="K128" s="17" t="s">
        <v>571</v>
      </c>
      <c r="L128" s="17" t="s">
        <v>571</v>
      </c>
      <c r="M128" s="16" t="s">
        <v>612</v>
      </c>
      <c r="N128" s="13" t="s">
        <v>559</v>
      </c>
    </row>
    <row r="129" spans="1:14" ht="60">
      <c r="A129" s="12">
        <v>125</v>
      </c>
      <c r="B129" s="12" t="s">
        <v>562</v>
      </c>
      <c r="C129" s="12" t="s">
        <v>128</v>
      </c>
      <c r="D129" s="13" t="s">
        <v>561</v>
      </c>
      <c r="E129" s="14">
        <v>36601384</v>
      </c>
      <c r="F129" s="14">
        <v>35798205</v>
      </c>
      <c r="G129" s="18">
        <v>36265605</v>
      </c>
      <c r="H129" s="14">
        <f t="shared" si="4"/>
        <v>108665194</v>
      </c>
      <c r="I129" s="15">
        <f t="shared" si="5"/>
        <v>36221731.333333336</v>
      </c>
      <c r="J129" s="16" t="s">
        <v>612</v>
      </c>
      <c r="K129" s="17" t="s">
        <v>571</v>
      </c>
      <c r="L129" s="17" t="s">
        <v>571</v>
      </c>
      <c r="M129" s="16" t="s">
        <v>612</v>
      </c>
      <c r="N129" s="13" t="s">
        <v>563</v>
      </c>
    </row>
    <row r="130" spans="1:14" ht="90">
      <c r="A130" s="12">
        <v>126</v>
      </c>
      <c r="B130" s="12" t="s">
        <v>564</v>
      </c>
      <c r="C130" s="12" t="s">
        <v>128</v>
      </c>
      <c r="D130" s="13" t="s">
        <v>981</v>
      </c>
      <c r="E130" s="14">
        <v>119889516</v>
      </c>
      <c r="F130" s="14">
        <v>116644093</v>
      </c>
      <c r="G130" s="18">
        <v>118724099</v>
      </c>
      <c r="H130" s="14">
        <f t="shared" si="4"/>
        <v>355257708</v>
      </c>
      <c r="I130" s="15">
        <f t="shared" si="5"/>
        <v>118419236</v>
      </c>
      <c r="J130" s="16" t="s">
        <v>612</v>
      </c>
      <c r="K130" s="31" t="s">
        <v>612</v>
      </c>
      <c r="L130" s="31" t="s">
        <v>612</v>
      </c>
      <c r="M130" s="31" t="s">
        <v>612</v>
      </c>
      <c r="N130" s="13" t="s">
        <v>565</v>
      </c>
    </row>
    <row r="131" spans="1:14" ht="30">
      <c r="A131" s="12">
        <v>127</v>
      </c>
      <c r="B131" s="12" t="s">
        <v>566</v>
      </c>
      <c r="C131" s="12" t="s">
        <v>139</v>
      </c>
      <c r="D131" s="13" t="s">
        <v>557</v>
      </c>
      <c r="E131" s="14">
        <v>139523</v>
      </c>
      <c r="F131" s="14">
        <v>139523</v>
      </c>
      <c r="G131" s="18">
        <v>145865</v>
      </c>
      <c r="H131" s="14">
        <f t="shared" si="4"/>
        <v>424911</v>
      </c>
      <c r="I131" s="15">
        <f t="shared" si="5"/>
        <v>141637</v>
      </c>
      <c r="J131" s="16" t="s">
        <v>612</v>
      </c>
      <c r="K131" s="17" t="s">
        <v>571</v>
      </c>
      <c r="L131" s="17" t="s">
        <v>571</v>
      </c>
      <c r="M131" s="16" t="s">
        <v>612</v>
      </c>
      <c r="N131" s="13" t="s">
        <v>567</v>
      </c>
    </row>
    <row r="132" spans="1:14" ht="60">
      <c r="A132" s="12">
        <v>128</v>
      </c>
      <c r="B132" s="12" t="s">
        <v>569</v>
      </c>
      <c r="C132" s="12" t="s">
        <v>34</v>
      </c>
      <c r="D132" s="13" t="s">
        <v>568</v>
      </c>
      <c r="E132" s="14">
        <v>2350132760</v>
      </c>
      <c r="F132" s="14">
        <v>2423358591</v>
      </c>
      <c r="G132" s="18">
        <v>2504679329</v>
      </c>
      <c r="H132" s="14">
        <f t="shared" si="4"/>
        <v>7278170680</v>
      </c>
      <c r="I132" s="15">
        <f t="shared" si="5"/>
        <v>2426056893.3333335</v>
      </c>
      <c r="J132" s="16" t="s">
        <v>612</v>
      </c>
      <c r="K132" s="17" t="s">
        <v>571</v>
      </c>
      <c r="L132" s="17" t="s">
        <v>571</v>
      </c>
      <c r="M132" s="16" t="s">
        <v>612</v>
      </c>
      <c r="N132" s="13" t="s">
        <v>570</v>
      </c>
    </row>
    <row r="133" spans="1:14" ht="45">
      <c r="A133" s="12">
        <v>129</v>
      </c>
      <c r="B133" s="12" t="s">
        <v>573</v>
      </c>
      <c r="C133" s="12" t="s">
        <v>34</v>
      </c>
      <c r="D133" s="13" t="s">
        <v>572</v>
      </c>
      <c r="E133" s="14">
        <v>357504984</v>
      </c>
      <c r="F133" s="14">
        <v>358935004</v>
      </c>
      <c r="G133" s="18">
        <v>361806484</v>
      </c>
      <c r="H133" s="14">
        <f t="shared" si="4"/>
        <v>1078246472</v>
      </c>
      <c r="I133" s="15">
        <f t="shared" si="5"/>
        <v>359415490.66666669</v>
      </c>
      <c r="J133" s="16" t="s">
        <v>612</v>
      </c>
      <c r="K133" s="17" t="s">
        <v>571</v>
      </c>
      <c r="L133" s="17" t="s">
        <v>571</v>
      </c>
      <c r="M133" s="16" t="s">
        <v>612</v>
      </c>
      <c r="N133" s="13" t="s">
        <v>33</v>
      </c>
    </row>
    <row r="134" spans="1:14" ht="45">
      <c r="A134" s="12">
        <v>130</v>
      </c>
      <c r="B134" s="12" t="s">
        <v>575</v>
      </c>
      <c r="C134" s="12" t="s">
        <v>34</v>
      </c>
      <c r="D134" s="13" t="s">
        <v>574</v>
      </c>
      <c r="E134" s="14">
        <v>357504984</v>
      </c>
      <c r="F134" s="14">
        <v>358935004</v>
      </c>
      <c r="G134" s="18">
        <v>361806484</v>
      </c>
      <c r="H134" s="14">
        <f t="shared" si="4"/>
        <v>1078246472</v>
      </c>
      <c r="I134" s="15">
        <f t="shared" si="5"/>
        <v>359415490.66666669</v>
      </c>
      <c r="J134" s="16" t="s">
        <v>612</v>
      </c>
      <c r="K134" s="17" t="s">
        <v>571</v>
      </c>
      <c r="L134" s="17" t="s">
        <v>571</v>
      </c>
      <c r="M134" s="16" t="s">
        <v>612</v>
      </c>
      <c r="N134" s="13" t="s">
        <v>576</v>
      </c>
    </row>
    <row r="135" spans="1:14" ht="20.45" customHeight="1">
      <c r="A135" s="12">
        <v>131</v>
      </c>
      <c r="B135" s="12" t="s">
        <v>578</v>
      </c>
      <c r="C135" s="12" t="s">
        <v>34</v>
      </c>
      <c r="D135" s="13" t="s">
        <v>577</v>
      </c>
      <c r="E135" s="14">
        <v>215362417</v>
      </c>
      <c r="F135" s="14">
        <v>198047618</v>
      </c>
      <c r="G135" s="18">
        <v>186397758</v>
      </c>
      <c r="H135" s="14">
        <f t="shared" si="4"/>
        <v>599807793</v>
      </c>
      <c r="I135" s="15">
        <f t="shared" si="5"/>
        <v>199935931</v>
      </c>
      <c r="J135" s="16" t="s">
        <v>612</v>
      </c>
      <c r="K135" s="17" t="s">
        <v>571</v>
      </c>
      <c r="L135" s="17" t="s">
        <v>571</v>
      </c>
      <c r="M135" s="16" t="s">
        <v>612</v>
      </c>
      <c r="N135" s="13"/>
    </row>
    <row r="136" spans="1:14" ht="90">
      <c r="A136" s="12">
        <v>132</v>
      </c>
      <c r="B136" s="12" t="s">
        <v>580</v>
      </c>
      <c r="C136" s="12" t="s">
        <v>34</v>
      </c>
      <c r="D136" s="13" t="s">
        <v>579</v>
      </c>
      <c r="E136" s="14">
        <v>55000</v>
      </c>
      <c r="F136" s="14">
        <v>55000</v>
      </c>
      <c r="G136" s="14">
        <v>55000</v>
      </c>
      <c r="H136" s="14">
        <f t="shared" si="4"/>
        <v>165000</v>
      </c>
      <c r="I136" s="15">
        <f t="shared" si="5"/>
        <v>55000</v>
      </c>
      <c r="J136" s="17" t="s">
        <v>571</v>
      </c>
      <c r="K136" s="17" t="s">
        <v>571</v>
      </c>
      <c r="L136" s="16" t="s">
        <v>612</v>
      </c>
      <c r="M136" s="16" t="s">
        <v>612</v>
      </c>
      <c r="N136" s="13" t="s">
        <v>581</v>
      </c>
    </row>
    <row r="137" spans="1:14" ht="30">
      <c r="A137" s="12">
        <v>133</v>
      </c>
      <c r="B137" s="12" t="s">
        <v>583</v>
      </c>
      <c r="C137" s="12" t="s">
        <v>48</v>
      </c>
      <c r="D137" s="13" t="s">
        <v>582</v>
      </c>
      <c r="E137" s="14">
        <v>10000000</v>
      </c>
      <c r="F137" s="14">
        <v>10000000</v>
      </c>
      <c r="G137" s="14">
        <v>0</v>
      </c>
      <c r="H137" s="14">
        <f t="shared" si="4"/>
        <v>20000000</v>
      </c>
      <c r="I137" s="15">
        <f t="shared" si="5"/>
        <v>6666666.666666667</v>
      </c>
      <c r="J137" s="16" t="s">
        <v>612</v>
      </c>
      <c r="K137" s="17" t="s">
        <v>571</v>
      </c>
      <c r="L137" s="17" t="s">
        <v>571</v>
      </c>
      <c r="M137" s="16" t="s">
        <v>612</v>
      </c>
      <c r="N137" s="13" t="s">
        <v>584</v>
      </c>
    </row>
    <row r="138" spans="1:14">
      <c r="A138" s="12">
        <v>134</v>
      </c>
      <c r="B138" s="12" t="s">
        <v>587</v>
      </c>
      <c r="C138" s="12" t="s">
        <v>49</v>
      </c>
      <c r="D138" s="13" t="s">
        <v>585</v>
      </c>
      <c r="E138" s="14">
        <v>3582544400</v>
      </c>
      <c r="F138" s="14">
        <v>3839661125</v>
      </c>
      <c r="G138" s="14">
        <v>4003083746</v>
      </c>
      <c r="H138" s="14">
        <f t="shared" si="4"/>
        <v>11425289271</v>
      </c>
      <c r="I138" s="15">
        <f t="shared" si="5"/>
        <v>3808429757</v>
      </c>
      <c r="J138" s="16" t="s">
        <v>612</v>
      </c>
      <c r="K138" s="17" t="s">
        <v>571</v>
      </c>
      <c r="L138" s="17" t="s">
        <v>571</v>
      </c>
      <c r="M138" s="16" t="s">
        <v>612</v>
      </c>
      <c r="N138" s="13" t="s">
        <v>586</v>
      </c>
    </row>
    <row r="139" spans="1:14">
      <c r="A139" s="12">
        <v>135</v>
      </c>
      <c r="B139" s="12" t="s">
        <v>589</v>
      </c>
      <c r="C139" s="12" t="s">
        <v>49</v>
      </c>
      <c r="D139" s="13" t="s">
        <v>588</v>
      </c>
      <c r="E139" s="14">
        <v>1006880480</v>
      </c>
      <c r="F139" s="14">
        <v>821342700</v>
      </c>
      <c r="G139" s="14">
        <v>970169100</v>
      </c>
      <c r="H139" s="14">
        <f t="shared" si="4"/>
        <v>2798392280</v>
      </c>
      <c r="I139" s="15">
        <f t="shared" si="5"/>
        <v>932797426.66666663</v>
      </c>
      <c r="J139" s="16" t="s">
        <v>612</v>
      </c>
      <c r="K139" s="17" t="s">
        <v>571</v>
      </c>
      <c r="L139" s="17" t="s">
        <v>571</v>
      </c>
      <c r="M139" s="16" t="s">
        <v>612</v>
      </c>
      <c r="N139" s="13" t="s">
        <v>590</v>
      </c>
    </row>
    <row r="140" spans="1:14">
      <c r="A140" s="12">
        <v>136</v>
      </c>
      <c r="B140" s="12" t="s">
        <v>592</v>
      </c>
      <c r="C140" s="12" t="s">
        <v>49</v>
      </c>
      <c r="D140" s="13" t="s">
        <v>591</v>
      </c>
      <c r="E140" s="14">
        <v>659250</v>
      </c>
      <c r="F140" s="14">
        <v>2825100</v>
      </c>
      <c r="G140" s="14">
        <v>3624500</v>
      </c>
      <c r="H140" s="14">
        <f t="shared" si="4"/>
        <v>7108850</v>
      </c>
      <c r="I140" s="15">
        <f t="shared" si="5"/>
        <v>2369616.6666666665</v>
      </c>
      <c r="J140" s="16" t="s">
        <v>612</v>
      </c>
      <c r="K140" s="17" t="s">
        <v>571</v>
      </c>
      <c r="L140" s="17" t="s">
        <v>571</v>
      </c>
      <c r="M140" s="16" t="s">
        <v>612</v>
      </c>
      <c r="N140" s="13" t="s">
        <v>593</v>
      </c>
    </row>
    <row r="141" spans="1:14">
      <c r="A141" s="12">
        <v>137</v>
      </c>
      <c r="B141" s="12" t="s">
        <v>596</v>
      </c>
      <c r="C141" s="12" t="s">
        <v>49</v>
      </c>
      <c r="D141" s="13" t="s">
        <v>594</v>
      </c>
      <c r="E141" s="14">
        <v>34942049</v>
      </c>
      <c r="F141" s="14">
        <v>33531187</v>
      </c>
      <c r="G141" s="14">
        <v>33674354</v>
      </c>
      <c r="H141" s="14">
        <f t="shared" si="4"/>
        <v>102147590</v>
      </c>
      <c r="I141" s="15">
        <f t="shared" si="5"/>
        <v>34049196.666666664</v>
      </c>
      <c r="J141" s="16" t="s">
        <v>612</v>
      </c>
      <c r="K141" s="17" t="s">
        <v>571</v>
      </c>
      <c r="L141" s="17" t="s">
        <v>571</v>
      </c>
      <c r="M141" s="16" t="s">
        <v>612</v>
      </c>
      <c r="N141" s="13" t="s">
        <v>595</v>
      </c>
    </row>
    <row r="142" spans="1:14" ht="30">
      <c r="A142" s="12">
        <v>138</v>
      </c>
      <c r="B142" s="12" t="s">
        <v>597</v>
      </c>
      <c r="C142" s="12" t="s">
        <v>49</v>
      </c>
      <c r="D142" s="13" t="s">
        <v>279</v>
      </c>
      <c r="E142" s="14">
        <v>68640</v>
      </c>
      <c r="F142" s="14">
        <v>123640</v>
      </c>
      <c r="G142" s="14">
        <v>129260</v>
      </c>
      <c r="H142" s="14">
        <f t="shared" si="4"/>
        <v>321540</v>
      </c>
      <c r="I142" s="15">
        <f t="shared" si="5"/>
        <v>107180</v>
      </c>
      <c r="J142" s="16" t="s">
        <v>612</v>
      </c>
      <c r="K142" s="17" t="s">
        <v>571</v>
      </c>
      <c r="L142" s="17" t="s">
        <v>571</v>
      </c>
      <c r="M142" s="16" t="s">
        <v>612</v>
      </c>
      <c r="N142" s="13" t="s">
        <v>50</v>
      </c>
    </row>
    <row r="143" spans="1:14">
      <c r="A143" s="12">
        <v>139</v>
      </c>
      <c r="B143" s="12" t="s">
        <v>599</v>
      </c>
      <c r="C143" s="12" t="s">
        <v>49</v>
      </c>
      <c r="D143" s="13" t="s">
        <v>598</v>
      </c>
      <c r="E143" s="14">
        <v>2369403846</v>
      </c>
      <c r="F143" s="14">
        <v>2407998988</v>
      </c>
      <c r="G143" s="14">
        <v>2418081995</v>
      </c>
      <c r="H143" s="14">
        <f t="shared" si="4"/>
        <v>7195484829</v>
      </c>
      <c r="I143" s="15">
        <f t="shared" si="5"/>
        <v>2398494943</v>
      </c>
      <c r="J143" s="16" t="s">
        <v>612</v>
      </c>
      <c r="K143" s="17" t="s">
        <v>571</v>
      </c>
      <c r="L143" s="17" t="s">
        <v>571</v>
      </c>
      <c r="M143" s="17" t="s">
        <v>571</v>
      </c>
      <c r="N143" s="13" t="s">
        <v>600</v>
      </c>
    </row>
    <row r="144" spans="1:14" ht="30">
      <c r="A144" s="12">
        <v>140</v>
      </c>
      <c r="B144" s="12" t="s">
        <v>602</v>
      </c>
      <c r="C144" s="12" t="s">
        <v>49</v>
      </c>
      <c r="D144" s="13" t="s">
        <v>601</v>
      </c>
      <c r="E144" s="14">
        <v>1141562230</v>
      </c>
      <c r="F144" s="14">
        <v>243746023</v>
      </c>
      <c r="G144" s="14">
        <v>0</v>
      </c>
      <c r="H144" s="14">
        <f t="shared" si="4"/>
        <v>1385308253</v>
      </c>
      <c r="I144" s="15">
        <f t="shared" si="5"/>
        <v>461769417.66666669</v>
      </c>
      <c r="J144" s="16" t="s">
        <v>612</v>
      </c>
      <c r="K144" s="17" t="s">
        <v>571</v>
      </c>
      <c r="L144" s="17" t="s">
        <v>571</v>
      </c>
      <c r="M144" s="17" t="s">
        <v>571</v>
      </c>
      <c r="N144" s="13" t="s">
        <v>603</v>
      </c>
    </row>
    <row r="145" spans="1:14" ht="30">
      <c r="A145" s="12">
        <v>141</v>
      </c>
      <c r="B145" s="12" t="s">
        <v>605</v>
      </c>
      <c r="C145" s="12" t="s">
        <v>58</v>
      </c>
      <c r="D145" s="13" t="s">
        <v>604</v>
      </c>
      <c r="E145" s="14">
        <v>529385457</v>
      </c>
      <c r="F145" s="14">
        <v>522980555</v>
      </c>
      <c r="G145" s="14">
        <v>517085713</v>
      </c>
      <c r="H145" s="14">
        <f t="shared" si="4"/>
        <v>1569451725</v>
      </c>
      <c r="I145" s="15">
        <f t="shared" si="5"/>
        <v>523150575</v>
      </c>
      <c r="J145" s="16" t="s">
        <v>612</v>
      </c>
      <c r="K145" s="17" t="s">
        <v>571</v>
      </c>
      <c r="L145" s="17" t="s">
        <v>571</v>
      </c>
      <c r="M145" s="16" t="s">
        <v>612</v>
      </c>
      <c r="N145" s="13" t="s">
        <v>606</v>
      </c>
    </row>
    <row r="146" spans="1:14" ht="30">
      <c r="A146" s="12">
        <v>142</v>
      </c>
      <c r="B146" s="12" t="s">
        <v>607</v>
      </c>
      <c r="C146" s="12" t="s">
        <v>58</v>
      </c>
      <c r="D146" s="13" t="s">
        <v>279</v>
      </c>
      <c r="E146" s="14">
        <v>12086091</v>
      </c>
      <c r="F146" s="14">
        <v>14269845</v>
      </c>
      <c r="G146" s="14">
        <v>16243180</v>
      </c>
      <c r="H146" s="14">
        <f t="shared" si="4"/>
        <v>42599116</v>
      </c>
      <c r="I146" s="15">
        <f t="shared" si="5"/>
        <v>14199705.333333334</v>
      </c>
      <c r="J146" s="16" t="s">
        <v>612</v>
      </c>
      <c r="K146" s="17" t="s">
        <v>571</v>
      </c>
      <c r="L146" s="17" t="s">
        <v>571</v>
      </c>
      <c r="M146" s="16" t="s">
        <v>612</v>
      </c>
      <c r="N146" s="13" t="s">
        <v>608</v>
      </c>
    </row>
    <row r="147" spans="1:14" ht="165">
      <c r="A147" s="12">
        <v>143</v>
      </c>
      <c r="B147" s="12" t="s">
        <v>609</v>
      </c>
      <c r="C147" s="12" t="s">
        <v>58</v>
      </c>
      <c r="D147" s="13" t="s">
        <v>611</v>
      </c>
      <c r="E147" s="14">
        <v>94600000</v>
      </c>
      <c r="F147" s="14">
        <v>94600000</v>
      </c>
      <c r="G147" s="14">
        <v>5833300</v>
      </c>
      <c r="H147" s="14">
        <f t="shared" si="4"/>
        <v>195033300</v>
      </c>
      <c r="I147" s="15">
        <f t="shared" si="5"/>
        <v>65011100</v>
      </c>
      <c r="J147" s="16" t="s">
        <v>612</v>
      </c>
      <c r="K147" s="16" t="s">
        <v>612</v>
      </c>
      <c r="L147" s="16" t="s">
        <v>612</v>
      </c>
      <c r="M147" s="16" t="s">
        <v>612</v>
      </c>
      <c r="N147" s="13" t="s">
        <v>610</v>
      </c>
    </row>
    <row r="148" spans="1:14" ht="25.5" customHeight="1">
      <c r="A148" s="12">
        <v>144</v>
      </c>
      <c r="B148" s="12" t="s">
        <v>615</v>
      </c>
      <c r="C148" s="12" t="s">
        <v>58</v>
      </c>
      <c r="D148" s="13" t="s">
        <v>613</v>
      </c>
      <c r="E148" s="14">
        <v>0</v>
      </c>
      <c r="F148" s="14">
        <v>24789959</v>
      </c>
      <c r="G148" s="14">
        <v>25196800</v>
      </c>
      <c r="H148" s="14">
        <f t="shared" si="4"/>
        <v>49986759</v>
      </c>
      <c r="I148" s="15">
        <f t="shared" si="5"/>
        <v>16662253</v>
      </c>
      <c r="J148" s="16" t="s">
        <v>612</v>
      </c>
      <c r="K148" s="17" t="s">
        <v>571</v>
      </c>
      <c r="L148" s="17" t="s">
        <v>571</v>
      </c>
      <c r="M148" s="16" t="s">
        <v>612</v>
      </c>
      <c r="N148" s="13" t="s">
        <v>614</v>
      </c>
    </row>
    <row r="149" spans="1:14" ht="90">
      <c r="A149" s="12">
        <v>145</v>
      </c>
      <c r="B149" s="12" t="s">
        <v>617</v>
      </c>
      <c r="C149" s="12" t="s">
        <v>697</v>
      </c>
      <c r="D149" s="13" t="s">
        <v>616</v>
      </c>
      <c r="E149" s="14">
        <v>1150966</v>
      </c>
      <c r="F149" s="14">
        <v>1115965</v>
      </c>
      <c r="G149" s="14">
        <v>1115763</v>
      </c>
      <c r="H149" s="14">
        <f t="shared" si="4"/>
        <v>3382694</v>
      </c>
      <c r="I149" s="15">
        <f t="shared" si="5"/>
        <v>1127564.6666666667</v>
      </c>
      <c r="J149" s="16" t="s">
        <v>612</v>
      </c>
      <c r="K149" s="16" t="s">
        <v>612</v>
      </c>
      <c r="L149" s="16" t="s">
        <v>612</v>
      </c>
      <c r="M149" s="16" t="s">
        <v>612</v>
      </c>
      <c r="N149" s="13" t="s">
        <v>618</v>
      </c>
    </row>
    <row r="150" spans="1:14" ht="105">
      <c r="A150" s="12">
        <v>146</v>
      </c>
      <c r="B150" s="12" t="s">
        <v>620</v>
      </c>
      <c r="C150" s="12" t="s">
        <v>697</v>
      </c>
      <c r="D150" s="13" t="s">
        <v>619</v>
      </c>
      <c r="E150" s="14">
        <v>554400</v>
      </c>
      <c r="F150" s="14">
        <v>552680</v>
      </c>
      <c r="G150" s="14">
        <v>553527</v>
      </c>
      <c r="H150" s="14">
        <f t="shared" si="4"/>
        <v>1660607</v>
      </c>
      <c r="I150" s="15">
        <f t="shared" si="5"/>
        <v>553535.66666666663</v>
      </c>
      <c r="J150" s="16" t="s">
        <v>612</v>
      </c>
      <c r="K150" s="17" t="s">
        <v>571</v>
      </c>
      <c r="L150" s="17" t="s">
        <v>571</v>
      </c>
      <c r="M150" s="16" t="s">
        <v>612</v>
      </c>
      <c r="N150" s="13" t="s">
        <v>621</v>
      </c>
    </row>
    <row r="151" spans="1:14">
      <c r="A151" s="12">
        <v>147</v>
      </c>
      <c r="B151" s="12" t="s">
        <v>623</v>
      </c>
      <c r="C151" s="12" t="s">
        <v>697</v>
      </c>
      <c r="D151" s="13" t="s">
        <v>622</v>
      </c>
      <c r="E151" s="14">
        <v>102599744</v>
      </c>
      <c r="F151" s="14">
        <v>83000800</v>
      </c>
      <c r="G151" s="14">
        <v>126929124</v>
      </c>
      <c r="H151" s="14">
        <f t="shared" si="4"/>
        <v>312529668</v>
      </c>
      <c r="I151" s="15">
        <f t="shared" si="5"/>
        <v>104176556</v>
      </c>
      <c r="J151" s="16" t="s">
        <v>612</v>
      </c>
      <c r="K151" s="17" t="s">
        <v>571</v>
      </c>
      <c r="L151" s="17" t="s">
        <v>571</v>
      </c>
      <c r="M151" s="16" t="s">
        <v>612</v>
      </c>
      <c r="N151" s="13"/>
    </row>
    <row r="152" spans="1:14">
      <c r="A152" s="12">
        <v>148</v>
      </c>
      <c r="B152" s="12" t="s">
        <v>625</v>
      </c>
      <c r="C152" s="12" t="s">
        <v>697</v>
      </c>
      <c r="D152" s="13" t="s">
        <v>624</v>
      </c>
      <c r="E152" s="14">
        <v>8561138</v>
      </c>
      <c r="F152" s="14">
        <v>8907000</v>
      </c>
      <c r="G152" s="14">
        <v>9817714</v>
      </c>
      <c r="H152" s="14">
        <f t="shared" si="4"/>
        <v>27285852</v>
      </c>
      <c r="I152" s="15">
        <f t="shared" si="5"/>
        <v>9095284</v>
      </c>
      <c r="J152" s="16" t="s">
        <v>612</v>
      </c>
      <c r="K152" s="17" t="s">
        <v>571</v>
      </c>
      <c r="L152" s="17" t="s">
        <v>571</v>
      </c>
      <c r="M152" s="16" t="s">
        <v>612</v>
      </c>
      <c r="N152" s="13"/>
    </row>
    <row r="153" spans="1:14" ht="30">
      <c r="A153" s="12">
        <v>149</v>
      </c>
      <c r="B153" s="12" t="s">
        <v>627</v>
      </c>
      <c r="C153" s="12" t="s">
        <v>697</v>
      </c>
      <c r="D153" s="13" t="s">
        <v>626</v>
      </c>
      <c r="E153" s="14">
        <v>6304170</v>
      </c>
      <c r="F153" s="14">
        <v>6390347</v>
      </c>
      <c r="G153" s="14">
        <v>7025216</v>
      </c>
      <c r="H153" s="14">
        <f t="shared" si="4"/>
        <v>19719733</v>
      </c>
      <c r="I153" s="15">
        <f t="shared" si="5"/>
        <v>6573244.333333333</v>
      </c>
      <c r="J153" s="16" t="s">
        <v>612</v>
      </c>
      <c r="K153" s="17" t="s">
        <v>571</v>
      </c>
      <c r="L153" s="17" t="s">
        <v>571</v>
      </c>
      <c r="M153" s="16" t="s">
        <v>612</v>
      </c>
      <c r="N153" s="13"/>
    </row>
    <row r="154" spans="1:14" ht="60">
      <c r="A154" s="12">
        <v>150</v>
      </c>
      <c r="B154" s="12" t="s">
        <v>629</v>
      </c>
      <c r="C154" s="12" t="s">
        <v>697</v>
      </c>
      <c r="D154" s="13" t="s">
        <v>628</v>
      </c>
      <c r="E154" s="14">
        <v>4735823</v>
      </c>
      <c r="F154" s="14">
        <v>4801505</v>
      </c>
      <c r="G154" s="14">
        <v>5063823</v>
      </c>
      <c r="H154" s="14">
        <f t="shared" si="4"/>
        <v>14601151</v>
      </c>
      <c r="I154" s="15">
        <f t="shared" si="5"/>
        <v>4867050.333333333</v>
      </c>
      <c r="J154" s="16" t="s">
        <v>612</v>
      </c>
      <c r="K154" s="32" t="s">
        <v>571</v>
      </c>
      <c r="L154" s="32" t="s">
        <v>571</v>
      </c>
      <c r="M154" s="16" t="s">
        <v>612</v>
      </c>
      <c r="N154" s="13" t="s">
        <v>630</v>
      </c>
    </row>
    <row r="155" spans="1:14">
      <c r="A155" s="12">
        <v>151</v>
      </c>
      <c r="B155" s="12" t="s">
        <v>632</v>
      </c>
      <c r="C155" s="12" t="s">
        <v>697</v>
      </c>
      <c r="D155" s="13" t="s">
        <v>631</v>
      </c>
      <c r="E155" s="14">
        <v>3744900</v>
      </c>
      <c r="F155" s="14">
        <v>3736157</v>
      </c>
      <c r="G155" s="14">
        <v>3754538</v>
      </c>
      <c r="H155" s="14">
        <f t="shared" si="4"/>
        <v>11235595</v>
      </c>
      <c r="I155" s="15">
        <f t="shared" si="5"/>
        <v>3745198.3333333335</v>
      </c>
      <c r="J155" s="16" t="s">
        <v>612</v>
      </c>
      <c r="K155" s="17" t="s">
        <v>571</v>
      </c>
      <c r="L155" s="17" t="s">
        <v>571</v>
      </c>
      <c r="M155" s="16" t="s">
        <v>612</v>
      </c>
      <c r="N155" s="13"/>
    </row>
    <row r="156" spans="1:14" ht="45">
      <c r="A156" s="12">
        <v>152</v>
      </c>
      <c r="B156" s="12" t="s">
        <v>634</v>
      </c>
      <c r="C156" s="12" t="s">
        <v>697</v>
      </c>
      <c r="D156" s="13" t="s">
        <v>633</v>
      </c>
      <c r="E156" s="14">
        <v>2209950</v>
      </c>
      <c r="F156" s="14">
        <v>2148977</v>
      </c>
      <c r="G156" s="14">
        <v>2344143</v>
      </c>
      <c r="H156" s="14">
        <f t="shared" si="4"/>
        <v>6703070</v>
      </c>
      <c r="I156" s="15">
        <f t="shared" si="5"/>
        <v>2234356.6666666665</v>
      </c>
      <c r="J156" s="16" t="s">
        <v>612</v>
      </c>
      <c r="K156" s="17" t="s">
        <v>571</v>
      </c>
      <c r="L156" s="17" t="s">
        <v>571</v>
      </c>
      <c r="M156" s="16" t="s">
        <v>612</v>
      </c>
      <c r="N156" s="13" t="s">
        <v>635</v>
      </c>
    </row>
    <row r="157" spans="1:14" ht="30">
      <c r="A157" s="12">
        <v>153</v>
      </c>
      <c r="B157" s="12" t="s">
        <v>637</v>
      </c>
      <c r="C157" s="12" t="s">
        <v>697</v>
      </c>
      <c r="D157" s="13" t="s">
        <v>636</v>
      </c>
      <c r="E157" s="14">
        <v>3047352</v>
      </c>
      <c r="F157" s="14">
        <v>3095128</v>
      </c>
      <c r="G157" s="14">
        <v>3526947</v>
      </c>
      <c r="H157" s="14">
        <f t="shared" si="4"/>
        <v>9669427</v>
      </c>
      <c r="I157" s="15">
        <f t="shared" si="5"/>
        <v>3223142.3333333335</v>
      </c>
      <c r="J157" s="16" t="s">
        <v>612</v>
      </c>
      <c r="K157" s="17" t="s">
        <v>571</v>
      </c>
      <c r="L157" s="17" t="s">
        <v>571</v>
      </c>
      <c r="M157" s="16" t="s">
        <v>612</v>
      </c>
      <c r="N157" s="13" t="s">
        <v>641</v>
      </c>
    </row>
    <row r="158" spans="1:14" ht="30">
      <c r="A158" s="12">
        <v>154</v>
      </c>
      <c r="B158" s="12" t="s">
        <v>639</v>
      </c>
      <c r="C158" s="12" t="s">
        <v>697</v>
      </c>
      <c r="D158" s="13" t="s">
        <v>638</v>
      </c>
      <c r="E158" s="14">
        <v>988577</v>
      </c>
      <c r="F158" s="14">
        <v>1016139</v>
      </c>
      <c r="G158" s="14">
        <v>1044566</v>
      </c>
      <c r="H158" s="14">
        <f t="shared" si="4"/>
        <v>3049282</v>
      </c>
      <c r="I158" s="15">
        <f t="shared" si="5"/>
        <v>1016427.3333333334</v>
      </c>
      <c r="J158" s="16" t="s">
        <v>612</v>
      </c>
      <c r="K158" s="17" t="s">
        <v>571</v>
      </c>
      <c r="L158" s="17" t="s">
        <v>571</v>
      </c>
      <c r="M158" s="16" t="s">
        <v>612</v>
      </c>
      <c r="N158" s="13" t="s">
        <v>640</v>
      </c>
    </row>
    <row r="159" spans="1:14" ht="90">
      <c r="A159" s="12">
        <v>155</v>
      </c>
      <c r="B159" s="12" t="s">
        <v>643</v>
      </c>
      <c r="C159" s="12" t="s">
        <v>697</v>
      </c>
      <c r="D159" s="13" t="s">
        <v>642</v>
      </c>
      <c r="E159" s="14">
        <v>1109063</v>
      </c>
      <c r="F159" s="14">
        <v>1107665</v>
      </c>
      <c r="G159" s="14">
        <v>1144749</v>
      </c>
      <c r="H159" s="14">
        <f t="shared" si="4"/>
        <v>3361477</v>
      </c>
      <c r="I159" s="15">
        <f t="shared" si="5"/>
        <v>1120492.3333333333</v>
      </c>
      <c r="J159" s="16" t="s">
        <v>612</v>
      </c>
      <c r="K159" s="17" t="s">
        <v>571</v>
      </c>
      <c r="L159" s="17" t="s">
        <v>571</v>
      </c>
      <c r="M159" s="16" t="s">
        <v>612</v>
      </c>
      <c r="N159" s="13" t="s">
        <v>644</v>
      </c>
    </row>
    <row r="160" spans="1:14" ht="60">
      <c r="A160" s="12">
        <v>156</v>
      </c>
      <c r="B160" s="12" t="s">
        <v>646</v>
      </c>
      <c r="C160" s="12" t="s">
        <v>697</v>
      </c>
      <c r="D160" s="13" t="s">
        <v>645</v>
      </c>
      <c r="E160" s="14">
        <v>2000000</v>
      </c>
      <c r="F160" s="14">
        <v>0</v>
      </c>
      <c r="G160" s="14">
        <v>618034</v>
      </c>
      <c r="H160" s="14">
        <f t="shared" ref="H160:H214" si="6">SUM(E160:G160)</f>
        <v>2618034</v>
      </c>
      <c r="I160" s="15">
        <f t="shared" ref="I160:I214" si="7">H160/3</f>
        <v>872678</v>
      </c>
      <c r="J160" s="16" t="s">
        <v>612</v>
      </c>
      <c r="K160" s="17" t="s">
        <v>571</v>
      </c>
      <c r="L160" s="17" t="s">
        <v>571</v>
      </c>
      <c r="M160" s="16" t="s">
        <v>612</v>
      </c>
      <c r="N160" s="13" t="s">
        <v>647</v>
      </c>
    </row>
    <row r="161" spans="1:16" ht="60">
      <c r="A161" s="12">
        <v>157</v>
      </c>
      <c r="B161" s="12" t="s">
        <v>649</v>
      </c>
      <c r="C161" s="12" t="s">
        <v>697</v>
      </c>
      <c r="D161" s="13" t="s">
        <v>648</v>
      </c>
      <c r="E161" s="14">
        <v>21231925</v>
      </c>
      <c r="F161" s="14">
        <v>22215230</v>
      </c>
      <c r="G161" s="14">
        <v>20263668</v>
      </c>
      <c r="H161" s="14">
        <f t="shared" si="6"/>
        <v>63710823</v>
      </c>
      <c r="I161" s="15">
        <f t="shared" si="7"/>
        <v>21236941</v>
      </c>
      <c r="J161" s="16" t="s">
        <v>612</v>
      </c>
      <c r="K161" s="17" t="s">
        <v>571</v>
      </c>
      <c r="L161" s="17" t="s">
        <v>571</v>
      </c>
      <c r="M161" s="16" t="s">
        <v>612</v>
      </c>
      <c r="N161" s="13" t="s">
        <v>650</v>
      </c>
    </row>
    <row r="162" spans="1:16" ht="30">
      <c r="A162" s="12">
        <v>158</v>
      </c>
      <c r="B162" s="12" t="s">
        <v>652</v>
      </c>
      <c r="C162" s="12" t="s">
        <v>697</v>
      </c>
      <c r="D162" s="13" t="s">
        <v>651</v>
      </c>
      <c r="E162" s="14">
        <v>1118100</v>
      </c>
      <c r="F162" s="14">
        <v>1118000</v>
      </c>
      <c r="G162" s="14">
        <v>1118000</v>
      </c>
      <c r="H162" s="14">
        <f t="shared" si="6"/>
        <v>3354100</v>
      </c>
      <c r="I162" s="15">
        <f t="shared" si="7"/>
        <v>1118033.3333333333</v>
      </c>
      <c r="J162" s="16" t="s">
        <v>612</v>
      </c>
      <c r="K162" s="16" t="s">
        <v>612</v>
      </c>
      <c r="L162" s="16" t="s">
        <v>612</v>
      </c>
      <c r="M162" s="16" t="s">
        <v>612</v>
      </c>
      <c r="N162" s="13"/>
    </row>
    <row r="163" spans="1:16" ht="45">
      <c r="A163" s="12">
        <v>159</v>
      </c>
      <c r="B163" s="12" t="s">
        <v>654</v>
      </c>
      <c r="C163" s="12" t="s">
        <v>697</v>
      </c>
      <c r="D163" s="13" t="s">
        <v>653</v>
      </c>
      <c r="E163" s="14">
        <v>800000</v>
      </c>
      <c r="F163" s="14">
        <v>800000</v>
      </c>
      <c r="G163" s="14">
        <v>800000</v>
      </c>
      <c r="H163" s="14">
        <f t="shared" si="6"/>
        <v>2400000</v>
      </c>
      <c r="I163" s="15">
        <f t="shared" si="7"/>
        <v>800000</v>
      </c>
      <c r="J163" s="16" t="s">
        <v>612</v>
      </c>
      <c r="K163" s="17" t="s">
        <v>571</v>
      </c>
      <c r="L163" s="17" t="s">
        <v>571</v>
      </c>
      <c r="M163" s="16" t="s">
        <v>612</v>
      </c>
      <c r="N163" s="13" t="s">
        <v>655</v>
      </c>
    </row>
    <row r="164" spans="1:16" ht="75">
      <c r="A164" s="12">
        <v>160</v>
      </c>
      <c r="B164" s="12" t="s">
        <v>656</v>
      </c>
      <c r="C164" s="12" t="s">
        <v>697</v>
      </c>
      <c r="D164" s="13" t="s">
        <v>676</v>
      </c>
      <c r="E164" s="14">
        <v>3056261</v>
      </c>
      <c r="F164" s="14">
        <v>3082279</v>
      </c>
      <c r="G164" s="14">
        <v>3685242</v>
      </c>
      <c r="H164" s="14">
        <f t="shared" si="6"/>
        <v>9823782</v>
      </c>
      <c r="I164" s="15">
        <f t="shared" si="7"/>
        <v>3274594</v>
      </c>
      <c r="J164" s="16" t="s">
        <v>612</v>
      </c>
      <c r="K164" s="17" t="s">
        <v>571</v>
      </c>
      <c r="L164" s="17" t="s">
        <v>571</v>
      </c>
      <c r="M164" s="16" t="s">
        <v>612</v>
      </c>
      <c r="N164" s="13" t="s">
        <v>657</v>
      </c>
    </row>
    <row r="165" spans="1:16" ht="30">
      <c r="A165" s="12">
        <v>161</v>
      </c>
      <c r="B165" s="12" t="s">
        <v>659</v>
      </c>
      <c r="C165" s="12" t="s">
        <v>697</v>
      </c>
      <c r="D165" s="13" t="s">
        <v>658</v>
      </c>
      <c r="E165" s="14">
        <v>1212420</v>
      </c>
      <c r="F165" s="14">
        <v>701728</v>
      </c>
      <c r="G165" s="14">
        <v>887394</v>
      </c>
      <c r="H165" s="14">
        <f t="shared" si="6"/>
        <v>2801542</v>
      </c>
      <c r="I165" s="15">
        <f t="shared" si="7"/>
        <v>933847.33333333337</v>
      </c>
      <c r="J165" s="16" t="s">
        <v>612</v>
      </c>
      <c r="K165" s="17" t="s">
        <v>571</v>
      </c>
      <c r="L165" s="17" t="s">
        <v>571</v>
      </c>
      <c r="M165" s="17" t="s">
        <v>571</v>
      </c>
      <c r="N165" s="13"/>
    </row>
    <row r="166" spans="1:16" ht="30">
      <c r="A166" s="12">
        <v>162</v>
      </c>
      <c r="B166" s="12" t="s">
        <v>661</v>
      </c>
      <c r="C166" s="12" t="s">
        <v>697</v>
      </c>
      <c r="D166" s="13" t="s">
        <v>660</v>
      </c>
      <c r="E166" s="14">
        <v>199200</v>
      </c>
      <c r="F166" s="14">
        <v>191900</v>
      </c>
      <c r="G166" s="14">
        <v>191900</v>
      </c>
      <c r="H166" s="14">
        <f t="shared" si="6"/>
        <v>583000</v>
      </c>
      <c r="I166" s="15">
        <f t="shared" si="7"/>
        <v>194333.33333333334</v>
      </c>
      <c r="J166" s="16" t="s">
        <v>612</v>
      </c>
      <c r="K166" s="16" t="s">
        <v>612</v>
      </c>
      <c r="L166" s="16" t="s">
        <v>612</v>
      </c>
      <c r="M166" s="16" t="s">
        <v>612</v>
      </c>
      <c r="N166" s="13" t="s">
        <v>4</v>
      </c>
    </row>
    <row r="167" spans="1:16" ht="90">
      <c r="A167" s="12">
        <v>163</v>
      </c>
      <c r="B167" s="12" t="s">
        <v>663</v>
      </c>
      <c r="C167" s="12" t="s">
        <v>697</v>
      </c>
      <c r="D167" s="13" t="s">
        <v>662</v>
      </c>
      <c r="E167" s="14">
        <v>332136344</v>
      </c>
      <c r="F167" s="14">
        <v>336975397</v>
      </c>
      <c r="G167" s="14">
        <v>348733009</v>
      </c>
      <c r="H167" s="14">
        <f t="shared" si="6"/>
        <v>1017844750</v>
      </c>
      <c r="I167" s="15">
        <f t="shared" si="7"/>
        <v>339281583.33333331</v>
      </c>
      <c r="J167" s="16" t="s">
        <v>612</v>
      </c>
      <c r="K167" s="32" t="s">
        <v>571</v>
      </c>
      <c r="L167" s="32" t="s">
        <v>571</v>
      </c>
      <c r="M167" s="16" t="s">
        <v>612</v>
      </c>
      <c r="N167" s="13" t="s">
        <v>664</v>
      </c>
    </row>
    <row r="168" spans="1:16" ht="30">
      <c r="A168" s="12">
        <v>164</v>
      </c>
      <c r="B168" s="12" t="s">
        <v>666</v>
      </c>
      <c r="C168" s="12" t="s">
        <v>697</v>
      </c>
      <c r="D168" s="13" t="s">
        <v>665</v>
      </c>
      <c r="E168" s="14">
        <v>80000000</v>
      </c>
      <c r="F168" s="14">
        <v>80000000</v>
      </c>
      <c r="G168" s="14">
        <v>80000000</v>
      </c>
      <c r="H168" s="14">
        <f t="shared" si="6"/>
        <v>240000000</v>
      </c>
      <c r="I168" s="15">
        <f t="shared" si="7"/>
        <v>80000000</v>
      </c>
      <c r="J168" s="16" t="s">
        <v>612</v>
      </c>
      <c r="K168" s="17" t="s">
        <v>571</v>
      </c>
      <c r="L168" s="17" t="s">
        <v>571</v>
      </c>
      <c r="M168" s="16" t="s">
        <v>612</v>
      </c>
      <c r="N168" s="13"/>
    </row>
    <row r="169" spans="1:16" ht="105">
      <c r="A169" s="12">
        <v>165</v>
      </c>
      <c r="B169" s="12" t="s">
        <v>668</v>
      </c>
      <c r="C169" s="12" t="s">
        <v>697</v>
      </c>
      <c r="D169" s="13" t="s">
        <v>667</v>
      </c>
      <c r="E169" s="14">
        <v>19999965</v>
      </c>
      <c r="F169" s="14">
        <v>19997756</v>
      </c>
      <c r="G169" s="14">
        <v>20000000</v>
      </c>
      <c r="H169" s="14">
        <f t="shared" si="6"/>
        <v>59997721</v>
      </c>
      <c r="I169" s="15">
        <f t="shared" si="7"/>
        <v>19999240.333333332</v>
      </c>
      <c r="J169" s="16" t="s">
        <v>612</v>
      </c>
      <c r="K169" s="16" t="s">
        <v>612</v>
      </c>
      <c r="L169" s="16" t="s">
        <v>612</v>
      </c>
      <c r="M169" s="16" t="s">
        <v>612</v>
      </c>
      <c r="N169" s="13" t="s">
        <v>669</v>
      </c>
      <c r="O169" s="22"/>
      <c r="P169" s="7"/>
    </row>
    <row r="170" spans="1:16" ht="75">
      <c r="A170" s="12">
        <v>166</v>
      </c>
      <c r="B170" s="12" t="s">
        <v>671</v>
      </c>
      <c r="C170" s="12" t="s">
        <v>697</v>
      </c>
      <c r="D170" s="13" t="s">
        <v>670</v>
      </c>
      <c r="E170" s="14">
        <v>14000000</v>
      </c>
      <c r="F170" s="14">
        <v>14000000</v>
      </c>
      <c r="G170" s="14">
        <v>14000000</v>
      </c>
      <c r="H170" s="14">
        <f t="shared" si="6"/>
        <v>42000000</v>
      </c>
      <c r="I170" s="15">
        <f t="shared" si="7"/>
        <v>14000000</v>
      </c>
      <c r="J170" s="16" t="s">
        <v>612</v>
      </c>
      <c r="K170" s="16" t="s">
        <v>612</v>
      </c>
      <c r="L170" s="17" t="s">
        <v>571</v>
      </c>
      <c r="M170" s="16" t="s">
        <v>612</v>
      </c>
      <c r="N170" s="13" t="s">
        <v>672</v>
      </c>
    </row>
    <row r="171" spans="1:16" ht="60">
      <c r="A171" s="12">
        <v>167</v>
      </c>
      <c r="B171" s="12" t="s">
        <v>1090</v>
      </c>
      <c r="C171" s="12" t="s">
        <v>697</v>
      </c>
      <c r="D171" s="13" t="s">
        <v>1089</v>
      </c>
      <c r="E171" s="14">
        <v>622673</v>
      </c>
      <c r="F171" s="14">
        <v>0</v>
      </c>
      <c r="G171" s="14">
        <v>0</v>
      </c>
      <c r="H171" s="14">
        <f t="shared" si="6"/>
        <v>622673</v>
      </c>
      <c r="I171" s="15">
        <f t="shared" si="7"/>
        <v>207557.66666666666</v>
      </c>
      <c r="J171" s="16" t="s">
        <v>612</v>
      </c>
      <c r="K171" s="17" t="s">
        <v>571</v>
      </c>
      <c r="L171" s="17" t="s">
        <v>571</v>
      </c>
      <c r="M171" s="16" t="s">
        <v>612</v>
      </c>
      <c r="N171" s="13" t="s">
        <v>1091</v>
      </c>
    </row>
    <row r="172" spans="1:16" ht="90">
      <c r="A172" s="12">
        <v>168</v>
      </c>
      <c r="B172" s="12" t="s">
        <v>674</v>
      </c>
      <c r="C172" s="12" t="s">
        <v>697</v>
      </c>
      <c r="D172" s="13" t="s">
        <v>673</v>
      </c>
      <c r="E172" s="14">
        <v>789642180</v>
      </c>
      <c r="F172" s="14">
        <v>761447246</v>
      </c>
      <c r="G172" s="14">
        <v>804010406</v>
      </c>
      <c r="H172" s="14">
        <f t="shared" si="6"/>
        <v>2355099832</v>
      </c>
      <c r="I172" s="15">
        <f t="shared" si="7"/>
        <v>785033277.33333337</v>
      </c>
      <c r="J172" s="16" t="s">
        <v>612</v>
      </c>
      <c r="K172" s="16" t="s">
        <v>612</v>
      </c>
      <c r="L172" s="33" t="s">
        <v>571</v>
      </c>
      <c r="M172" s="16" t="s">
        <v>612</v>
      </c>
      <c r="N172" s="13" t="s">
        <v>675</v>
      </c>
    </row>
    <row r="173" spans="1:16" ht="45">
      <c r="A173" s="12">
        <v>169</v>
      </c>
      <c r="B173" s="12" t="s">
        <v>678</v>
      </c>
      <c r="C173" s="12" t="s">
        <v>697</v>
      </c>
      <c r="D173" s="13" t="s">
        <v>677</v>
      </c>
      <c r="E173" s="14">
        <v>318034009</v>
      </c>
      <c r="F173" s="14">
        <v>310538571</v>
      </c>
      <c r="G173" s="14">
        <v>303950791</v>
      </c>
      <c r="H173" s="14">
        <f t="shared" si="6"/>
        <v>932523371</v>
      </c>
      <c r="I173" s="15">
        <f t="shared" si="7"/>
        <v>310841123.66666669</v>
      </c>
      <c r="J173" s="16" t="s">
        <v>612</v>
      </c>
      <c r="K173" s="16" t="s">
        <v>612</v>
      </c>
      <c r="L173" s="17" t="s">
        <v>571</v>
      </c>
      <c r="M173" s="16" t="s">
        <v>612</v>
      </c>
      <c r="N173" s="13" t="s">
        <v>679</v>
      </c>
    </row>
    <row r="174" spans="1:16" ht="75">
      <c r="A174" s="12">
        <v>170</v>
      </c>
      <c r="B174" s="12" t="s">
        <v>681</v>
      </c>
      <c r="C174" s="12" t="s">
        <v>697</v>
      </c>
      <c r="D174" s="13" t="s">
        <v>680</v>
      </c>
      <c r="E174" s="14">
        <v>190602685</v>
      </c>
      <c r="F174" s="14">
        <v>174400000</v>
      </c>
      <c r="G174" s="14">
        <v>206000000</v>
      </c>
      <c r="H174" s="14">
        <f t="shared" si="6"/>
        <v>571002685</v>
      </c>
      <c r="I174" s="15">
        <f t="shared" si="7"/>
        <v>190334228.33333334</v>
      </c>
      <c r="J174" s="16" t="s">
        <v>612</v>
      </c>
      <c r="K174" s="16" t="s">
        <v>612</v>
      </c>
      <c r="L174" s="17" t="s">
        <v>571</v>
      </c>
      <c r="M174" s="16" t="s">
        <v>612</v>
      </c>
      <c r="N174" s="13" t="s">
        <v>682</v>
      </c>
    </row>
    <row r="175" spans="1:16" ht="75">
      <c r="A175" s="12">
        <v>171</v>
      </c>
      <c r="B175" s="12" t="s">
        <v>684</v>
      </c>
      <c r="C175" s="12" t="s">
        <v>697</v>
      </c>
      <c r="D175" s="13" t="s">
        <v>683</v>
      </c>
      <c r="E175" s="14">
        <v>53548908</v>
      </c>
      <c r="F175" s="14">
        <v>54975540</v>
      </c>
      <c r="G175" s="14">
        <v>58176594</v>
      </c>
      <c r="H175" s="14">
        <f t="shared" si="6"/>
        <v>166701042</v>
      </c>
      <c r="I175" s="15">
        <f t="shared" si="7"/>
        <v>55567014</v>
      </c>
      <c r="J175" s="16" t="s">
        <v>612</v>
      </c>
      <c r="K175" s="16" t="s">
        <v>612</v>
      </c>
      <c r="L175" s="17" t="s">
        <v>571</v>
      </c>
      <c r="M175" s="16" t="s">
        <v>612</v>
      </c>
      <c r="N175" s="13" t="s">
        <v>685</v>
      </c>
    </row>
    <row r="176" spans="1:16" ht="120">
      <c r="A176" s="12">
        <v>172</v>
      </c>
      <c r="B176" s="12" t="s">
        <v>687</v>
      </c>
      <c r="C176" s="12" t="s">
        <v>697</v>
      </c>
      <c r="D176" s="13" t="s">
        <v>686</v>
      </c>
      <c r="E176" s="14">
        <v>31087200</v>
      </c>
      <c r="F176" s="14">
        <v>30181100</v>
      </c>
      <c r="G176" s="14">
        <v>30526700</v>
      </c>
      <c r="H176" s="14">
        <f t="shared" si="6"/>
        <v>91795000</v>
      </c>
      <c r="I176" s="15">
        <f t="shared" si="7"/>
        <v>30598333.333333332</v>
      </c>
      <c r="J176" s="16" t="s">
        <v>612</v>
      </c>
      <c r="K176" s="16" t="s">
        <v>612</v>
      </c>
      <c r="L176" s="17" t="s">
        <v>571</v>
      </c>
      <c r="M176" s="16" t="s">
        <v>612</v>
      </c>
      <c r="N176" s="13" t="s">
        <v>688</v>
      </c>
    </row>
    <row r="177" spans="1:16" s="29" customFormat="1" ht="45">
      <c r="A177" s="12">
        <v>173</v>
      </c>
      <c r="B177" s="27" t="s">
        <v>690</v>
      </c>
      <c r="C177" s="27" t="s">
        <v>697</v>
      </c>
      <c r="D177" s="26" t="s">
        <v>689</v>
      </c>
      <c r="E177" s="14">
        <v>44684229</v>
      </c>
      <c r="F177" s="18">
        <v>39658138</v>
      </c>
      <c r="G177" s="14">
        <v>33496951</v>
      </c>
      <c r="H177" s="18">
        <f t="shared" si="6"/>
        <v>117839318</v>
      </c>
      <c r="I177" s="28">
        <f t="shared" si="7"/>
        <v>39279772.666666664</v>
      </c>
      <c r="J177" s="16" t="s">
        <v>612</v>
      </c>
      <c r="K177" s="16" t="s">
        <v>612</v>
      </c>
      <c r="L177" s="17" t="s">
        <v>571</v>
      </c>
      <c r="M177" s="16" t="s">
        <v>612</v>
      </c>
      <c r="N177" s="26" t="s">
        <v>691</v>
      </c>
    </row>
    <row r="178" spans="1:16" ht="120">
      <c r="A178" s="12">
        <v>174</v>
      </c>
      <c r="B178" s="12" t="s">
        <v>693</v>
      </c>
      <c r="C178" s="12" t="s">
        <v>697</v>
      </c>
      <c r="D178" s="13" t="s">
        <v>692</v>
      </c>
      <c r="E178" s="14">
        <v>133819029</v>
      </c>
      <c r="F178" s="14">
        <v>130000876</v>
      </c>
      <c r="G178" s="14">
        <v>133793923</v>
      </c>
      <c r="H178" s="14">
        <f t="shared" si="6"/>
        <v>397613828</v>
      </c>
      <c r="I178" s="15">
        <f t="shared" si="7"/>
        <v>132537942.66666667</v>
      </c>
      <c r="J178" s="16" t="s">
        <v>612</v>
      </c>
      <c r="K178" s="16" t="s">
        <v>612</v>
      </c>
      <c r="L178" s="17" t="s">
        <v>571</v>
      </c>
      <c r="M178" s="16" t="s">
        <v>612</v>
      </c>
      <c r="N178" s="13" t="s">
        <v>694</v>
      </c>
    </row>
    <row r="179" spans="1:16" ht="45">
      <c r="A179" s="12">
        <v>175</v>
      </c>
      <c r="B179" s="12" t="s">
        <v>695</v>
      </c>
      <c r="C179" s="12" t="s">
        <v>697</v>
      </c>
      <c r="D179" s="13" t="s">
        <v>197</v>
      </c>
      <c r="E179" s="14">
        <v>75988350</v>
      </c>
      <c r="F179" s="14">
        <v>20095229</v>
      </c>
      <c r="G179" s="14">
        <v>13895274</v>
      </c>
      <c r="H179" s="14">
        <f t="shared" si="6"/>
        <v>109978853</v>
      </c>
      <c r="I179" s="15">
        <f t="shared" si="7"/>
        <v>36659617.666666664</v>
      </c>
      <c r="J179" s="16" t="s">
        <v>612</v>
      </c>
      <c r="K179" s="16" t="s">
        <v>612</v>
      </c>
      <c r="L179" s="17" t="s">
        <v>571</v>
      </c>
      <c r="M179" s="16" t="s">
        <v>612</v>
      </c>
      <c r="N179" s="13" t="s">
        <v>696</v>
      </c>
    </row>
    <row r="180" spans="1:16" ht="45">
      <c r="A180" s="12">
        <v>176</v>
      </c>
      <c r="B180" s="12" t="s">
        <v>699</v>
      </c>
      <c r="C180" s="12" t="s">
        <v>8</v>
      </c>
      <c r="D180" s="13" t="s">
        <v>698</v>
      </c>
      <c r="E180" s="14">
        <v>705400</v>
      </c>
      <c r="F180" s="14">
        <v>705522</v>
      </c>
      <c r="G180" s="14">
        <v>849280</v>
      </c>
      <c r="H180" s="14">
        <f t="shared" si="6"/>
        <v>2260202</v>
      </c>
      <c r="I180" s="15">
        <f t="shared" si="7"/>
        <v>753400.66666666663</v>
      </c>
      <c r="J180" s="16" t="s">
        <v>612</v>
      </c>
      <c r="K180" s="16" t="s">
        <v>612</v>
      </c>
      <c r="L180" s="34" t="s">
        <v>612</v>
      </c>
      <c r="M180" s="16" t="s">
        <v>612</v>
      </c>
      <c r="N180" s="13" t="s">
        <v>700</v>
      </c>
      <c r="O180" s="22"/>
      <c r="P180" s="7"/>
    </row>
    <row r="181" spans="1:16" ht="30">
      <c r="A181" s="12">
        <v>177</v>
      </c>
      <c r="B181" s="12" t="s">
        <v>702</v>
      </c>
      <c r="C181" s="12" t="s">
        <v>8</v>
      </c>
      <c r="D181" s="13" t="s">
        <v>701</v>
      </c>
      <c r="E181" s="14">
        <v>2186327</v>
      </c>
      <c r="F181" s="14">
        <v>1894833</v>
      </c>
      <c r="G181" s="14">
        <v>1836833</v>
      </c>
      <c r="H181" s="14">
        <f t="shared" si="6"/>
        <v>5917993</v>
      </c>
      <c r="I181" s="15">
        <f t="shared" si="7"/>
        <v>1972664.3333333333</v>
      </c>
      <c r="J181" s="16" t="s">
        <v>612</v>
      </c>
      <c r="K181" s="16" t="s">
        <v>612</v>
      </c>
      <c r="L181" s="17" t="s">
        <v>571</v>
      </c>
      <c r="M181" s="16" t="s">
        <v>612</v>
      </c>
      <c r="N181" s="13" t="s">
        <v>703</v>
      </c>
    </row>
    <row r="182" spans="1:16" ht="30">
      <c r="A182" s="12">
        <v>178</v>
      </c>
      <c r="B182" s="12" t="s">
        <v>705</v>
      </c>
      <c r="C182" s="12" t="s">
        <v>8</v>
      </c>
      <c r="D182" s="13" t="s">
        <v>704</v>
      </c>
      <c r="E182" s="14">
        <v>14345600</v>
      </c>
      <c r="F182" s="14">
        <v>14055700</v>
      </c>
      <c r="G182" s="14">
        <v>14211800</v>
      </c>
      <c r="H182" s="14">
        <f t="shared" si="6"/>
        <v>42613100</v>
      </c>
      <c r="I182" s="15">
        <f t="shared" si="7"/>
        <v>14204366.666666666</v>
      </c>
      <c r="J182" s="16" t="s">
        <v>612</v>
      </c>
      <c r="K182" s="17" t="s">
        <v>571</v>
      </c>
      <c r="L182" s="17" t="s">
        <v>571</v>
      </c>
      <c r="M182" s="16" t="s">
        <v>612</v>
      </c>
      <c r="N182" s="13" t="s">
        <v>9</v>
      </c>
    </row>
    <row r="183" spans="1:16" ht="45">
      <c r="A183" s="12">
        <v>179</v>
      </c>
      <c r="B183" s="12" t="s">
        <v>707</v>
      </c>
      <c r="C183" s="12" t="s">
        <v>8</v>
      </c>
      <c r="D183" s="13" t="s">
        <v>706</v>
      </c>
      <c r="E183" s="14">
        <v>30897800</v>
      </c>
      <c r="F183" s="14">
        <v>30277800</v>
      </c>
      <c r="G183" s="14">
        <v>30628100</v>
      </c>
      <c r="H183" s="14">
        <f t="shared" si="6"/>
        <v>91803700</v>
      </c>
      <c r="I183" s="15">
        <f t="shared" si="7"/>
        <v>30601233.333333332</v>
      </c>
      <c r="J183" s="16" t="s">
        <v>612</v>
      </c>
      <c r="K183" s="16" t="s">
        <v>612</v>
      </c>
      <c r="L183" s="16" t="s">
        <v>612</v>
      </c>
      <c r="M183" s="16" t="s">
        <v>612</v>
      </c>
      <c r="N183" s="13" t="s">
        <v>708</v>
      </c>
    </row>
    <row r="184" spans="1:16" ht="30">
      <c r="A184" s="12">
        <v>180</v>
      </c>
      <c r="B184" s="12" t="s">
        <v>710</v>
      </c>
      <c r="C184" s="12" t="s">
        <v>8</v>
      </c>
      <c r="D184" s="13" t="s">
        <v>709</v>
      </c>
      <c r="E184" s="14">
        <v>16529940</v>
      </c>
      <c r="F184" s="14">
        <v>20884025</v>
      </c>
      <c r="G184" s="14">
        <v>20262300</v>
      </c>
      <c r="H184" s="14">
        <f t="shared" si="6"/>
        <v>57676265</v>
      </c>
      <c r="I184" s="15">
        <f t="shared" si="7"/>
        <v>19225421.666666668</v>
      </c>
      <c r="J184" s="16" t="s">
        <v>612</v>
      </c>
      <c r="K184" s="16" t="s">
        <v>612</v>
      </c>
      <c r="L184" s="16" t="s">
        <v>612</v>
      </c>
      <c r="M184" s="16" t="s">
        <v>612</v>
      </c>
      <c r="N184" s="13" t="s">
        <v>711</v>
      </c>
    </row>
    <row r="185" spans="1:16" ht="60">
      <c r="A185" s="12">
        <v>181</v>
      </c>
      <c r="B185" s="12" t="s">
        <v>713</v>
      </c>
      <c r="C185" s="12" t="s">
        <v>8</v>
      </c>
      <c r="D185" s="13" t="s">
        <v>712</v>
      </c>
      <c r="E185" s="14">
        <v>40096400</v>
      </c>
      <c r="F185" s="14">
        <v>40274200</v>
      </c>
      <c r="G185" s="14">
        <v>41142600</v>
      </c>
      <c r="H185" s="14">
        <f t="shared" si="6"/>
        <v>121513200</v>
      </c>
      <c r="I185" s="15">
        <f t="shared" si="7"/>
        <v>40504400</v>
      </c>
      <c r="J185" s="16" t="s">
        <v>612</v>
      </c>
      <c r="K185" s="17" t="s">
        <v>571</v>
      </c>
      <c r="L185" s="17" t="s">
        <v>571</v>
      </c>
      <c r="M185" s="16" t="s">
        <v>612</v>
      </c>
      <c r="N185" s="13" t="s">
        <v>714</v>
      </c>
    </row>
    <row r="186" spans="1:16" ht="45">
      <c r="A186" s="12">
        <v>182</v>
      </c>
      <c r="B186" s="12" t="s">
        <v>716</v>
      </c>
      <c r="C186" s="12" t="s">
        <v>8</v>
      </c>
      <c r="D186" s="13" t="s">
        <v>715</v>
      </c>
      <c r="E186" s="14">
        <v>850000</v>
      </c>
      <c r="F186" s="14">
        <v>824500</v>
      </c>
      <c r="G186" s="14">
        <v>825300</v>
      </c>
      <c r="H186" s="14">
        <f t="shared" si="6"/>
        <v>2499800</v>
      </c>
      <c r="I186" s="15">
        <f t="shared" si="7"/>
        <v>833266.66666666663</v>
      </c>
      <c r="J186" s="16" t="s">
        <v>612</v>
      </c>
      <c r="K186" s="17" t="s">
        <v>571</v>
      </c>
      <c r="L186" s="17" t="s">
        <v>571</v>
      </c>
      <c r="M186" s="16" t="s">
        <v>612</v>
      </c>
      <c r="N186" s="13" t="s">
        <v>717</v>
      </c>
    </row>
    <row r="187" spans="1:16" ht="60">
      <c r="A187" s="12">
        <v>183</v>
      </c>
      <c r="B187" s="12" t="s">
        <v>719</v>
      </c>
      <c r="C187" s="12" t="s">
        <v>13</v>
      </c>
      <c r="D187" s="13" t="s">
        <v>718</v>
      </c>
      <c r="E187" s="14">
        <v>4509300</v>
      </c>
      <c r="F187" s="14">
        <v>4419098</v>
      </c>
      <c r="G187" s="14">
        <v>4469200</v>
      </c>
      <c r="H187" s="14">
        <f t="shared" si="6"/>
        <v>13397598</v>
      </c>
      <c r="I187" s="15">
        <f t="shared" si="7"/>
        <v>4465866</v>
      </c>
      <c r="J187" s="16" t="s">
        <v>612</v>
      </c>
      <c r="K187" s="16" t="s">
        <v>612</v>
      </c>
      <c r="L187" s="16" t="s">
        <v>612</v>
      </c>
      <c r="M187" s="16" t="s">
        <v>612</v>
      </c>
      <c r="N187" s="13" t="s">
        <v>720</v>
      </c>
    </row>
    <row r="188" spans="1:16" ht="75">
      <c r="A188" s="12">
        <v>184</v>
      </c>
      <c r="B188" s="12" t="s">
        <v>722</v>
      </c>
      <c r="C188" s="12" t="s">
        <v>14</v>
      </c>
      <c r="D188" s="13" t="s">
        <v>721</v>
      </c>
      <c r="E188" s="14">
        <v>42933</v>
      </c>
      <c r="F188" s="14">
        <v>538168</v>
      </c>
      <c r="G188" s="14">
        <v>730334</v>
      </c>
      <c r="H188" s="14">
        <f t="shared" si="6"/>
        <v>1311435</v>
      </c>
      <c r="I188" s="15">
        <f t="shared" si="7"/>
        <v>437145</v>
      </c>
      <c r="J188" s="16" t="s">
        <v>612</v>
      </c>
      <c r="K188" s="17" t="s">
        <v>571</v>
      </c>
      <c r="L188" s="17" t="s">
        <v>571</v>
      </c>
      <c r="M188" s="16" t="s">
        <v>612</v>
      </c>
      <c r="N188" s="13" t="s">
        <v>723</v>
      </c>
    </row>
    <row r="189" spans="1:16" ht="36.950000000000003" customHeight="1">
      <c r="A189" s="12">
        <v>185</v>
      </c>
      <c r="B189" s="12" t="s">
        <v>725</v>
      </c>
      <c r="C189" s="12" t="s">
        <v>14</v>
      </c>
      <c r="D189" s="13" t="s">
        <v>724</v>
      </c>
      <c r="E189" s="14">
        <v>10668800</v>
      </c>
      <c r="F189" s="14">
        <v>12100760</v>
      </c>
      <c r="G189" s="14">
        <v>12502240</v>
      </c>
      <c r="H189" s="14">
        <f t="shared" si="6"/>
        <v>35271800</v>
      </c>
      <c r="I189" s="15">
        <f t="shared" si="7"/>
        <v>11757266.666666666</v>
      </c>
      <c r="J189" s="16" t="s">
        <v>612</v>
      </c>
      <c r="K189" s="16" t="s">
        <v>612</v>
      </c>
      <c r="L189" s="16" t="s">
        <v>612</v>
      </c>
      <c r="M189" s="16" t="s">
        <v>612</v>
      </c>
      <c r="N189" s="13"/>
    </row>
    <row r="190" spans="1:16" ht="30">
      <c r="A190" s="12">
        <v>186</v>
      </c>
      <c r="B190" s="12" t="s">
        <v>727</v>
      </c>
      <c r="C190" s="12" t="s">
        <v>14</v>
      </c>
      <c r="D190" s="13" t="s">
        <v>726</v>
      </c>
      <c r="E190" s="14">
        <v>141169</v>
      </c>
      <c r="F190" s="14">
        <v>145550</v>
      </c>
      <c r="G190" s="14">
        <v>145449</v>
      </c>
      <c r="H190" s="14">
        <f t="shared" si="6"/>
        <v>432168</v>
      </c>
      <c r="I190" s="15">
        <f t="shared" si="7"/>
        <v>144056</v>
      </c>
      <c r="J190" s="16" t="s">
        <v>612</v>
      </c>
      <c r="K190" s="17" t="s">
        <v>571</v>
      </c>
      <c r="L190" s="17" t="s">
        <v>571</v>
      </c>
      <c r="M190" s="16" t="s">
        <v>612</v>
      </c>
      <c r="N190" s="13"/>
    </row>
    <row r="191" spans="1:16" ht="60">
      <c r="A191" s="12">
        <v>187</v>
      </c>
      <c r="B191" s="12" t="s">
        <v>729</v>
      </c>
      <c r="C191" s="12" t="s">
        <v>14</v>
      </c>
      <c r="D191" s="13" t="s">
        <v>728</v>
      </c>
      <c r="E191" s="14">
        <v>7299000</v>
      </c>
      <c r="F191" s="14">
        <v>8870100</v>
      </c>
      <c r="G191" s="14">
        <v>9151700</v>
      </c>
      <c r="H191" s="14">
        <f t="shared" si="6"/>
        <v>25320800</v>
      </c>
      <c r="I191" s="15">
        <f t="shared" si="7"/>
        <v>8440266.666666666</v>
      </c>
      <c r="J191" s="16" t="s">
        <v>612</v>
      </c>
      <c r="K191" s="16" t="s">
        <v>612</v>
      </c>
      <c r="L191" s="16" t="s">
        <v>612</v>
      </c>
      <c r="M191" s="16" t="s">
        <v>612</v>
      </c>
      <c r="N191" s="13" t="s">
        <v>730</v>
      </c>
    </row>
    <row r="192" spans="1:16" ht="45">
      <c r="A192" s="12">
        <v>188</v>
      </c>
      <c r="B192" s="12" t="s">
        <v>732</v>
      </c>
      <c r="C192" s="12" t="s">
        <v>14</v>
      </c>
      <c r="D192" s="13" t="s">
        <v>731</v>
      </c>
      <c r="E192" s="14">
        <v>7299000</v>
      </c>
      <c r="F192" s="14">
        <v>122077</v>
      </c>
      <c r="G192" s="14">
        <v>124085</v>
      </c>
      <c r="H192" s="14">
        <f t="shared" si="6"/>
        <v>7545162</v>
      </c>
      <c r="I192" s="15">
        <f t="shared" si="7"/>
        <v>2515054</v>
      </c>
      <c r="J192" s="16" t="s">
        <v>612</v>
      </c>
      <c r="K192" s="17" t="s">
        <v>571</v>
      </c>
      <c r="L192" s="17" t="s">
        <v>571</v>
      </c>
      <c r="M192" s="16" t="s">
        <v>612</v>
      </c>
      <c r="N192" s="13" t="s">
        <v>733</v>
      </c>
    </row>
    <row r="193" spans="1:16" ht="60">
      <c r="A193" s="12">
        <v>189</v>
      </c>
      <c r="B193" s="12" t="s">
        <v>738</v>
      </c>
      <c r="C193" s="12" t="s">
        <v>14</v>
      </c>
      <c r="D193" s="13" t="s">
        <v>737</v>
      </c>
      <c r="E193" s="14">
        <v>3136139</v>
      </c>
      <c r="F193" s="14">
        <v>3069036</v>
      </c>
      <c r="G193" s="14">
        <v>3068349</v>
      </c>
      <c r="H193" s="14">
        <f t="shared" si="6"/>
        <v>9273524</v>
      </c>
      <c r="I193" s="15">
        <f t="shared" si="7"/>
        <v>3091174.6666666665</v>
      </c>
      <c r="J193" s="16" t="s">
        <v>612</v>
      </c>
      <c r="K193" s="16" t="s">
        <v>612</v>
      </c>
      <c r="L193" s="16" t="s">
        <v>612</v>
      </c>
      <c r="M193" s="16" t="s">
        <v>612</v>
      </c>
      <c r="N193" s="13" t="s">
        <v>739</v>
      </c>
    </row>
    <row r="194" spans="1:16" ht="26.45" customHeight="1">
      <c r="A194" s="12">
        <v>190</v>
      </c>
      <c r="B194" s="12" t="s">
        <v>741</v>
      </c>
      <c r="C194" s="12" t="s">
        <v>14</v>
      </c>
      <c r="D194" s="13" t="s">
        <v>740</v>
      </c>
      <c r="E194" s="14">
        <v>1016100</v>
      </c>
      <c r="F194" s="14">
        <v>1016100</v>
      </c>
      <c r="G194" s="14">
        <v>1008000</v>
      </c>
      <c r="H194" s="14">
        <f t="shared" si="6"/>
        <v>3040200</v>
      </c>
      <c r="I194" s="15">
        <f t="shared" si="7"/>
        <v>1013400</v>
      </c>
      <c r="J194" s="16" t="s">
        <v>612</v>
      </c>
      <c r="K194" s="17" t="s">
        <v>571</v>
      </c>
      <c r="L194" s="17" t="s">
        <v>571</v>
      </c>
      <c r="M194" s="16" t="s">
        <v>612</v>
      </c>
      <c r="N194" s="13"/>
    </row>
    <row r="195" spans="1:16" ht="75">
      <c r="A195" s="12">
        <v>191</v>
      </c>
      <c r="B195" s="12" t="s">
        <v>743</v>
      </c>
      <c r="C195" s="12" t="s">
        <v>14</v>
      </c>
      <c r="D195" s="13" t="s">
        <v>742</v>
      </c>
      <c r="E195" s="14">
        <v>2428500</v>
      </c>
      <c r="F195" s="14">
        <v>2383100</v>
      </c>
      <c r="G195" s="14">
        <v>2429500</v>
      </c>
      <c r="H195" s="14">
        <f t="shared" si="6"/>
        <v>7241100</v>
      </c>
      <c r="I195" s="15">
        <f t="shared" si="7"/>
        <v>2413700</v>
      </c>
      <c r="J195" s="16" t="s">
        <v>612</v>
      </c>
      <c r="K195" s="16" t="s">
        <v>612</v>
      </c>
      <c r="L195" s="16" t="s">
        <v>612</v>
      </c>
      <c r="M195" s="16" t="s">
        <v>612</v>
      </c>
      <c r="N195" s="13" t="s">
        <v>744</v>
      </c>
    </row>
    <row r="196" spans="1:16" ht="90">
      <c r="A196" s="12">
        <v>192</v>
      </c>
      <c r="B196" s="12" t="s">
        <v>746</v>
      </c>
      <c r="C196" s="12" t="s">
        <v>14</v>
      </c>
      <c r="D196" s="13" t="s">
        <v>745</v>
      </c>
      <c r="E196" s="14">
        <v>4855900</v>
      </c>
      <c r="F196" s="14">
        <v>4765200</v>
      </c>
      <c r="G196" s="14">
        <v>4858000</v>
      </c>
      <c r="H196" s="14">
        <f t="shared" si="6"/>
        <v>14479100</v>
      </c>
      <c r="I196" s="15">
        <f t="shared" si="7"/>
        <v>4826366.666666667</v>
      </c>
      <c r="J196" s="16" t="s">
        <v>612</v>
      </c>
      <c r="K196" s="16" t="s">
        <v>612</v>
      </c>
      <c r="L196" s="16" t="s">
        <v>612</v>
      </c>
      <c r="M196" s="16" t="s">
        <v>612</v>
      </c>
      <c r="N196" s="13" t="s">
        <v>747</v>
      </c>
    </row>
    <row r="197" spans="1:16" ht="90">
      <c r="A197" s="12">
        <v>193</v>
      </c>
      <c r="B197" s="12" t="s">
        <v>749</v>
      </c>
      <c r="C197" s="12" t="s">
        <v>14</v>
      </c>
      <c r="D197" s="13" t="s">
        <v>748</v>
      </c>
      <c r="E197" s="14">
        <v>5445351</v>
      </c>
      <c r="F197" s="14">
        <v>5925300</v>
      </c>
      <c r="G197" s="14">
        <v>6491400</v>
      </c>
      <c r="H197" s="14">
        <f t="shared" si="6"/>
        <v>17862051</v>
      </c>
      <c r="I197" s="15">
        <f t="shared" si="7"/>
        <v>5954017</v>
      </c>
      <c r="J197" s="16" t="s">
        <v>612</v>
      </c>
      <c r="K197" s="16" t="s">
        <v>612</v>
      </c>
      <c r="L197" s="16" t="s">
        <v>612</v>
      </c>
      <c r="M197" s="16" t="s">
        <v>612</v>
      </c>
      <c r="N197" s="13" t="s">
        <v>750</v>
      </c>
    </row>
    <row r="198" spans="1:16" ht="60">
      <c r="A198" s="12">
        <v>194</v>
      </c>
      <c r="B198" s="12" t="s">
        <v>752</v>
      </c>
      <c r="C198" s="12" t="s">
        <v>14</v>
      </c>
      <c r="D198" s="13" t="s">
        <v>751</v>
      </c>
      <c r="E198" s="14">
        <v>20891670</v>
      </c>
      <c r="F198" s="14">
        <v>19864018</v>
      </c>
      <c r="G198" s="14">
        <v>20391163</v>
      </c>
      <c r="H198" s="14">
        <f t="shared" si="6"/>
        <v>61146851</v>
      </c>
      <c r="I198" s="15">
        <f t="shared" si="7"/>
        <v>20382283.666666668</v>
      </c>
      <c r="J198" s="16" t="s">
        <v>612</v>
      </c>
      <c r="K198" s="16" t="s">
        <v>612</v>
      </c>
      <c r="L198" s="17" t="s">
        <v>571</v>
      </c>
      <c r="M198" s="16" t="s">
        <v>612</v>
      </c>
      <c r="N198" s="13" t="s">
        <v>753</v>
      </c>
    </row>
    <row r="199" spans="1:16" ht="45">
      <c r="A199" s="12">
        <v>195</v>
      </c>
      <c r="B199" s="12" t="s">
        <v>755</v>
      </c>
      <c r="C199" s="12" t="s">
        <v>14</v>
      </c>
      <c r="D199" s="13" t="s">
        <v>754</v>
      </c>
      <c r="E199" s="14">
        <v>673300</v>
      </c>
      <c r="F199" s="14">
        <v>705000</v>
      </c>
      <c r="G199" s="14">
        <v>690000</v>
      </c>
      <c r="H199" s="14">
        <f t="shared" si="6"/>
        <v>2068300</v>
      </c>
      <c r="I199" s="15">
        <f t="shared" si="7"/>
        <v>689433.33333333337</v>
      </c>
      <c r="J199" s="16" t="s">
        <v>612</v>
      </c>
      <c r="K199" s="17" t="s">
        <v>571</v>
      </c>
      <c r="L199" s="17" t="s">
        <v>571</v>
      </c>
      <c r="M199" s="16" t="s">
        <v>612</v>
      </c>
      <c r="N199" s="13" t="s">
        <v>756</v>
      </c>
    </row>
    <row r="200" spans="1:16" ht="60">
      <c r="A200" s="12">
        <v>196</v>
      </c>
      <c r="B200" s="12" t="s">
        <v>758</v>
      </c>
      <c r="C200" s="12" t="s">
        <v>14</v>
      </c>
      <c r="D200" s="13" t="s">
        <v>757</v>
      </c>
      <c r="E200" s="14">
        <v>31691622</v>
      </c>
      <c r="F200" s="14">
        <v>29333338</v>
      </c>
      <c r="G200" s="14">
        <v>32002631</v>
      </c>
      <c r="H200" s="14">
        <f t="shared" si="6"/>
        <v>93027591</v>
      </c>
      <c r="I200" s="15">
        <f t="shared" si="7"/>
        <v>31009197</v>
      </c>
      <c r="J200" s="16" t="s">
        <v>612</v>
      </c>
      <c r="K200" s="16" t="s">
        <v>612</v>
      </c>
      <c r="L200" s="16" t="s">
        <v>612</v>
      </c>
      <c r="M200" s="16" t="s">
        <v>612</v>
      </c>
      <c r="N200" s="13" t="s">
        <v>759</v>
      </c>
    </row>
    <row r="201" spans="1:16" ht="75">
      <c r="A201" s="12">
        <v>197</v>
      </c>
      <c r="B201" s="12" t="s">
        <v>761</v>
      </c>
      <c r="C201" s="12" t="s">
        <v>14</v>
      </c>
      <c r="D201" s="13" t="s">
        <v>760</v>
      </c>
      <c r="E201" s="14">
        <v>732921</v>
      </c>
      <c r="F201" s="14">
        <v>730412</v>
      </c>
      <c r="G201" s="14">
        <v>745200</v>
      </c>
      <c r="H201" s="14">
        <f t="shared" si="6"/>
        <v>2208533</v>
      </c>
      <c r="I201" s="15">
        <f t="shared" si="7"/>
        <v>736177.66666666663</v>
      </c>
      <c r="J201" s="16" t="s">
        <v>612</v>
      </c>
      <c r="K201" s="16" t="s">
        <v>612</v>
      </c>
      <c r="L201" s="16" t="s">
        <v>612</v>
      </c>
      <c r="M201" s="16" t="s">
        <v>612</v>
      </c>
      <c r="N201" s="13" t="s">
        <v>762</v>
      </c>
      <c r="O201" s="22"/>
      <c r="P201" s="7"/>
    </row>
    <row r="202" spans="1:16" ht="60">
      <c r="A202" s="12">
        <v>198</v>
      </c>
      <c r="B202" s="12" t="s">
        <v>764</v>
      </c>
      <c r="C202" s="12" t="s">
        <v>14</v>
      </c>
      <c r="D202" s="13" t="s">
        <v>763</v>
      </c>
      <c r="E202" s="14">
        <v>5278716</v>
      </c>
      <c r="F202" s="14">
        <v>4218301</v>
      </c>
      <c r="G202" s="14">
        <v>5230113</v>
      </c>
      <c r="H202" s="14">
        <f t="shared" si="6"/>
        <v>14727130</v>
      </c>
      <c r="I202" s="15">
        <f t="shared" si="7"/>
        <v>4909043.333333333</v>
      </c>
      <c r="J202" s="16" t="s">
        <v>612</v>
      </c>
      <c r="K202" s="16" t="s">
        <v>612</v>
      </c>
      <c r="L202" s="16" t="s">
        <v>612</v>
      </c>
      <c r="M202" s="16" t="s">
        <v>612</v>
      </c>
      <c r="N202" s="13" t="s">
        <v>765</v>
      </c>
    </row>
    <row r="203" spans="1:16" ht="45">
      <c r="A203" s="12">
        <v>199</v>
      </c>
      <c r="B203" s="12" t="s">
        <v>767</v>
      </c>
      <c r="C203" s="12" t="s">
        <v>14</v>
      </c>
      <c r="D203" s="13" t="s">
        <v>766</v>
      </c>
      <c r="E203" s="14">
        <v>0</v>
      </c>
      <c r="F203" s="14">
        <v>0</v>
      </c>
      <c r="G203" s="14">
        <v>0</v>
      </c>
      <c r="H203" s="14">
        <f t="shared" si="6"/>
        <v>0</v>
      </c>
      <c r="I203" s="15">
        <f t="shared" si="7"/>
        <v>0</v>
      </c>
      <c r="J203" s="16" t="s">
        <v>612</v>
      </c>
      <c r="K203" s="16" t="s">
        <v>612</v>
      </c>
      <c r="L203" s="16" t="s">
        <v>612</v>
      </c>
      <c r="M203" s="16" t="s">
        <v>612</v>
      </c>
      <c r="N203" s="13" t="s">
        <v>768</v>
      </c>
    </row>
    <row r="204" spans="1:16" ht="105">
      <c r="A204" s="12">
        <v>200</v>
      </c>
      <c r="B204" s="12" t="s">
        <v>770</v>
      </c>
      <c r="C204" s="12" t="s">
        <v>14</v>
      </c>
      <c r="D204" s="13" t="s">
        <v>769</v>
      </c>
      <c r="E204" s="14">
        <v>2903780</v>
      </c>
      <c r="F204" s="14">
        <v>2792985</v>
      </c>
      <c r="G204" s="14">
        <v>2944250</v>
      </c>
      <c r="H204" s="14">
        <f t="shared" si="6"/>
        <v>8641015</v>
      </c>
      <c r="I204" s="15">
        <f t="shared" si="7"/>
        <v>2880338.3333333335</v>
      </c>
      <c r="J204" s="16" t="s">
        <v>612</v>
      </c>
      <c r="K204" s="16" t="s">
        <v>612</v>
      </c>
      <c r="L204" s="34" t="s">
        <v>612</v>
      </c>
      <c r="M204" s="16" t="s">
        <v>612</v>
      </c>
      <c r="N204" s="13" t="s">
        <v>771</v>
      </c>
    </row>
    <row r="205" spans="1:16" ht="60">
      <c r="A205" s="12">
        <v>201</v>
      </c>
      <c r="B205" s="12" t="s">
        <v>773</v>
      </c>
      <c r="C205" s="12" t="s">
        <v>14</v>
      </c>
      <c r="D205" s="13" t="s">
        <v>772</v>
      </c>
      <c r="E205" s="14">
        <v>911100</v>
      </c>
      <c r="F205" s="14">
        <v>918180</v>
      </c>
      <c r="G205" s="14">
        <v>900437</v>
      </c>
      <c r="H205" s="14">
        <f t="shared" si="6"/>
        <v>2729717</v>
      </c>
      <c r="I205" s="15">
        <f t="shared" si="7"/>
        <v>909905.66666666663</v>
      </c>
      <c r="J205" s="16" t="s">
        <v>612</v>
      </c>
      <c r="K205" s="16" t="s">
        <v>612</v>
      </c>
      <c r="L205" s="16" t="s">
        <v>612</v>
      </c>
      <c r="M205" s="16" t="s">
        <v>612</v>
      </c>
      <c r="N205" s="13" t="s">
        <v>774</v>
      </c>
    </row>
    <row r="206" spans="1:16" ht="180">
      <c r="A206" s="12">
        <v>202</v>
      </c>
      <c r="B206" s="12" t="s">
        <v>776</v>
      </c>
      <c r="C206" s="12" t="s">
        <v>14</v>
      </c>
      <c r="D206" s="13" t="s">
        <v>775</v>
      </c>
      <c r="E206" s="14">
        <v>8577710</v>
      </c>
      <c r="F206" s="14">
        <v>8423291</v>
      </c>
      <c r="G206" s="14">
        <v>8672571</v>
      </c>
      <c r="H206" s="14">
        <f t="shared" si="6"/>
        <v>25673572</v>
      </c>
      <c r="I206" s="15">
        <f t="shared" si="7"/>
        <v>8557857.333333334</v>
      </c>
      <c r="J206" s="16" t="s">
        <v>612</v>
      </c>
      <c r="K206" s="16" t="s">
        <v>612</v>
      </c>
      <c r="L206" s="16" t="s">
        <v>612</v>
      </c>
      <c r="M206" s="16" t="s">
        <v>612</v>
      </c>
      <c r="N206" s="13" t="s">
        <v>777</v>
      </c>
    </row>
    <row r="207" spans="1:16" ht="60">
      <c r="A207" s="12">
        <v>203</v>
      </c>
      <c r="B207" s="12" t="s">
        <v>779</v>
      </c>
      <c r="C207" s="12" t="s">
        <v>14</v>
      </c>
      <c r="D207" s="13" t="s">
        <v>778</v>
      </c>
      <c r="E207" s="14">
        <v>2006900</v>
      </c>
      <c r="F207" s="14">
        <v>2275000</v>
      </c>
      <c r="G207" s="14">
        <v>2799000</v>
      </c>
      <c r="H207" s="14">
        <f t="shared" si="6"/>
        <v>7080900</v>
      </c>
      <c r="I207" s="15">
        <f t="shared" si="7"/>
        <v>2360300</v>
      </c>
      <c r="J207" s="16" t="s">
        <v>612</v>
      </c>
      <c r="K207" s="17" t="s">
        <v>571</v>
      </c>
      <c r="L207" s="17" t="s">
        <v>571</v>
      </c>
      <c r="M207" s="16" t="s">
        <v>612</v>
      </c>
      <c r="N207" s="13" t="s">
        <v>780</v>
      </c>
    </row>
    <row r="208" spans="1:16" ht="30">
      <c r="A208" s="12">
        <v>204</v>
      </c>
      <c r="B208" s="12" t="s">
        <v>781</v>
      </c>
      <c r="C208" s="12" t="s">
        <v>14</v>
      </c>
      <c r="D208" s="13" t="s">
        <v>976</v>
      </c>
      <c r="E208" s="14">
        <v>4146728</v>
      </c>
      <c r="F208" s="14">
        <v>4209450</v>
      </c>
      <c r="G208" s="14">
        <v>4318000</v>
      </c>
      <c r="H208" s="14">
        <f t="shared" si="6"/>
        <v>12674178</v>
      </c>
      <c r="I208" s="15">
        <f t="shared" si="7"/>
        <v>4224726</v>
      </c>
      <c r="J208" s="16" t="s">
        <v>612</v>
      </c>
      <c r="K208" s="16" t="s">
        <v>612</v>
      </c>
      <c r="L208" s="16" t="s">
        <v>612</v>
      </c>
      <c r="M208" s="16" t="s">
        <v>612</v>
      </c>
      <c r="N208" s="13" t="s">
        <v>782</v>
      </c>
    </row>
    <row r="209" spans="1:14" ht="105">
      <c r="A209" s="12">
        <v>205</v>
      </c>
      <c r="B209" s="12" t="s">
        <v>784</v>
      </c>
      <c r="C209" s="12" t="s">
        <v>14</v>
      </c>
      <c r="D209" s="13" t="s">
        <v>783</v>
      </c>
      <c r="E209" s="14">
        <v>1609944</v>
      </c>
      <c r="F209" s="14">
        <v>1757332</v>
      </c>
      <c r="G209" s="14">
        <v>1670689</v>
      </c>
      <c r="H209" s="14">
        <f t="shared" si="6"/>
        <v>5037965</v>
      </c>
      <c r="I209" s="15">
        <f t="shared" si="7"/>
        <v>1679321.6666666667</v>
      </c>
      <c r="J209" s="16" t="s">
        <v>612</v>
      </c>
      <c r="K209" s="16" t="s">
        <v>612</v>
      </c>
      <c r="L209" s="16" t="s">
        <v>612</v>
      </c>
      <c r="M209" s="16" t="s">
        <v>612</v>
      </c>
      <c r="N209" s="13" t="s">
        <v>785</v>
      </c>
    </row>
    <row r="210" spans="1:14" ht="105">
      <c r="A210" s="12">
        <v>206</v>
      </c>
      <c r="B210" s="12" t="s">
        <v>787</v>
      </c>
      <c r="C210" s="12" t="s">
        <v>14</v>
      </c>
      <c r="D210" s="13" t="s">
        <v>786</v>
      </c>
      <c r="E210" s="14">
        <v>508802</v>
      </c>
      <c r="F210" s="14">
        <v>763000</v>
      </c>
      <c r="G210" s="14">
        <v>618000</v>
      </c>
      <c r="H210" s="14">
        <f t="shared" si="6"/>
        <v>1889802</v>
      </c>
      <c r="I210" s="15">
        <f t="shared" si="7"/>
        <v>629934</v>
      </c>
      <c r="J210" s="16" t="s">
        <v>612</v>
      </c>
      <c r="K210" s="16" t="s">
        <v>612</v>
      </c>
      <c r="L210" s="16" t="s">
        <v>612</v>
      </c>
      <c r="M210" s="16" t="s">
        <v>612</v>
      </c>
      <c r="N210" s="13" t="s">
        <v>788</v>
      </c>
    </row>
    <row r="211" spans="1:14" ht="30">
      <c r="A211" s="12">
        <v>207</v>
      </c>
      <c r="B211" s="12" t="s">
        <v>790</v>
      </c>
      <c r="C211" s="12" t="s">
        <v>15</v>
      </c>
      <c r="D211" s="13" t="s">
        <v>789</v>
      </c>
      <c r="E211" s="14">
        <v>2726490</v>
      </c>
      <c r="F211" s="14">
        <v>2516859</v>
      </c>
      <c r="G211" s="14">
        <v>3227751</v>
      </c>
      <c r="H211" s="14">
        <f t="shared" si="6"/>
        <v>8471100</v>
      </c>
      <c r="I211" s="15">
        <f t="shared" si="7"/>
        <v>2823700</v>
      </c>
      <c r="J211" s="16" t="s">
        <v>612</v>
      </c>
      <c r="K211" s="20" t="s">
        <v>571</v>
      </c>
      <c r="L211" s="20" t="s">
        <v>571</v>
      </c>
      <c r="M211" s="16" t="s">
        <v>612</v>
      </c>
      <c r="N211" s="13" t="s">
        <v>791</v>
      </c>
    </row>
    <row r="212" spans="1:14" ht="45">
      <c r="A212" s="12">
        <v>208</v>
      </c>
      <c r="B212" s="12" t="s">
        <v>793</v>
      </c>
      <c r="C212" s="12" t="s">
        <v>15</v>
      </c>
      <c r="D212" s="13" t="s">
        <v>792</v>
      </c>
      <c r="E212" s="14">
        <v>18846306</v>
      </c>
      <c r="F212" s="14">
        <v>21436095</v>
      </c>
      <c r="G212" s="14">
        <v>20231268</v>
      </c>
      <c r="H212" s="14">
        <f t="shared" si="6"/>
        <v>60513669</v>
      </c>
      <c r="I212" s="15">
        <f t="shared" si="7"/>
        <v>20171223</v>
      </c>
      <c r="J212" s="16" t="s">
        <v>612</v>
      </c>
      <c r="K212" s="20" t="s">
        <v>571</v>
      </c>
      <c r="L212" s="20" t="s">
        <v>571</v>
      </c>
      <c r="M212" s="16" t="s">
        <v>612</v>
      </c>
      <c r="N212" s="13" t="s">
        <v>794</v>
      </c>
    </row>
    <row r="213" spans="1:14" ht="75">
      <c r="A213" s="12">
        <v>209</v>
      </c>
      <c r="B213" s="12" t="s">
        <v>796</v>
      </c>
      <c r="C213" s="12" t="s">
        <v>15</v>
      </c>
      <c r="D213" s="13" t="s">
        <v>795</v>
      </c>
      <c r="E213" s="14">
        <v>1460000</v>
      </c>
      <c r="F213" s="14">
        <v>1460000</v>
      </c>
      <c r="G213" s="14">
        <v>1460000</v>
      </c>
      <c r="H213" s="14">
        <f t="shared" si="6"/>
        <v>4380000</v>
      </c>
      <c r="I213" s="15">
        <f t="shared" si="7"/>
        <v>1460000</v>
      </c>
      <c r="J213" s="16" t="s">
        <v>612</v>
      </c>
      <c r="K213" s="20" t="s">
        <v>571</v>
      </c>
      <c r="L213" s="20" t="s">
        <v>571</v>
      </c>
      <c r="M213" s="16" t="s">
        <v>612</v>
      </c>
      <c r="N213" s="13" t="s">
        <v>798</v>
      </c>
    </row>
    <row r="214" spans="1:14" ht="105">
      <c r="A214" s="12">
        <v>210</v>
      </c>
      <c r="B214" s="12" t="s">
        <v>799</v>
      </c>
      <c r="C214" s="12" t="s">
        <v>15</v>
      </c>
      <c r="D214" s="13" t="s">
        <v>797</v>
      </c>
      <c r="E214" s="14">
        <v>307413</v>
      </c>
      <c r="F214" s="14">
        <v>331870</v>
      </c>
      <c r="G214" s="14">
        <v>370610</v>
      </c>
      <c r="H214" s="14">
        <f t="shared" si="6"/>
        <v>1009893</v>
      </c>
      <c r="I214" s="15">
        <f t="shared" si="7"/>
        <v>336631</v>
      </c>
      <c r="J214" s="16" t="s">
        <v>612</v>
      </c>
      <c r="K214" s="20" t="s">
        <v>571</v>
      </c>
      <c r="L214" s="20" t="s">
        <v>571</v>
      </c>
      <c r="M214" s="16" t="s">
        <v>612</v>
      </c>
      <c r="N214" s="13" t="s">
        <v>800</v>
      </c>
    </row>
    <row r="215" spans="1:14" ht="60">
      <c r="A215" s="12">
        <v>211</v>
      </c>
      <c r="B215" s="12" t="s">
        <v>802</v>
      </c>
      <c r="C215" s="12" t="s">
        <v>15</v>
      </c>
      <c r="D215" s="35" t="s">
        <v>1320</v>
      </c>
      <c r="E215" s="14">
        <v>2007412</v>
      </c>
      <c r="F215" s="14">
        <v>2193887</v>
      </c>
      <c r="G215" s="14">
        <v>2200342</v>
      </c>
      <c r="H215" s="14">
        <f t="shared" ref="H215:H262" si="8">SUM(E215:G215)</f>
        <v>6401641</v>
      </c>
      <c r="I215" s="15">
        <f t="shared" ref="I215:I262" si="9">H215/3</f>
        <v>2133880.3333333335</v>
      </c>
      <c r="J215" s="16" t="s">
        <v>612</v>
      </c>
      <c r="K215" s="20" t="s">
        <v>571</v>
      </c>
      <c r="L215" s="20" t="s">
        <v>571</v>
      </c>
      <c r="M215" s="16" t="s">
        <v>612</v>
      </c>
      <c r="N215" s="13" t="s">
        <v>801</v>
      </c>
    </row>
    <row r="216" spans="1:14" ht="75">
      <c r="A216" s="12">
        <v>212</v>
      </c>
      <c r="B216" s="12" t="s">
        <v>804</v>
      </c>
      <c r="C216" s="12" t="s">
        <v>17</v>
      </c>
      <c r="D216" s="13" t="s">
        <v>803</v>
      </c>
      <c r="E216" s="14">
        <v>23072238</v>
      </c>
      <c r="F216" s="14">
        <v>22396439</v>
      </c>
      <c r="G216" s="14">
        <v>22878601</v>
      </c>
      <c r="H216" s="14">
        <f t="shared" si="8"/>
        <v>68347278</v>
      </c>
      <c r="I216" s="15">
        <f t="shared" si="9"/>
        <v>22782426</v>
      </c>
      <c r="J216" s="16" t="s">
        <v>612</v>
      </c>
      <c r="K216" s="20" t="s">
        <v>571</v>
      </c>
      <c r="L216" s="20" t="s">
        <v>571</v>
      </c>
      <c r="M216" s="16" t="s">
        <v>612</v>
      </c>
      <c r="N216" s="13" t="s">
        <v>805</v>
      </c>
    </row>
    <row r="217" spans="1:14" ht="90">
      <c r="A217" s="12">
        <v>213</v>
      </c>
      <c r="B217" s="12" t="s">
        <v>807</v>
      </c>
      <c r="C217" s="12" t="s">
        <v>17</v>
      </c>
      <c r="D217" s="13" t="s">
        <v>806</v>
      </c>
      <c r="E217" s="14">
        <v>0</v>
      </c>
      <c r="F217" s="14">
        <v>9699927</v>
      </c>
      <c r="G217" s="14">
        <v>2835136</v>
      </c>
      <c r="H217" s="14">
        <f t="shared" si="8"/>
        <v>12535063</v>
      </c>
      <c r="I217" s="15">
        <f t="shared" si="9"/>
        <v>4178354.3333333335</v>
      </c>
      <c r="J217" s="16" t="s">
        <v>612</v>
      </c>
      <c r="K217" s="16" t="s">
        <v>612</v>
      </c>
      <c r="L217" s="16" t="s">
        <v>612</v>
      </c>
      <c r="M217" s="16" t="s">
        <v>612</v>
      </c>
      <c r="N217" s="13" t="s">
        <v>808</v>
      </c>
    </row>
    <row r="218" spans="1:14" ht="105">
      <c r="A218" s="12">
        <v>214</v>
      </c>
      <c r="B218" s="12" t="s">
        <v>811</v>
      </c>
      <c r="C218" s="12" t="s">
        <v>17</v>
      </c>
      <c r="D218" s="13" t="s">
        <v>809</v>
      </c>
      <c r="E218" s="14">
        <v>2015426</v>
      </c>
      <c r="F218" s="14">
        <v>1879082</v>
      </c>
      <c r="G218" s="14">
        <v>2798815</v>
      </c>
      <c r="H218" s="14">
        <f t="shared" si="8"/>
        <v>6693323</v>
      </c>
      <c r="I218" s="15">
        <f t="shared" si="9"/>
        <v>2231107.6666666665</v>
      </c>
      <c r="J218" s="16" t="s">
        <v>612</v>
      </c>
      <c r="K218" s="16" t="s">
        <v>612</v>
      </c>
      <c r="L218" s="16" t="s">
        <v>612</v>
      </c>
      <c r="M218" s="16" t="s">
        <v>612</v>
      </c>
      <c r="N218" s="13" t="s">
        <v>810</v>
      </c>
    </row>
    <row r="219" spans="1:14" ht="32.25" customHeight="1">
      <c r="A219" s="12">
        <v>215</v>
      </c>
      <c r="B219" s="12" t="s">
        <v>813</v>
      </c>
      <c r="C219" s="12" t="s">
        <v>17</v>
      </c>
      <c r="D219" s="13" t="s">
        <v>812</v>
      </c>
      <c r="E219" s="14">
        <v>2616811795</v>
      </c>
      <c r="F219" s="14">
        <v>2745546960</v>
      </c>
      <c r="G219" s="14">
        <v>2827595937</v>
      </c>
      <c r="H219" s="14">
        <f t="shared" si="8"/>
        <v>8189954692</v>
      </c>
      <c r="I219" s="15">
        <f t="shared" si="9"/>
        <v>2729984897.3333335</v>
      </c>
      <c r="J219" s="16" t="s">
        <v>612</v>
      </c>
      <c r="K219" s="17" t="s">
        <v>571</v>
      </c>
      <c r="L219" s="17" t="s">
        <v>571</v>
      </c>
      <c r="M219" s="17" t="s">
        <v>571</v>
      </c>
      <c r="N219" s="13" t="s">
        <v>814</v>
      </c>
    </row>
    <row r="220" spans="1:14" ht="45">
      <c r="A220" s="12">
        <v>216</v>
      </c>
      <c r="B220" s="12" t="s">
        <v>816</v>
      </c>
      <c r="C220" s="12" t="s">
        <v>17</v>
      </c>
      <c r="D220" s="13" t="s">
        <v>815</v>
      </c>
      <c r="E220" s="14">
        <v>187423622</v>
      </c>
      <c r="F220" s="14">
        <v>170605977</v>
      </c>
      <c r="G220" s="14">
        <v>180551026</v>
      </c>
      <c r="H220" s="14">
        <f t="shared" si="8"/>
        <v>538580625</v>
      </c>
      <c r="I220" s="15">
        <f t="shared" si="9"/>
        <v>179526875</v>
      </c>
      <c r="J220" s="16" t="s">
        <v>612</v>
      </c>
      <c r="K220" s="16" t="s">
        <v>612</v>
      </c>
      <c r="L220" s="16" t="s">
        <v>612</v>
      </c>
      <c r="M220" s="17" t="s">
        <v>571</v>
      </c>
      <c r="N220" s="13" t="s">
        <v>18</v>
      </c>
    </row>
    <row r="221" spans="1:14" ht="60">
      <c r="A221" s="12">
        <v>217</v>
      </c>
      <c r="B221" s="12" t="s">
        <v>818</v>
      </c>
      <c r="C221" s="12" t="s">
        <v>17</v>
      </c>
      <c r="D221" s="13" t="s">
        <v>817</v>
      </c>
      <c r="E221" s="14">
        <v>2429322</v>
      </c>
      <c r="F221" s="14">
        <v>2109287</v>
      </c>
      <c r="G221" s="14">
        <v>2017250</v>
      </c>
      <c r="H221" s="14">
        <f t="shared" si="8"/>
        <v>6555859</v>
      </c>
      <c r="I221" s="15">
        <f t="shared" si="9"/>
        <v>2185286.3333333335</v>
      </c>
      <c r="J221" s="16" t="s">
        <v>612</v>
      </c>
      <c r="K221" s="17" t="s">
        <v>571</v>
      </c>
      <c r="L221" s="17" t="s">
        <v>571</v>
      </c>
      <c r="M221" s="17" t="s">
        <v>571</v>
      </c>
      <c r="N221" s="13" t="s">
        <v>819</v>
      </c>
    </row>
    <row r="222" spans="1:14" ht="30">
      <c r="A222" s="12">
        <v>218</v>
      </c>
      <c r="B222" s="12" t="s">
        <v>821</v>
      </c>
      <c r="C222" s="12" t="s">
        <v>17</v>
      </c>
      <c r="D222" s="13" t="s">
        <v>820</v>
      </c>
      <c r="E222" s="14">
        <v>21835072</v>
      </c>
      <c r="F222" s="14">
        <v>21131901</v>
      </c>
      <c r="G222" s="14">
        <v>20109596</v>
      </c>
      <c r="H222" s="14">
        <f t="shared" si="8"/>
        <v>63076569</v>
      </c>
      <c r="I222" s="15">
        <f t="shared" si="9"/>
        <v>21025523</v>
      </c>
      <c r="J222" s="16" t="s">
        <v>612</v>
      </c>
      <c r="K222" s="16" t="s">
        <v>612</v>
      </c>
      <c r="L222" s="16" t="s">
        <v>612</v>
      </c>
      <c r="M222" s="17" t="s">
        <v>571</v>
      </c>
      <c r="N222" s="13" t="s">
        <v>822</v>
      </c>
    </row>
    <row r="223" spans="1:14" ht="105">
      <c r="A223" s="12">
        <v>219</v>
      </c>
      <c r="B223" s="12" t="s">
        <v>1093</v>
      </c>
      <c r="C223" s="12" t="s">
        <v>17</v>
      </c>
      <c r="D223" s="13" t="s">
        <v>1092</v>
      </c>
      <c r="E223" s="14">
        <v>88666667</v>
      </c>
      <c r="F223" s="14">
        <v>0</v>
      </c>
      <c r="G223" s="14">
        <v>0</v>
      </c>
      <c r="H223" s="14">
        <f t="shared" si="8"/>
        <v>88666667</v>
      </c>
      <c r="I223" s="15">
        <f t="shared" si="9"/>
        <v>29555555.666666668</v>
      </c>
      <c r="J223" s="16" t="s">
        <v>612</v>
      </c>
      <c r="K223" s="20" t="s">
        <v>571</v>
      </c>
      <c r="L223" s="20" t="s">
        <v>571</v>
      </c>
      <c r="M223" s="16" t="s">
        <v>612</v>
      </c>
      <c r="N223" s="13" t="s">
        <v>1094</v>
      </c>
    </row>
    <row r="224" spans="1:14" ht="25.5" customHeight="1">
      <c r="A224" s="12">
        <v>220</v>
      </c>
      <c r="B224" s="12" t="s">
        <v>824</v>
      </c>
      <c r="C224" s="12" t="s">
        <v>825</v>
      </c>
      <c r="D224" s="13" t="s">
        <v>823</v>
      </c>
      <c r="E224" s="36">
        <v>4777076</v>
      </c>
      <c r="F224" s="14">
        <v>4775232</v>
      </c>
      <c r="G224" s="14">
        <v>5516227</v>
      </c>
      <c r="H224" s="14">
        <f t="shared" si="8"/>
        <v>15068535</v>
      </c>
      <c r="I224" s="15">
        <f t="shared" si="9"/>
        <v>5022845</v>
      </c>
      <c r="J224" s="16" t="s">
        <v>612</v>
      </c>
      <c r="K224" s="17" t="s">
        <v>571</v>
      </c>
      <c r="L224" s="17" t="s">
        <v>571</v>
      </c>
      <c r="M224" s="16" t="s">
        <v>612</v>
      </c>
      <c r="N224" s="13"/>
    </row>
    <row r="225" spans="1:16" ht="45">
      <c r="A225" s="12">
        <v>221</v>
      </c>
      <c r="B225" s="12" t="s">
        <v>827</v>
      </c>
      <c r="C225" s="12" t="s">
        <v>21</v>
      </c>
      <c r="D225" s="13" t="s">
        <v>826</v>
      </c>
      <c r="E225" s="36">
        <v>8457100000</v>
      </c>
      <c r="F225" s="14">
        <v>8631441827</v>
      </c>
      <c r="G225" s="14">
        <v>8846600000</v>
      </c>
      <c r="H225" s="14">
        <f t="shared" si="8"/>
        <v>25935141827</v>
      </c>
      <c r="I225" s="15">
        <f t="shared" si="9"/>
        <v>8645047275.666666</v>
      </c>
      <c r="J225" s="16" t="s">
        <v>612</v>
      </c>
      <c r="K225" s="17" t="s">
        <v>571</v>
      </c>
      <c r="L225" s="17" t="s">
        <v>571</v>
      </c>
      <c r="M225" s="17" t="s">
        <v>571</v>
      </c>
      <c r="N225" s="13" t="s">
        <v>828</v>
      </c>
    </row>
    <row r="226" spans="1:16" ht="18" customHeight="1">
      <c r="A226" s="12">
        <v>222</v>
      </c>
      <c r="B226" s="12" t="s">
        <v>830</v>
      </c>
      <c r="C226" s="12" t="s">
        <v>21</v>
      </c>
      <c r="D226" s="13" t="s">
        <v>829</v>
      </c>
      <c r="E226" s="36">
        <v>3598029109</v>
      </c>
      <c r="F226" s="14">
        <v>3600797211</v>
      </c>
      <c r="G226" s="14">
        <v>3619429248</v>
      </c>
      <c r="H226" s="14">
        <f t="shared" si="8"/>
        <v>10818255568</v>
      </c>
      <c r="I226" s="15">
        <f t="shared" si="9"/>
        <v>3606085189.3333335</v>
      </c>
      <c r="J226" s="16" t="s">
        <v>612</v>
      </c>
      <c r="K226" s="17" t="s">
        <v>571</v>
      </c>
      <c r="L226" s="17" t="s">
        <v>571</v>
      </c>
      <c r="M226" s="17" t="s">
        <v>571</v>
      </c>
      <c r="N226" s="13"/>
    </row>
    <row r="227" spans="1:16" ht="20.45" customHeight="1">
      <c r="A227" s="12">
        <v>223</v>
      </c>
      <c r="B227" s="12" t="s">
        <v>832</v>
      </c>
      <c r="C227" s="12" t="s">
        <v>21</v>
      </c>
      <c r="D227" s="13" t="s">
        <v>831</v>
      </c>
      <c r="E227" s="36">
        <v>776695618</v>
      </c>
      <c r="F227" s="14">
        <v>800207158</v>
      </c>
      <c r="G227" s="14">
        <v>842275232</v>
      </c>
      <c r="H227" s="14">
        <f t="shared" si="8"/>
        <v>2419178008</v>
      </c>
      <c r="I227" s="15">
        <f t="shared" si="9"/>
        <v>806392669.33333337</v>
      </c>
      <c r="J227" s="16" t="s">
        <v>612</v>
      </c>
      <c r="K227" s="17" t="s">
        <v>571</v>
      </c>
      <c r="L227" s="17" t="s">
        <v>571</v>
      </c>
      <c r="M227" s="17" t="s">
        <v>571</v>
      </c>
      <c r="N227" s="13"/>
    </row>
    <row r="228" spans="1:16" ht="16.5" customHeight="1">
      <c r="A228" s="12">
        <v>224</v>
      </c>
      <c r="B228" s="12" t="s">
        <v>834</v>
      </c>
      <c r="C228" s="12" t="s">
        <v>21</v>
      </c>
      <c r="D228" s="13" t="s">
        <v>833</v>
      </c>
      <c r="E228" s="36">
        <v>755092105</v>
      </c>
      <c r="F228" s="14">
        <v>774548306</v>
      </c>
      <c r="G228" s="14">
        <v>793805053</v>
      </c>
      <c r="H228" s="14">
        <f t="shared" si="8"/>
        <v>2323445464</v>
      </c>
      <c r="I228" s="15">
        <f t="shared" si="9"/>
        <v>774481821.33333337</v>
      </c>
      <c r="J228" s="16" t="s">
        <v>612</v>
      </c>
      <c r="K228" s="17" t="s">
        <v>571</v>
      </c>
      <c r="L228" s="17" t="s">
        <v>571</v>
      </c>
      <c r="M228" s="17" t="s">
        <v>571</v>
      </c>
      <c r="N228" s="13"/>
    </row>
    <row r="229" spans="1:16" s="6" customFormat="1" ht="25.5" customHeight="1">
      <c r="A229" s="12">
        <v>225</v>
      </c>
      <c r="B229" s="13" t="s">
        <v>1096</v>
      </c>
      <c r="C229" s="13" t="s">
        <v>21</v>
      </c>
      <c r="D229" s="13" t="s">
        <v>1095</v>
      </c>
      <c r="E229" s="36">
        <v>28800000</v>
      </c>
      <c r="F229" s="36">
        <v>0</v>
      </c>
      <c r="G229" s="36">
        <v>0</v>
      </c>
      <c r="H229" s="36">
        <f>SUM(E229:G229)</f>
        <v>28800000</v>
      </c>
      <c r="I229" s="15">
        <f t="shared" si="9"/>
        <v>9600000</v>
      </c>
      <c r="J229" s="16" t="s">
        <v>612</v>
      </c>
      <c r="K229" s="17" t="s">
        <v>571</v>
      </c>
      <c r="L229" s="17" t="s">
        <v>571</v>
      </c>
      <c r="M229" s="17" t="s">
        <v>571</v>
      </c>
      <c r="N229" s="13" t="s">
        <v>1097</v>
      </c>
    </row>
    <row r="230" spans="1:16" ht="30.75" customHeight="1">
      <c r="A230" s="12">
        <v>226</v>
      </c>
      <c r="B230" s="12" t="s">
        <v>836</v>
      </c>
      <c r="C230" s="12" t="s">
        <v>21</v>
      </c>
      <c r="D230" s="13" t="s">
        <v>835</v>
      </c>
      <c r="E230" s="14">
        <v>63800000</v>
      </c>
      <c r="F230" s="14">
        <v>54700000</v>
      </c>
      <c r="G230" s="14">
        <v>52300000</v>
      </c>
      <c r="H230" s="14">
        <f t="shared" si="8"/>
        <v>170800000</v>
      </c>
      <c r="I230" s="15">
        <f t="shared" si="9"/>
        <v>56933333.333333336</v>
      </c>
      <c r="J230" s="16" t="s">
        <v>612</v>
      </c>
      <c r="K230" s="17" t="s">
        <v>571</v>
      </c>
      <c r="L230" s="17" t="s">
        <v>571</v>
      </c>
      <c r="M230" s="17" t="s">
        <v>571</v>
      </c>
      <c r="N230" s="13" t="s">
        <v>837</v>
      </c>
    </row>
    <row r="231" spans="1:16" ht="45">
      <c r="A231" s="12">
        <v>227</v>
      </c>
      <c r="B231" s="12" t="s">
        <v>839</v>
      </c>
      <c r="C231" s="12" t="s">
        <v>21</v>
      </c>
      <c r="D231" s="13" t="s">
        <v>838</v>
      </c>
      <c r="E231" s="14">
        <v>2010700</v>
      </c>
      <c r="F231" s="14">
        <v>1960700</v>
      </c>
      <c r="G231" s="14">
        <v>1936492</v>
      </c>
      <c r="H231" s="14">
        <f t="shared" si="8"/>
        <v>5907892</v>
      </c>
      <c r="I231" s="15">
        <f t="shared" si="9"/>
        <v>1969297.3333333333</v>
      </c>
      <c r="J231" s="16" t="s">
        <v>612</v>
      </c>
      <c r="K231" s="16" t="s">
        <v>612</v>
      </c>
      <c r="L231" s="16" t="s">
        <v>612</v>
      </c>
      <c r="M231" s="16" t="s">
        <v>612</v>
      </c>
      <c r="N231" s="13" t="s">
        <v>840</v>
      </c>
    </row>
    <row r="232" spans="1:16" ht="30">
      <c r="A232" s="12">
        <v>228</v>
      </c>
      <c r="B232" s="12" t="s">
        <v>843</v>
      </c>
      <c r="C232" s="12" t="s">
        <v>21</v>
      </c>
      <c r="D232" s="13" t="s">
        <v>841</v>
      </c>
      <c r="E232" s="14">
        <v>24950515</v>
      </c>
      <c r="F232" s="14">
        <v>23055529</v>
      </c>
      <c r="G232" s="14">
        <v>25067727</v>
      </c>
      <c r="H232" s="14">
        <f t="shared" si="8"/>
        <v>73073771</v>
      </c>
      <c r="I232" s="15">
        <f t="shared" si="9"/>
        <v>24357923.666666668</v>
      </c>
      <c r="J232" s="16" t="s">
        <v>612</v>
      </c>
      <c r="K232" s="16" t="s">
        <v>612</v>
      </c>
      <c r="L232" s="16" t="s">
        <v>612</v>
      </c>
      <c r="M232" s="16" t="s">
        <v>612</v>
      </c>
      <c r="N232" s="13" t="s">
        <v>842</v>
      </c>
    </row>
    <row r="233" spans="1:16" ht="60">
      <c r="A233" s="12">
        <v>229</v>
      </c>
      <c r="B233" s="12" t="s">
        <v>845</v>
      </c>
      <c r="C233" s="12" t="s">
        <v>21</v>
      </c>
      <c r="D233" s="13" t="s">
        <v>844</v>
      </c>
      <c r="E233" s="14">
        <v>10218590</v>
      </c>
      <c r="F233" s="14">
        <v>10013349</v>
      </c>
      <c r="G233" s="14">
        <v>10153496</v>
      </c>
      <c r="H233" s="14">
        <f t="shared" si="8"/>
        <v>30385435</v>
      </c>
      <c r="I233" s="15">
        <f t="shared" si="9"/>
        <v>10128478.333333334</v>
      </c>
      <c r="J233" s="16" t="s">
        <v>612</v>
      </c>
      <c r="K233" s="17" t="s">
        <v>571</v>
      </c>
      <c r="L233" s="17" t="s">
        <v>571</v>
      </c>
      <c r="M233" s="16" t="s">
        <v>612</v>
      </c>
      <c r="N233" s="13" t="s">
        <v>846</v>
      </c>
    </row>
    <row r="234" spans="1:16" ht="120">
      <c r="A234" s="12">
        <v>230</v>
      </c>
      <c r="B234" s="12" t="s">
        <v>848</v>
      </c>
      <c r="C234" s="12" t="s">
        <v>21</v>
      </c>
      <c r="D234" s="13" t="s">
        <v>847</v>
      </c>
      <c r="E234" s="14">
        <v>1134900</v>
      </c>
      <c r="F234" s="14">
        <v>1112200</v>
      </c>
      <c r="G234" s="14">
        <v>1124800</v>
      </c>
      <c r="H234" s="14">
        <f t="shared" si="8"/>
        <v>3371900</v>
      </c>
      <c r="I234" s="15">
        <f t="shared" si="9"/>
        <v>1123966.6666666667</v>
      </c>
      <c r="J234" s="16" t="s">
        <v>612</v>
      </c>
      <c r="K234" s="17" t="s">
        <v>571</v>
      </c>
      <c r="L234" s="17" t="s">
        <v>571</v>
      </c>
      <c r="M234" s="16" t="s">
        <v>612</v>
      </c>
      <c r="N234" s="13" t="s">
        <v>849</v>
      </c>
    </row>
    <row r="235" spans="1:16" ht="45">
      <c r="A235" s="12">
        <v>231</v>
      </c>
      <c r="B235" s="12" t="s">
        <v>851</v>
      </c>
      <c r="C235" s="12" t="s">
        <v>21</v>
      </c>
      <c r="D235" s="13" t="s">
        <v>850</v>
      </c>
      <c r="E235" s="14">
        <v>1235000</v>
      </c>
      <c r="F235" s="14">
        <v>962375</v>
      </c>
      <c r="G235" s="14">
        <v>1085000</v>
      </c>
      <c r="H235" s="14">
        <f t="shared" si="8"/>
        <v>3282375</v>
      </c>
      <c r="I235" s="15">
        <f t="shared" si="9"/>
        <v>1094125</v>
      </c>
      <c r="J235" s="16" t="s">
        <v>612</v>
      </c>
      <c r="K235" s="17" t="s">
        <v>571</v>
      </c>
      <c r="L235" s="17" t="s">
        <v>571</v>
      </c>
      <c r="M235" s="16" t="s">
        <v>612</v>
      </c>
      <c r="N235" s="13" t="s">
        <v>852</v>
      </c>
    </row>
    <row r="236" spans="1:16" ht="60">
      <c r="A236" s="12">
        <v>232</v>
      </c>
      <c r="B236" s="12" t="s">
        <v>854</v>
      </c>
      <c r="C236" s="12" t="s">
        <v>21</v>
      </c>
      <c r="D236" s="13" t="s">
        <v>853</v>
      </c>
      <c r="E236" s="14">
        <v>375000</v>
      </c>
      <c r="F236" s="14">
        <v>48975</v>
      </c>
      <c r="G236" s="14">
        <v>0</v>
      </c>
      <c r="H236" s="14">
        <f t="shared" si="8"/>
        <v>423975</v>
      </c>
      <c r="I236" s="15">
        <f t="shared" si="9"/>
        <v>141325</v>
      </c>
      <c r="J236" s="16" t="s">
        <v>612</v>
      </c>
      <c r="K236" s="17" t="s">
        <v>571</v>
      </c>
      <c r="L236" s="17" t="s">
        <v>571</v>
      </c>
      <c r="M236" s="16" t="s">
        <v>612</v>
      </c>
      <c r="N236" s="13" t="s">
        <v>855</v>
      </c>
    </row>
    <row r="237" spans="1:16" ht="90">
      <c r="A237" s="12">
        <v>233</v>
      </c>
      <c r="B237" s="12" t="s">
        <v>856</v>
      </c>
      <c r="C237" s="12" t="s">
        <v>22</v>
      </c>
      <c r="D237" s="13" t="s">
        <v>227</v>
      </c>
      <c r="E237" s="14">
        <v>123472</v>
      </c>
      <c r="F237" s="14">
        <v>608000</v>
      </c>
      <c r="G237" s="14">
        <v>640792</v>
      </c>
      <c r="H237" s="14">
        <f t="shared" si="8"/>
        <v>1372264</v>
      </c>
      <c r="I237" s="15">
        <f t="shared" si="9"/>
        <v>457421.33333333331</v>
      </c>
      <c r="J237" s="16" t="s">
        <v>612</v>
      </c>
      <c r="K237" s="16" t="s">
        <v>612</v>
      </c>
      <c r="L237" s="16" t="s">
        <v>612</v>
      </c>
      <c r="M237" s="16" t="s">
        <v>612</v>
      </c>
      <c r="N237" s="13" t="s">
        <v>857</v>
      </c>
      <c r="O237" s="22"/>
      <c r="P237" s="7"/>
    </row>
    <row r="238" spans="1:16" ht="75">
      <c r="A238" s="12">
        <v>234</v>
      </c>
      <c r="B238" s="12" t="s">
        <v>859</v>
      </c>
      <c r="C238" s="12" t="s">
        <v>22</v>
      </c>
      <c r="D238" s="13" t="s">
        <v>858</v>
      </c>
      <c r="E238" s="14">
        <v>484653</v>
      </c>
      <c r="F238" s="14">
        <v>522336</v>
      </c>
      <c r="G238" s="14">
        <v>1530623</v>
      </c>
      <c r="H238" s="14">
        <f t="shared" si="8"/>
        <v>2537612</v>
      </c>
      <c r="I238" s="15">
        <f t="shared" si="9"/>
        <v>845870.66666666663</v>
      </c>
      <c r="J238" s="16" t="s">
        <v>612</v>
      </c>
      <c r="K238" s="17" t="s">
        <v>571</v>
      </c>
      <c r="L238" s="17" t="s">
        <v>571</v>
      </c>
      <c r="M238" s="16" t="s">
        <v>612</v>
      </c>
      <c r="N238" s="13" t="s">
        <v>860</v>
      </c>
    </row>
    <row r="239" spans="1:16" ht="45">
      <c r="A239" s="12">
        <v>235</v>
      </c>
      <c r="B239" s="12" t="s">
        <v>862</v>
      </c>
      <c r="C239" s="12" t="s">
        <v>22</v>
      </c>
      <c r="D239" s="13" t="s">
        <v>861</v>
      </c>
      <c r="E239" s="14">
        <v>1503507</v>
      </c>
      <c r="F239" s="14">
        <v>1457131</v>
      </c>
      <c r="G239" s="14">
        <v>1489600</v>
      </c>
      <c r="H239" s="14">
        <f t="shared" si="8"/>
        <v>4450238</v>
      </c>
      <c r="I239" s="15">
        <f t="shared" si="9"/>
        <v>1483412.6666666667</v>
      </c>
      <c r="J239" s="16" t="s">
        <v>612</v>
      </c>
      <c r="K239" s="16" t="s">
        <v>612</v>
      </c>
      <c r="L239" s="16" t="s">
        <v>612</v>
      </c>
      <c r="M239" s="16" t="s">
        <v>612</v>
      </c>
      <c r="N239" s="13" t="s">
        <v>863</v>
      </c>
      <c r="O239" s="22"/>
      <c r="P239" s="7"/>
    </row>
    <row r="240" spans="1:16" ht="30">
      <c r="A240" s="12">
        <v>236</v>
      </c>
      <c r="B240" s="12" t="s">
        <v>865</v>
      </c>
      <c r="C240" s="12" t="s">
        <v>22</v>
      </c>
      <c r="D240" s="13" t="s">
        <v>864</v>
      </c>
      <c r="E240" s="14">
        <v>2664335</v>
      </c>
      <c r="F240" s="14">
        <v>2745900</v>
      </c>
      <c r="G240" s="14">
        <v>1654100</v>
      </c>
      <c r="H240" s="14">
        <f t="shared" si="8"/>
        <v>7064335</v>
      </c>
      <c r="I240" s="15">
        <f t="shared" si="9"/>
        <v>2354778.3333333335</v>
      </c>
      <c r="J240" s="16" t="s">
        <v>612</v>
      </c>
      <c r="K240" s="16" t="s">
        <v>612</v>
      </c>
      <c r="L240" s="16" t="s">
        <v>612</v>
      </c>
      <c r="M240" s="16" t="s">
        <v>612</v>
      </c>
      <c r="N240" s="13" t="s">
        <v>866</v>
      </c>
    </row>
    <row r="241" spans="1:16" ht="75">
      <c r="A241" s="12">
        <v>237</v>
      </c>
      <c r="B241" s="12" t="s">
        <v>868</v>
      </c>
      <c r="C241" s="12" t="s">
        <v>22</v>
      </c>
      <c r="D241" s="13" t="s">
        <v>867</v>
      </c>
      <c r="E241" s="14">
        <v>2904900</v>
      </c>
      <c r="F241" s="14">
        <v>2872300</v>
      </c>
      <c r="G241" s="14">
        <v>2775200</v>
      </c>
      <c r="H241" s="14">
        <f t="shared" si="8"/>
        <v>8552400</v>
      </c>
      <c r="I241" s="15">
        <f t="shared" si="9"/>
        <v>2850800</v>
      </c>
      <c r="J241" s="16" t="s">
        <v>612</v>
      </c>
      <c r="K241" s="16" t="s">
        <v>612</v>
      </c>
      <c r="L241" s="16" t="s">
        <v>612</v>
      </c>
      <c r="M241" s="16" t="s">
        <v>612</v>
      </c>
      <c r="N241" s="13" t="s">
        <v>869</v>
      </c>
    </row>
    <row r="242" spans="1:16" ht="75">
      <c r="A242" s="12">
        <v>238</v>
      </c>
      <c r="B242" s="12" t="s">
        <v>871</v>
      </c>
      <c r="C242" s="12" t="s">
        <v>22</v>
      </c>
      <c r="D242" s="13" t="s">
        <v>870</v>
      </c>
      <c r="E242" s="14">
        <v>240500</v>
      </c>
      <c r="F242" s="14">
        <v>162073</v>
      </c>
      <c r="G242" s="14">
        <v>235261</v>
      </c>
      <c r="H242" s="14">
        <f t="shared" si="8"/>
        <v>637834</v>
      </c>
      <c r="I242" s="15">
        <f t="shared" si="9"/>
        <v>212611.33333333334</v>
      </c>
      <c r="J242" s="16" t="s">
        <v>612</v>
      </c>
      <c r="K242" s="16" t="s">
        <v>612</v>
      </c>
      <c r="L242" s="16" t="s">
        <v>612</v>
      </c>
      <c r="M242" s="16" t="s">
        <v>612</v>
      </c>
      <c r="N242" s="13" t="s">
        <v>872</v>
      </c>
    </row>
    <row r="243" spans="1:16" ht="30">
      <c r="A243" s="12">
        <v>239</v>
      </c>
      <c r="B243" s="12" t="s">
        <v>874</v>
      </c>
      <c r="C243" s="12" t="s">
        <v>23</v>
      </c>
      <c r="D243" s="13" t="s">
        <v>873</v>
      </c>
      <c r="E243" s="14">
        <v>17389100</v>
      </c>
      <c r="F243" s="14">
        <v>17205200</v>
      </c>
      <c r="G243" s="14">
        <v>17441300</v>
      </c>
      <c r="H243" s="14">
        <f t="shared" si="8"/>
        <v>52035600</v>
      </c>
      <c r="I243" s="15">
        <f t="shared" si="9"/>
        <v>17345200</v>
      </c>
      <c r="J243" s="16" t="s">
        <v>612</v>
      </c>
      <c r="K243" s="16" t="s">
        <v>612</v>
      </c>
      <c r="L243" s="16" t="s">
        <v>612</v>
      </c>
      <c r="M243" s="16" t="s">
        <v>612</v>
      </c>
      <c r="N243" s="13" t="s">
        <v>875</v>
      </c>
    </row>
    <row r="244" spans="1:16" ht="30">
      <c r="A244" s="12">
        <v>240</v>
      </c>
      <c r="B244" s="12" t="s">
        <v>877</v>
      </c>
      <c r="C244" s="12" t="s">
        <v>23</v>
      </c>
      <c r="D244" s="13" t="s">
        <v>876</v>
      </c>
      <c r="E244" s="14">
        <v>7229040</v>
      </c>
      <c r="F244" s="14">
        <v>6826882</v>
      </c>
      <c r="G244" s="14">
        <v>6826882</v>
      </c>
      <c r="H244" s="14">
        <f t="shared" si="8"/>
        <v>20882804</v>
      </c>
      <c r="I244" s="15">
        <f t="shared" si="9"/>
        <v>6960934.666666667</v>
      </c>
      <c r="J244" s="16" t="s">
        <v>612</v>
      </c>
      <c r="K244" s="16" t="s">
        <v>612</v>
      </c>
      <c r="L244" s="16" t="s">
        <v>612</v>
      </c>
      <c r="M244" s="16" t="s">
        <v>612</v>
      </c>
      <c r="N244" s="13" t="s">
        <v>878</v>
      </c>
    </row>
    <row r="245" spans="1:16" ht="45">
      <c r="A245" s="12">
        <v>241</v>
      </c>
      <c r="B245" s="12" t="s">
        <v>879</v>
      </c>
      <c r="C245" s="12" t="s">
        <v>23</v>
      </c>
      <c r="D245" s="13" t="s">
        <v>279</v>
      </c>
      <c r="E245" s="14">
        <v>323883</v>
      </c>
      <c r="F245" s="14">
        <v>319745</v>
      </c>
      <c r="G245" s="14">
        <v>332957</v>
      </c>
      <c r="H245" s="14">
        <f t="shared" si="8"/>
        <v>976585</v>
      </c>
      <c r="I245" s="15">
        <f t="shared" si="9"/>
        <v>325528.33333333331</v>
      </c>
      <c r="J245" s="16" t="s">
        <v>612</v>
      </c>
      <c r="K245" s="17" t="s">
        <v>571</v>
      </c>
      <c r="L245" s="17" t="s">
        <v>571</v>
      </c>
      <c r="M245" s="16" t="s">
        <v>612</v>
      </c>
      <c r="N245" s="13" t="s">
        <v>880</v>
      </c>
    </row>
    <row r="246" spans="1:16" ht="30">
      <c r="A246" s="12">
        <v>242</v>
      </c>
      <c r="B246" s="12" t="s">
        <v>882</v>
      </c>
      <c r="C246" s="12" t="s">
        <v>24</v>
      </c>
      <c r="D246" s="13" t="s">
        <v>881</v>
      </c>
      <c r="E246" s="14">
        <v>74771932</v>
      </c>
      <c r="F246" s="14">
        <v>77514585</v>
      </c>
      <c r="G246" s="14">
        <v>77632493</v>
      </c>
      <c r="H246" s="14">
        <f t="shared" si="8"/>
        <v>229919010</v>
      </c>
      <c r="I246" s="15">
        <f t="shared" si="9"/>
        <v>76639670</v>
      </c>
      <c r="J246" s="16" t="s">
        <v>612</v>
      </c>
      <c r="K246" s="16" t="s">
        <v>612</v>
      </c>
      <c r="L246" s="17" t="s">
        <v>571</v>
      </c>
      <c r="M246" s="16" t="s">
        <v>612</v>
      </c>
      <c r="N246" s="13" t="s">
        <v>883</v>
      </c>
    </row>
    <row r="247" spans="1:16" ht="21.75" customHeight="1">
      <c r="A247" s="12">
        <v>243</v>
      </c>
      <c r="B247" s="12" t="s">
        <v>885</v>
      </c>
      <c r="C247" s="12" t="s">
        <v>24</v>
      </c>
      <c r="D247" s="13" t="s">
        <v>884</v>
      </c>
      <c r="E247" s="14">
        <v>1519300</v>
      </c>
      <c r="F247" s="14">
        <v>1283427</v>
      </c>
      <c r="G247" s="14">
        <v>1352460</v>
      </c>
      <c r="H247" s="14">
        <f t="shared" si="8"/>
        <v>4155187</v>
      </c>
      <c r="I247" s="15">
        <f t="shared" si="9"/>
        <v>1385062.3333333333</v>
      </c>
      <c r="J247" s="16" t="s">
        <v>612</v>
      </c>
      <c r="K247" s="16" t="s">
        <v>612</v>
      </c>
      <c r="L247" s="16" t="s">
        <v>612</v>
      </c>
      <c r="M247" s="16" t="s">
        <v>612</v>
      </c>
      <c r="N247" s="13" t="s">
        <v>886</v>
      </c>
    </row>
    <row r="248" spans="1:16" ht="60">
      <c r="A248" s="12">
        <v>244</v>
      </c>
      <c r="B248" s="12" t="s">
        <v>887</v>
      </c>
      <c r="C248" s="12" t="s">
        <v>24</v>
      </c>
      <c r="D248" s="13" t="s">
        <v>279</v>
      </c>
      <c r="E248" s="14">
        <v>940403</v>
      </c>
      <c r="F248" s="14">
        <v>987126</v>
      </c>
      <c r="G248" s="14">
        <v>1052303</v>
      </c>
      <c r="H248" s="14">
        <f t="shared" si="8"/>
        <v>2979832</v>
      </c>
      <c r="I248" s="15">
        <f t="shared" si="9"/>
        <v>993277.33333333337</v>
      </c>
      <c r="J248" s="16" t="s">
        <v>612</v>
      </c>
      <c r="K248" s="17" t="s">
        <v>571</v>
      </c>
      <c r="L248" s="17" t="s">
        <v>571</v>
      </c>
      <c r="M248" s="16" t="s">
        <v>612</v>
      </c>
      <c r="N248" s="13" t="s">
        <v>888</v>
      </c>
    </row>
    <row r="249" spans="1:16" ht="60">
      <c r="A249" s="12">
        <v>245</v>
      </c>
      <c r="B249" s="12" t="s">
        <v>890</v>
      </c>
      <c r="C249" s="12" t="s">
        <v>24</v>
      </c>
      <c r="D249" s="13" t="s">
        <v>889</v>
      </c>
      <c r="E249" s="14">
        <v>151980</v>
      </c>
      <c r="F249" s="14">
        <v>90458</v>
      </c>
      <c r="G249" s="14">
        <v>215200</v>
      </c>
      <c r="H249" s="14">
        <f t="shared" si="8"/>
        <v>457638</v>
      </c>
      <c r="I249" s="15">
        <f t="shared" si="9"/>
        <v>152546</v>
      </c>
      <c r="J249" s="16" t="s">
        <v>612</v>
      </c>
      <c r="K249" s="16" t="s">
        <v>612</v>
      </c>
      <c r="L249" s="16" t="s">
        <v>612</v>
      </c>
      <c r="M249" s="16" t="s">
        <v>612</v>
      </c>
      <c r="N249" s="13" t="s">
        <v>891</v>
      </c>
      <c r="O249" s="22"/>
      <c r="P249" s="37"/>
    </row>
    <row r="250" spans="1:16" ht="45">
      <c r="A250" s="12">
        <v>246</v>
      </c>
      <c r="B250" s="12" t="s">
        <v>893</v>
      </c>
      <c r="C250" s="12" t="s">
        <v>24</v>
      </c>
      <c r="D250" s="13" t="s">
        <v>892</v>
      </c>
      <c r="E250" s="5">
        <v>1379600</v>
      </c>
      <c r="F250" s="14">
        <v>1393800</v>
      </c>
      <c r="G250" s="14">
        <v>1409600</v>
      </c>
      <c r="H250" s="14">
        <f t="shared" si="8"/>
        <v>4183000</v>
      </c>
      <c r="I250" s="15">
        <f t="shared" si="9"/>
        <v>1394333.3333333333</v>
      </c>
      <c r="J250" s="16" t="s">
        <v>612</v>
      </c>
      <c r="K250" s="17" t="s">
        <v>571</v>
      </c>
      <c r="L250" s="17" t="s">
        <v>571</v>
      </c>
      <c r="M250" s="16" t="s">
        <v>612</v>
      </c>
      <c r="N250" s="13" t="s">
        <v>894</v>
      </c>
    </row>
    <row r="251" spans="1:16" ht="60">
      <c r="A251" s="12">
        <v>247</v>
      </c>
      <c r="B251" s="12" t="s">
        <v>896</v>
      </c>
      <c r="C251" s="12" t="s">
        <v>24</v>
      </c>
      <c r="D251" s="13" t="s">
        <v>895</v>
      </c>
      <c r="E251" s="14">
        <v>0</v>
      </c>
      <c r="F251" s="14">
        <v>80000000</v>
      </c>
      <c r="G251" s="14">
        <v>135297766</v>
      </c>
      <c r="H251" s="14">
        <f t="shared" si="8"/>
        <v>215297766</v>
      </c>
      <c r="I251" s="15">
        <f t="shared" si="9"/>
        <v>71765922</v>
      </c>
      <c r="J251" s="16" t="s">
        <v>612</v>
      </c>
      <c r="K251" s="17" t="s">
        <v>571</v>
      </c>
      <c r="L251" s="17" t="s">
        <v>571</v>
      </c>
      <c r="M251" s="16" t="s">
        <v>612</v>
      </c>
      <c r="N251" s="13" t="s">
        <v>897</v>
      </c>
    </row>
    <row r="252" spans="1:16" ht="60">
      <c r="A252" s="12">
        <v>248</v>
      </c>
      <c r="B252" s="12" t="s">
        <v>899</v>
      </c>
      <c r="C252" s="12" t="s">
        <v>24</v>
      </c>
      <c r="D252" s="13" t="s">
        <v>898</v>
      </c>
      <c r="E252" s="14">
        <v>0</v>
      </c>
      <c r="F252" s="14">
        <v>141931</v>
      </c>
      <c r="G252" s="14">
        <v>144524</v>
      </c>
      <c r="H252" s="14">
        <f t="shared" si="8"/>
        <v>286455</v>
      </c>
      <c r="I252" s="15">
        <f t="shared" si="9"/>
        <v>95485</v>
      </c>
      <c r="J252" s="16" t="s">
        <v>612</v>
      </c>
      <c r="K252" s="17" t="s">
        <v>571</v>
      </c>
      <c r="L252" s="17" t="s">
        <v>571</v>
      </c>
      <c r="M252" s="16" t="s">
        <v>612</v>
      </c>
      <c r="N252" s="13" t="s">
        <v>900</v>
      </c>
    </row>
    <row r="253" spans="1:16" ht="30">
      <c r="A253" s="12">
        <v>249</v>
      </c>
      <c r="B253" s="12" t="s">
        <v>908</v>
      </c>
      <c r="C253" s="12" t="s">
        <v>25</v>
      </c>
      <c r="D253" s="13" t="s">
        <v>907</v>
      </c>
      <c r="E253" s="14">
        <v>14832580</v>
      </c>
      <c r="F253" s="14">
        <v>17558090</v>
      </c>
      <c r="G253" s="14">
        <v>17077079</v>
      </c>
      <c r="H253" s="14">
        <f t="shared" si="8"/>
        <v>49467749</v>
      </c>
      <c r="I253" s="15">
        <f t="shared" si="9"/>
        <v>16489249.666666666</v>
      </c>
      <c r="J253" s="16" t="s">
        <v>612</v>
      </c>
      <c r="K253" s="17" t="s">
        <v>571</v>
      </c>
      <c r="L253" s="17" t="s">
        <v>571</v>
      </c>
      <c r="M253" s="16" t="s">
        <v>612</v>
      </c>
      <c r="N253" s="13" t="s">
        <v>909</v>
      </c>
    </row>
    <row r="254" spans="1:16" ht="90">
      <c r="A254" s="12">
        <v>250</v>
      </c>
      <c r="B254" s="12" t="s">
        <v>911</v>
      </c>
      <c r="C254" s="12" t="s">
        <v>25</v>
      </c>
      <c r="D254" s="13" t="s">
        <v>910</v>
      </c>
      <c r="E254" s="14">
        <v>3888968</v>
      </c>
      <c r="F254" s="14">
        <v>4008861</v>
      </c>
      <c r="G254" s="14">
        <v>4801816</v>
      </c>
      <c r="H254" s="14">
        <f t="shared" si="8"/>
        <v>12699645</v>
      </c>
      <c r="I254" s="15">
        <f t="shared" si="9"/>
        <v>4233215</v>
      </c>
      <c r="J254" s="16" t="s">
        <v>612</v>
      </c>
      <c r="K254" s="17" t="s">
        <v>571</v>
      </c>
      <c r="L254" s="17" t="s">
        <v>571</v>
      </c>
      <c r="M254" s="16" t="s">
        <v>612</v>
      </c>
      <c r="N254" s="13" t="s">
        <v>912</v>
      </c>
    </row>
    <row r="255" spans="1:16" ht="105">
      <c r="A255" s="12">
        <v>251</v>
      </c>
      <c r="B255" s="12" t="s">
        <v>913</v>
      </c>
      <c r="C255" s="12" t="s">
        <v>25</v>
      </c>
      <c r="D255" s="13" t="s">
        <v>279</v>
      </c>
      <c r="E255" s="14">
        <v>1357920</v>
      </c>
      <c r="F255" s="14">
        <v>1976372</v>
      </c>
      <c r="G255" s="14">
        <v>1765191</v>
      </c>
      <c r="H255" s="14">
        <f t="shared" si="8"/>
        <v>5099483</v>
      </c>
      <c r="I255" s="15">
        <f t="shared" si="9"/>
        <v>1699827.6666666667</v>
      </c>
      <c r="J255" s="16" t="s">
        <v>612</v>
      </c>
      <c r="K255" s="17" t="s">
        <v>571</v>
      </c>
      <c r="L255" s="17" t="s">
        <v>571</v>
      </c>
      <c r="M255" s="16" t="s">
        <v>612</v>
      </c>
      <c r="N255" s="13" t="s">
        <v>914</v>
      </c>
    </row>
    <row r="256" spans="1:16" ht="32.25" customHeight="1">
      <c r="A256" s="12">
        <v>252</v>
      </c>
      <c r="B256" s="12" t="s">
        <v>916</v>
      </c>
      <c r="C256" s="12" t="s">
        <v>917</v>
      </c>
      <c r="D256" s="13" t="s">
        <v>915</v>
      </c>
      <c r="E256" s="14">
        <v>271564040</v>
      </c>
      <c r="F256" s="14">
        <v>273646598</v>
      </c>
      <c r="G256" s="14">
        <v>272265778</v>
      </c>
      <c r="H256" s="14">
        <f t="shared" si="8"/>
        <v>817476416</v>
      </c>
      <c r="I256" s="15">
        <f t="shared" si="9"/>
        <v>272492138.66666669</v>
      </c>
      <c r="J256" s="16" t="s">
        <v>612</v>
      </c>
      <c r="K256" s="17" t="s">
        <v>571</v>
      </c>
      <c r="L256" s="17" t="s">
        <v>571</v>
      </c>
      <c r="M256" s="17" t="s">
        <v>571</v>
      </c>
      <c r="N256" s="13"/>
    </row>
    <row r="257" spans="1:16" ht="75">
      <c r="A257" s="12">
        <v>253</v>
      </c>
      <c r="B257" s="12" t="s">
        <v>919</v>
      </c>
      <c r="C257" s="12" t="s">
        <v>26</v>
      </c>
      <c r="D257" s="13" t="s">
        <v>918</v>
      </c>
      <c r="E257" s="14">
        <v>8976599</v>
      </c>
      <c r="F257" s="14">
        <v>8568950</v>
      </c>
      <c r="G257" s="14">
        <v>18591053</v>
      </c>
      <c r="H257" s="14">
        <f t="shared" si="8"/>
        <v>36136602</v>
      </c>
      <c r="I257" s="15">
        <f t="shared" si="9"/>
        <v>12045534</v>
      </c>
      <c r="J257" s="16" t="s">
        <v>612</v>
      </c>
      <c r="K257" s="17" t="s">
        <v>571</v>
      </c>
      <c r="L257" s="17" t="s">
        <v>571</v>
      </c>
      <c r="M257" s="16" t="s">
        <v>612</v>
      </c>
      <c r="N257" s="13" t="s">
        <v>920</v>
      </c>
    </row>
    <row r="258" spans="1:16" ht="45">
      <c r="A258" s="12">
        <v>254</v>
      </c>
      <c r="B258" s="12" t="s">
        <v>922</v>
      </c>
      <c r="C258" s="12" t="s">
        <v>26</v>
      </c>
      <c r="D258" s="13" t="s">
        <v>921</v>
      </c>
      <c r="E258" s="14">
        <v>1255589594</v>
      </c>
      <c r="F258" s="14">
        <v>1223493835</v>
      </c>
      <c r="G258" s="14">
        <v>1122928900</v>
      </c>
      <c r="H258" s="14">
        <f t="shared" si="8"/>
        <v>3602012329</v>
      </c>
      <c r="I258" s="15">
        <f t="shared" si="9"/>
        <v>1200670776.3333333</v>
      </c>
      <c r="J258" s="16" t="s">
        <v>612</v>
      </c>
      <c r="K258" s="17" t="s">
        <v>571</v>
      </c>
      <c r="L258" s="17" t="s">
        <v>571</v>
      </c>
      <c r="M258" s="17" t="s">
        <v>571</v>
      </c>
      <c r="N258" s="13" t="s">
        <v>923</v>
      </c>
    </row>
    <row r="259" spans="1:16" ht="120">
      <c r="A259" s="12">
        <v>255</v>
      </c>
      <c r="B259" s="12" t="s">
        <v>925</v>
      </c>
      <c r="C259" s="12" t="s">
        <v>26</v>
      </c>
      <c r="D259" s="13" t="s">
        <v>924</v>
      </c>
      <c r="E259" s="14">
        <v>33046777</v>
      </c>
      <c r="F259" s="14">
        <v>37153713</v>
      </c>
      <c r="G259" s="14">
        <v>36779497</v>
      </c>
      <c r="H259" s="14">
        <f t="shared" si="8"/>
        <v>106979987</v>
      </c>
      <c r="I259" s="15">
        <f t="shared" si="9"/>
        <v>35659995.666666664</v>
      </c>
      <c r="J259" s="16" t="s">
        <v>612</v>
      </c>
      <c r="K259" s="16" t="s">
        <v>612</v>
      </c>
      <c r="L259" s="17" t="s">
        <v>571</v>
      </c>
      <c r="M259" s="16" t="s">
        <v>612</v>
      </c>
      <c r="N259" s="13" t="s">
        <v>926</v>
      </c>
      <c r="O259" s="22"/>
      <c r="P259" s="7"/>
    </row>
    <row r="260" spans="1:16" ht="60">
      <c r="A260" s="12">
        <v>256</v>
      </c>
      <c r="B260" s="12" t="s">
        <v>1098</v>
      </c>
      <c r="C260" s="12" t="s">
        <v>26</v>
      </c>
      <c r="D260" s="13" t="s">
        <v>1099</v>
      </c>
      <c r="E260" s="14">
        <v>8609311</v>
      </c>
      <c r="F260" s="14">
        <v>0</v>
      </c>
      <c r="G260" s="14">
        <v>0</v>
      </c>
      <c r="H260" s="14">
        <f t="shared" si="8"/>
        <v>8609311</v>
      </c>
      <c r="I260" s="15">
        <f t="shared" si="9"/>
        <v>2869770.3333333335</v>
      </c>
      <c r="J260" s="16" t="s">
        <v>612</v>
      </c>
      <c r="K260" s="17" t="s">
        <v>571</v>
      </c>
      <c r="L260" s="17" t="s">
        <v>571</v>
      </c>
      <c r="M260" s="16" t="s">
        <v>612</v>
      </c>
      <c r="N260" s="13" t="s">
        <v>1100</v>
      </c>
      <c r="O260" s="38"/>
    </row>
    <row r="261" spans="1:16" ht="75">
      <c r="A261" s="12">
        <v>257</v>
      </c>
      <c r="B261" s="12" t="s">
        <v>928</v>
      </c>
      <c r="C261" s="12" t="s">
        <v>26</v>
      </c>
      <c r="D261" s="13" t="s">
        <v>927</v>
      </c>
      <c r="E261" s="14">
        <v>11770219</v>
      </c>
      <c r="F261" s="14">
        <v>9779622</v>
      </c>
      <c r="G261" s="14">
        <v>11013104</v>
      </c>
      <c r="H261" s="14">
        <f t="shared" si="8"/>
        <v>32562945</v>
      </c>
      <c r="I261" s="15">
        <f t="shared" si="9"/>
        <v>10854315</v>
      </c>
      <c r="J261" s="16" t="s">
        <v>612</v>
      </c>
      <c r="K261" s="17" t="s">
        <v>571</v>
      </c>
      <c r="L261" s="17" t="s">
        <v>571</v>
      </c>
      <c r="M261" s="16" t="s">
        <v>612</v>
      </c>
      <c r="N261" s="13" t="s">
        <v>929</v>
      </c>
    </row>
    <row r="262" spans="1:16" ht="30">
      <c r="A262" s="12">
        <v>258</v>
      </c>
      <c r="B262" s="12" t="s">
        <v>931</v>
      </c>
      <c r="C262" s="12" t="s">
        <v>26</v>
      </c>
      <c r="D262" s="13" t="s">
        <v>930</v>
      </c>
      <c r="E262" s="14">
        <v>122465047</v>
      </c>
      <c r="F262" s="14">
        <v>183104525</v>
      </c>
      <c r="G262" s="14">
        <v>200908259</v>
      </c>
      <c r="H262" s="14">
        <f t="shared" si="8"/>
        <v>506477831</v>
      </c>
      <c r="I262" s="15">
        <f t="shared" si="9"/>
        <v>168825943.66666666</v>
      </c>
      <c r="J262" s="16" t="s">
        <v>612</v>
      </c>
      <c r="K262" s="17" t="s">
        <v>571</v>
      </c>
      <c r="L262" s="17" t="s">
        <v>571</v>
      </c>
      <c r="M262" s="16" t="s">
        <v>612</v>
      </c>
      <c r="N262" s="13" t="s">
        <v>932</v>
      </c>
    </row>
    <row r="263" spans="1:16" ht="45">
      <c r="A263" s="12">
        <v>259</v>
      </c>
      <c r="B263" s="12" t="s">
        <v>934</v>
      </c>
      <c r="C263" s="12" t="s">
        <v>26</v>
      </c>
      <c r="D263" s="13" t="s">
        <v>933</v>
      </c>
      <c r="E263" s="14">
        <v>6939265</v>
      </c>
      <c r="F263" s="14">
        <v>88760470</v>
      </c>
      <c r="G263" s="14">
        <v>33599416</v>
      </c>
      <c r="H263" s="14">
        <f t="shared" ref="H263:H276" si="10">SUM(E263:G263)</f>
        <v>129299151</v>
      </c>
      <c r="I263" s="15">
        <f t="shared" ref="I263:I276" si="11">H263/3</f>
        <v>43099717</v>
      </c>
      <c r="J263" s="16" t="s">
        <v>612</v>
      </c>
      <c r="K263" s="17" t="s">
        <v>571</v>
      </c>
      <c r="L263" s="17" t="s">
        <v>571</v>
      </c>
      <c r="M263" s="16" t="s">
        <v>612</v>
      </c>
      <c r="N263" s="13" t="s">
        <v>935</v>
      </c>
    </row>
    <row r="264" spans="1:16" ht="75">
      <c r="A264" s="12">
        <v>260</v>
      </c>
      <c r="B264" s="12" t="s">
        <v>937</v>
      </c>
      <c r="C264" s="12" t="s">
        <v>29</v>
      </c>
      <c r="D264" s="13" t="s">
        <v>936</v>
      </c>
      <c r="E264" s="14">
        <v>3841588</v>
      </c>
      <c r="F264" s="14">
        <v>3784049</v>
      </c>
      <c r="G264" s="14">
        <v>3836290</v>
      </c>
      <c r="H264" s="14">
        <f t="shared" si="10"/>
        <v>11461927</v>
      </c>
      <c r="I264" s="15">
        <f t="shared" si="11"/>
        <v>3820642.3333333335</v>
      </c>
      <c r="J264" s="16" t="s">
        <v>612</v>
      </c>
      <c r="K264" s="39" t="s">
        <v>612</v>
      </c>
      <c r="L264" s="39" t="s">
        <v>612</v>
      </c>
      <c r="M264" s="39" t="s">
        <v>612</v>
      </c>
      <c r="N264" s="13" t="s">
        <v>938</v>
      </c>
    </row>
    <row r="265" spans="1:16" ht="29.45" customHeight="1">
      <c r="A265" s="12">
        <v>261</v>
      </c>
      <c r="B265" s="12" t="s">
        <v>940</v>
      </c>
      <c r="C265" s="12" t="s">
        <v>31</v>
      </c>
      <c r="D265" s="13" t="s">
        <v>939</v>
      </c>
      <c r="E265" s="14">
        <v>12400000</v>
      </c>
      <c r="F265" s="14">
        <v>12400000</v>
      </c>
      <c r="G265" s="14">
        <v>12400000</v>
      </c>
      <c r="H265" s="14">
        <f t="shared" si="10"/>
        <v>37200000</v>
      </c>
      <c r="I265" s="15">
        <f t="shared" si="11"/>
        <v>12400000</v>
      </c>
      <c r="J265" s="16" t="s">
        <v>612</v>
      </c>
      <c r="K265" s="17" t="s">
        <v>571</v>
      </c>
      <c r="L265" s="17" t="s">
        <v>571</v>
      </c>
      <c r="M265" s="16" t="s">
        <v>612</v>
      </c>
      <c r="N265" s="13" t="s">
        <v>941</v>
      </c>
    </row>
    <row r="266" spans="1:16" ht="75">
      <c r="A266" s="12">
        <v>262</v>
      </c>
      <c r="B266" s="12" t="s">
        <v>943</v>
      </c>
      <c r="C266" s="12" t="s">
        <v>27</v>
      </c>
      <c r="D266" s="13" t="s">
        <v>942</v>
      </c>
      <c r="E266" s="14">
        <v>771390</v>
      </c>
      <c r="F266" s="14">
        <v>921890</v>
      </c>
      <c r="G266" s="14">
        <v>1068291</v>
      </c>
      <c r="H266" s="14">
        <f t="shared" si="10"/>
        <v>2761571</v>
      </c>
      <c r="I266" s="15">
        <f t="shared" si="11"/>
        <v>920523.66666666663</v>
      </c>
      <c r="J266" s="16" t="s">
        <v>612</v>
      </c>
      <c r="K266" s="16" t="s">
        <v>612</v>
      </c>
      <c r="L266" s="16" t="s">
        <v>612</v>
      </c>
      <c r="M266" s="16" t="s">
        <v>612</v>
      </c>
      <c r="N266" s="13" t="s">
        <v>950</v>
      </c>
    </row>
    <row r="267" spans="1:16" ht="30">
      <c r="A267" s="12">
        <v>263</v>
      </c>
      <c r="B267" s="12" t="s">
        <v>945</v>
      </c>
      <c r="C267" s="12" t="s">
        <v>27</v>
      </c>
      <c r="D267" s="13" t="s">
        <v>944</v>
      </c>
      <c r="E267" s="14">
        <v>496000</v>
      </c>
      <c r="F267" s="14">
        <v>469200</v>
      </c>
      <c r="G267" s="14">
        <v>452830</v>
      </c>
      <c r="H267" s="14">
        <f t="shared" si="10"/>
        <v>1418030</v>
      </c>
      <c r="I267" s="15">
        <f t="shared" si="11"/>
        <v>472676.66666666669</v>
      </c>
      <c r="J267" s="16" t="s">
        <v>612</v>
      </c>
      <c r="K267" s="16" t="s">
        <v>612</v>
      </c>
      <c r="L267" s="16" t="s">
        <v>612</v>
      </c>
      <c r="M267" s="16" t="s">
        <v>612</v>
      </c>
      <c r="N267" s="13" t="s">
        <v>946</v>
      </c>
    </row>
    <row r="268" spans="1:16" ht="150">
      <c r="A268" s="12">
        <v>264</v>
      </c>
      <c r="B268" s="12" t="s">
        <v>948</v>
      </c>
      <c r="C268" s="12" t="s">
        <v>27</v>
      </c>
      <c r="D268" s="13" t="s">
        <v>947</v>
      </c>
      <c r="E268" s="14">
        <v>14140378</v>
      </c>
      <c r="F268" s="14">
        <v>31094533</v>
      </c>
      <c r="G268" s="14">
        <v>31431444</v>
      </c>
      <c r="H268" s="14">
        <f t="shared" si="10"/>
        <v>76666355</v>
      </c>
      <c r="I268" s="15">
        <f t="shared" si="11"/>
        <v>25555451.666666668</v>
      </c>
      <c r="J268" s="16" t="s">
        <v>612</v>
      </c>
      <c r="K268" s="16" t="s">
        <v>612</v>
      </c>
      <c r="L268" s="16" t="s">
        <v>612</v>
      </c>
      <c r="M268" s="16" t="s">
        <v>612</v>
      </c>
      <c r="N268" s="13" t="s">
        <v>949</v>
      </c>
    </row>
    <row r="269" spans="1:16" ht="45">
      <c r="A269" s="12">
        <v>265</v>
      </c>
      <c r="B269" s="12" t="s">
        <v>952</v>
      </c>
      <c r="C269" s="12" t="s">
        <v>27</v>
      </c>
      <c r="D269" s="13" t="s">
        <v>951</v>
      </c>
      <c r="E269" s="14">
        <v>1299320</v>
      </c>
      <c r="F269" s="14">
        <v>865000</v>
      </c>
      <c r="G269" s="14">
        <v>13055394</v>
      </c>
      <c r="H269" s="14">
        <f t="shared" si="10"/>
        <v>15219714</v>
      </c>
      <c r="I269" s="15">
        <f t="shared" si="11"/>
        <v>5073238</v>
      </c>
      <c r="J269" s="16" t="s">
        <v>612</v>
      </c>
      <c r="K269" s="16" t="s">
        <v>612</v>
      </c>
      <c r="L269" s="16" t="s">
        <v>612</v>
      </c>
      <c r="M269" s="16" t="s">
        <v>612</v>
      </c>
      <c r="N269" s="13" t="s">
        <v>953</v>
      </c>
    </row>
    <row r="270" spans="1:16" ht="90">
      <c r="A270" s="12">
        <v>266</v>
      </c>
      <c r="B270" s="12" t="s">
        <v>955</v>
      </c>
      <c r="C270" s="12" t="s">
        <v>27</v>
      </c>
      <c r="D270" s="13" t="s">
        <v>954</v>
      </c>
      <c r="E270" s="14">
        <v>103113769</v>
      </c>
      <c r="F270" s="14">
        <v>95690013</v>
      </c>
      <c r="G270" s="14">
        <v>93979627</v>
      </c>
      <c r="H270" s="14">
        <f t="shared" si="10"/>
        <v>292783409</v>
      </c>
      <c r="I270" s="15">
        <f t="shared" si="11"/>
        <v>97594469.666666672</v>
      </c>
      <c r="J270" s="16" t="s">
        <v>612</v>
      </c>
      <c r="K270" s="16" t="s">
        <v>612</v>
      </c>
      <c r="L270" s="16" t="s">
        <v>612</v>
      </c>
      <c r="M270" s="16" t="s">
        <v>612</v>
      </c>
      <c r="N270" s="13" t="s">
        <v>956</v>
      </c>
    </row>
    <row r="271" spans="1:16" ht="20.45" customHeight="1">
      <c r="A271" s="12">
        <v>267</v>
      </c>
      <c r="B271" s="12" t="s">
        <v>961</v>
      </c>
      <c r="C271" s="12" t="s">
        <v>28</v>
      </c>
      <c r="D271" s="13" t="s">
        <v>960</v>
      </c>
      <c r="E271" s="14">
        <v>24801099</v>
      </c>
      <c r="F271" s="14">
        <v>27545079</v>
      </c>
      <c r="G271" s="14">
        <v>21243171</v>
      </c>
      <c r="H271" s="14">
        <f t="shared" si="10"/>
        <v>73589349</v>
      </c>
      <c r="I271" s="15">
        <f t="shared" si="11"/>
        <v>24529783</v>
      </c>
      <c r="J271" s="16" t="s">
        <v>612</v>
      </c>
      <c r="K271" s="17" t="s">
        <v>571</v>
      </c>
      <c r="L271" s="17" t="s">
        <v>571</v>
      </c>
      <c r="M271" s="16" t="s">
        <v>612</v>
      </c>
      <c r="N271" s="13"/>
    </row>
    <row r="272" spans="1:16" ht="90">
      <c r="A272" s="12">
        <v>268</v>
      </c>
      <c r="B272" s="12" t="s">
        <v>963</v>
      </c>
      <c r="C272" s="12" t="s">
        <v>30</v>
      </c>
      <c r="D272" s="13" t="s">
        <v>962</v>
      </c>
      <c r="E272" s="14">
        <v>1453674</v>
      </c>
      <c r="F272" s="14">
        <v>1767992</v>
      </c>
      <c r="G272" s="14">
        <v>1521953</v>
      </c>
      <c r="H272" s="14">
        <f t="shared" si="10"/>
        <v>4743619</v>
      </c>
      <c r="I272" s="15">
        <f t="shared" si="11"/>
        <v>1581206.3333333333</v>
      </c>
      <c r="J272" s="16" t="s">
        <v>612</v>
      </c>
      <c r="K272" s="17" t="s">
        <v>571</v>
      </c>
      <c r="L272" s="17" t="s">
        <v>571</v>
      </c>
      <c r="M272" s="16" t="s">
        <v>612</v>
      </c>
      <c r="N272" s="13" t="s">
        <v>964</v>
      </c>
    </row>
    <row r="273" spans="1:14" ht="105">
      <c r="A273" s="12">
        <v>269</v>
      </c>
      <c r="B273" s="12" t="s">
        <v>966</v>
      </c>
      <c r="C273" s="12" t="s">
        <v>30</v>
      </c>
      <c r="D273" s="13" t="s">
        <v>965</v>
      </c>
      <c r="E273" s="14">
        <v>8722682</v>
      </c>
      <c r="F273" s="14">
        <v>8593884</v>
      </c>
      <c r="G273" s="14">
        <v>8627825</v>
      </c>
      <c r="H273" s="14">
        <f t="shared" si="10"/>
        <v>25944391</v>
      </c>
      <c r="I273" s="15">
        <f t="shared" si="11"/>
        <v>8648130.333333334</v>
      </c>
      <c r="J273" s="16" t="s">
        <v>612</v>
      </c>
      <c r="K273" s="17" t="s">
        <v>571</v>
      </c>
      <c r="L273" s="17" t="s">
        <v>571</v>
      </c>
      <c r="M273" s="16" t="s">
        <v>612</v>
      </c>
      <c r="N273" s="13" t="s">
        <v>967</v>
      </c>
    </row>
    <row r="274" spans="1:14" ht="60">
      <c r="A274" s="12">
        <v>270</v>
      </c>
      <c r="B274" s="12" t="s">
        <v>969</v>
      </c>
      <c r="C274" s="12" t="s">
        <v>30</v>
      </c>
      <c r="D274" s="13" t="s">
        <v>968</v>
      </c>
      <c r="E274" s="14">
        <v>2599147</v>
      </c>
      <c r="F274" s="14">
        <v>2474212</v>
      </c>
      <c r="G274" s="14">
        <v>2593523</v>
      </c>
      <c r="H274" s="14">
        <f t="shared" si="10"/>
        <v>7666882</v>
      </c>
      <c r="I274" s="15">
        <f t="shared" si="11"/>
        <v>2555627.3333333335</v>
      </c>
      <c r="J274" s="16" t="s">
        <v>612</v>
      </c>
      <c r="K274" s="16" t="s">
        <v>612</v>
      </c>
      <c r="L274" s="16" t="s">
        <v>612</v>
      </c>
      <c r="M274" s="16" t="s">
        <v>612</v>
      </c>
      <c r="N274" s="13" t="s">
        <v>970</v>
      </c>
    </row>
    <row r="275" spans="1:14" ht="30">
      <c r="A275" s="12">
        <v>271</v>
      </c>
      <c r="B275" s="12" t="s">
        <v>971</v>
      </c>
      <c r="C275" s="12" t="s">
        <v>30</v>
      </c>
      <c r="D275" s="13" t="s">
        <v>907</v>
      </c>
      <c r="E275" s="14">
        <v>37444705</v>
      </c>
      <c r="F275" s="14">
        <v>37499617</v>
      </c>
      <c r="G275" s="14">
        <v>35760962</v>
      </c>
      <c r="H275" s="14">
        <f t="shared" si="10"/>
        <v>110705284</v>
      </c>
      <c r="I275" s="15">
        <f t="shared" si="11"/>
        <v>36901761.333333336</v>
      </c>
      <c r="J275" s="16" t="s">
        <v>612</v>
      </c>
      <c r="K275" s="17" t="s">
        <v>571</v>
      </c>
      <c r="L275" s="17" t="s">
        <v>571</v>
      </c>
      <c r="M275" s="16" t="s">
        <v>612</v>
      </c>
      <c r="N275" s="13" t="s">
        <v>972</v>
      </c>
    </row>
    <row r="276" spans="1:14" ht="45">
      <c r="A276" s="12">
        <v>272</v>
      </c>
      <c r="B276" s="12" t="s">
        <v>974</v>
      </c>
      <c r="C276" s="12" t="s">
        <v>32</v>
      </c>
      <c r="D276" s="13" t="s">
        <v>973</v>
      </c>
      <c r="E276" s="14">
        <v>12409153</v>
      </c>
      <c r="F276" s="14">
        <v>14492972</v>
      </c>
      <c r="G276" s="14">
        <v>13592877</v>
      </c>
      <c r="H276" s="14">
        <f t="shared" si="10"/>
        <v>40495002</v>
      </c>
      <c r="I276" s="15">
        <f t="shared" si="11"/>
        <v>13498334</v>
      </c>
      <c r="J276" s="16" t="s">
        <v>612</v>
      </c>
      <c r="K276" s="17" t="s">
        <v>571</v>
      </c>
      <c r="L276" s="17" t="s">
        <v>571</v>
      </c>
      <c r="M276" s="16" t="s">
        <v>612</v>
      </c>
      <c r="N276" s="13" t="s">
        <v>975</v>
      </c>
    </row>
    <row r="277" spans="1:14" ht="15.75" thickBot="1"/>
    <row r="278" spans="1:14" ht="15.75">
      <c r="D278" s="40" t="s">
        <v>1069</v>
      </c>
      <c r="E278" s="41">
        <f>SUM(E5:E276)</f>
        <v>47832775654</v>
      </c>
      <c r="F278" s="41">
        <f>SUM(F5:F276)</f>
        <v>49167366119</v>
      </c>
      <c r="G278" s="41">
        <f>SUM(G5:G276)</f>
        <v>49792823323</v>
      </c>
      <c r="H278" s="41">
        <f>SUM(E278:G278)</f>
        <v>146792965096</v>
      </c>
      <c r="I278" s="42">
        <f>H278/3</f>
        <v>48930988365.333336</v>
      </c>
    </row>
    <row r="279" spans="1:14" ht="15.75">
      <c r="D279" s="43" t="s">
        <v>1070</v>
      </c>
      <c r="E279" s="44">
        <f>SUMIFS(E5:E276,J5:J276,"ja",K5:K276,"ja",L5:L276,"ja",M5:M276,"ja")</f>
        <v>5313490614</v>
      </c>
      <c r="F279" s="44">
        <f>SUMIFS(F5:F276,K5:K276,"ja",L5:L276,"ja",M5:M276,"ja",J5:J276,"ja")</f>
        <v>6118190809</v>
      </c>
      <c r="G279" s="44">
        <f>SUMIFS(G5:G276,L5:L276,"ja",M5:M276,"ja",J5:J276,"ja",K5:K276,"ja")</f>
        <v>6588425667</v>
      </c>
      <c r="H279" s="44">
        <f>SUMIFS(H5:H276,M5:M276,"ja",J5:J276,"ja",K5:K276,"ja",L5:L276,"ja")</f>
        <v>18020107090</v>
      </c>
      <c r="I279" s="45">
        <f>SUMIFS(I5:I276,J5:J276,"ja",K5:K276,"ja",L5:L276,"ja",M5:M276,"ja")</f>
        <v>6006702363.3333349</v>
      </c>
    </row>
    <row r="280" spans="1:14" ht="16.5" thickBot="1">
      <c r="D280" s="46" t="s">
        <v>1071</v>
      </c>
      <c r="E280" s="47">
        <f>COUNTIFS(J5:J276,"=ja",K5:K276,"=ja",L5:L276,"=ja",M5:M276,"=ja")</f>
        <v>97</v>
      </c>
      <c r="F280" s="47"/>
      <c r="G280" s="47"/>
      <c r="H280" s="47"/>
      <c r="I280" s="48"/>
    </row>
    <row r="281" spans="1:14">
      <c r="E281" s="19"/>
    </row>
  </sheetData>
  <autoFilter ref="A3:N3"/>
  <pageMargins left="0.25" right="0.25" top="0.75" bottom="0.75" header="0.3" footer="0.3"/>
  <pageSetup paperSize="9"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topLeftCell="C1" zoomScale="60" zoomScaleNormal="50" workbookViewId="0">
      <selection sqref="A1:XFD1"/>
    </sheetView>
  </sheetViews>
  <sheetFormatPr baseColWidth="10" defaultRowHeight="15"/>
  <cols>
    <col min="1" max="1" width="4.625" style="5" bestFit="1" customWidth="1"/>
    <col min="2" max="2" width="11.25" style="5" customWidth="1"/>
    <col min="3" max="3" width="8" style="5" bestFit="1" customWidth="1"/>
    <col min="4" max="4" width="47.625" style="6" customWidth="1"/>
    <col min="5" max="5" width="24.25" style="5" customWidth="1"/>
    <col min="6" max="6" width="25.125" style="5" customWidth="1"/>
    <col min="7" max="7" width="24.25" style="5" customWidth="1"/>
    <col min="8" max="8" width="24.875" style="5" customWidth="1"/>
    <col min="9" max="9" width="28.625" style="5" bestFit="1" customWidth="1"/>
    <col min="10" max="13" width="18.625" style="5" customWidth="1"/>
    <col min="14" max="14" width="88.625" style="6" customWidth="1"/>
    <col min="15" max="16384" width="11" style="5"/>
  </cols>
  <sheetData>
    <row r="1" spans="1:31" s="52" customFormat="1" ht="20.25">
      <c r="A1" s="1" t="s">
        <v>130</v>
      </c>
      <c r="B1" s="1"/>
      <c r="D1" s="71"/>
      <c r="N1" s="53"/>
      <c r="O1" s="54"/>
      <c r="P1" s="54"/>
      <c r="Q1" s="54"/>
      <c r="R1" s="54"/>
      <c r="S1" s="54"/>
      <c r="T1" s="54"/>
      <c r="U1" s="54"/>
      <c r="V1" s="54"/>
      <c r="W1" s="54"/>
      <c r="X1" s="54"/>
      <c r="Y1" s="54"/>
      <c r="Z1" s="54"/>
      <c r="AA1" s="54"/>
      <c r="AB1" s="54"/>
      <c r="AC1" s="54"/>
      <c r="AD1" s="54"/>
      <c r="AE1" s="54"/>
    </row>
    <row r="2" spans="1:31">
      <c r="O2" s="7"/>
      <c r="P2" s="7"/>
      <c r="Q2" s="7"/>
      <c r="R2" s="7"/>
      <c r="S2" s="7"/>
      <c r="T2" s="7"/>
      <c r="U2" s="7"/>
      <c r="V2" s="7"/>
      <c r="W2" s="7"/>
      <c r="X2" s="7"/>
      <c r="Y2" s="7"/>
      <c r="Z2" s="7"/>
      <c r="AA2" s="7"/>
      <c r="AB2" s="7"/>
      <c r="AC2" s="7"/>
      <c r="AD2" s="7"/>
      <c r="AE2" s="7"/>
    </row>
    <row r="3" spans="1:31" ht="90" customHeight="1">
      <c r="A3" s="10" t="s">
        <v>141</v>
      </c>
      <c r="B3" s="10" t="s">
        <v>142</v>
      </c>
      <c r="C3" s="10" t="s">
        <v>7</v>
      </c>
      <c r="D3" s="10" t="s">
        <v>0</v>
      </c>
      <c r="E3" s="10" t="s">
        <v>1</v>
      </c>
      <c r="F3" s="10" t="s">
        <v>143</v>
      </c>
      <c r="G3" s="10" t="s">
        <v>144</v>
      </c>
      <c r="H3" s="10" t="s">
        <v>3</v>
      </c>
      <c r="I3" s="10" t="s">
        <v>140</v>
      </c>
      <c r="J3" s="11" t="s">
        <v>1316</v>
      </c>
      <c r="K3" s="11" t="s">
        <v>1317</v>
      </c>
      <c r="L3" s="11" t="s">
        <v>1318</v>
      </c>
      <c r="M3" s="11" t="s">
        <v>1319</v>
      </c>
      <c r="N3" s="10" t="s">
        <v>2</v>
      </c>
      <c r="O3" s="7"/>
      <c r="P3" s="7"/>
      <c r="Q3" s="7"/>
      <c r="R3" s="7"/>
      <c r="S3" s="7"/>
      <c r="T3" s="7"/>
      <c r="U3" s="7"/>
      <c r="V3" s="7"/>
      <c r="W3" s="7"/>
      <c r="X3" s="7"/>
      <c r="Y3" s="7"/>
      <c r="Z3" s="7"/>
      <c r="AA3" s="7"/>
      <c r="AB3" s="7"/>
      <c r="AC3" s="7"/>
      <c r="AD3" s="7"/>
      <c r="AE3" s="7"/>
    </row>
    <row r="4" spans="1:31">
      <c r="A4" s="12"/>
      <c r="B4" s="12"/>
      <c r="C4" s="12"/>
      <c r="D4" s="13"/>
      <c r="E4" s="14"/>
      <c r="F4" s="14"/>
      <c r="G4" s="14"/>
      <c r="H4" s="12"/>
      <c r="I4" s="12"/>
      <c r="J4" s="12"/>
      <c r="K4" s="12"/>
      <c r="L4" s="12"/>
      <c r="M4" s="12"/>
      <c r="N4" s="13"/>
      <c r="O4" s="7"/>
      <c r="P4" s="7"/>
      <c r="Q4" s="7"/>
      <c r="R4" s="7"/>
      <c r="S4" s="7"/>
      <c r="T4" s="7"/>
      <c r="U4" s="7"/>
      <c r="V4" s="7"/>
      <c r="W4" s="7"/>
      <c r="X4" s="7"/>
      <c r="Y4" s="7"/>
      <c r="Z4" s="7"/>
      <c r="AA4" s="7"/>
      <c r="AB4" s="7"/>
      <c r="AC4" s="7"/>
      <c r="AD4" s="7"/>
      <c r="AE4" s="7"/>
    </row>
    <row r="5" spans="1:31" ht="45">
      <c r="A5" s="12">
        <v>1</v>
      </c>
      <c r="B5" s="12" t="s">
        <v>391</v>
      </c>
      <c r="C5" s="12" t="s">
        <v>109</v>
      </c>
      <c r="D5" s="13" t="s">
        <v>390</v>
      </c>
      <c r="E5" s="14">
        <v>4630282282</v>
      </c>
      <c r="F5" s="14">
        <v>4788991166</v>
      </c>
      <c r="G5" s="14">
        <v>4933706775</v>
      </c>
      <c r="H5" s="14">
        <f>SUM(E5:G5)</f>
        <v>14352980223</v>
      </c>
      <c r="I5" s="24">
        <f>H5/3</f>
        <v>4784326741</v>
      </c>
      <c r="J5" s="55" t="s">
        <v>612</v>
      </c>
      <c r="K5" s="55" t="s">
        <v>612</v>
      </c>
      <c r="L5" s="55" t="s">
        <v>612</v>
      </c>
      <c r="M5" s="55" t="s">
        <v>612</v>
      </c>
      <c r="N5" s="13" t="s">
        <v>392</v>
      </c>
      <c r="O5" s="7"/>
      <c r="P5" s="7"/>
      <c r="Q5" s="7"/>
      <c r="R5" s="7"/>
      <c r="S5" s="7"/>
      <c r="T5" s="7"/>
      <c r="U5" s="7"/>
      <c r="V5" s="7"/>
      <c r="W5" s="7"/>
      <c r="X5" s="7"/>
      <c r="Y5" s="7"/>
      <c r="Z5" s="7"/>
      <c r="AA5" s="7"/>
      <c r="AB5" s="7"/>
      <c r="AC5" s="7"/>
      <c r="AD5" s="7"/>
      <c r="AE5" s="7"/>
    </row>
    <row r="6" spans="1:31" ht="105">
      <c r="A6" s="12">
        <v>2</v>
      </c>
      <c r="B6" s="12" t="s">
        <v>409</v>
      </c>
      <c r="C6" s="12" t="s">
        <v>109</v>
      </c>
      <c r="D6" s="13" t="s">
        <v>408</v>
      </c>
      <c r="E6" s="14">
        <v>16312883</v>
      </c>
      <c r="F6" s="14">
        <v>29092916</v>
      </c>
      <c r="G6" s="14">
        <v>7975532</v>
      </c>
      <c r="H6" s="14">
        <f t="shared" ref="H6:H29" si="0">SUM(E6:G6)</f>
        <v>53381331</v>
      </c>
      <c r="I6" s="24">
        <f t="shared" ref="I6:I29" si="1">H6/3</f>
        <v>17793777</v>
      </c>
      <c r="J6" s="55" t="s">
        <v>612</v>
      </c>
      <c r="K6" s="55" t="s">
        <v>612</v>
      </c>
      <c r="L6" s="55" t="s">
        <v>612</v>
      </c>
      <c r="M6" s="55" t="s">
        <v>612</v>
      </c>
      <c r="N6" s="13" t="s">
        <v>410</v>
      </c>
      <c r="O6" s="37"/>
      <c r="P6" s="7"/>
      <c r="Q6" s="7"/>
      <c r="R6" s="7"/>
      <c r="S6" s="7"/>
      <c r="T6" s="7"/>
      <c r="U6" s="7"/>
      <c r="V6" s="7"/>
      <c r="W6" s="7"/>
      <c r="X6" s="7"/>
      <c r="Y6" s="7"/>
      <c r="Z6" s="7"/>
      <c r="AA6" s="7"/>
      <c r="AB6" s="7"/>
      <c r="AC6" s="7"/>
      <c r="AD6" s="7"/>
      <c r="AE6" s="7"/>
    </row>
    <row r="7" spans="1:31" ht="75">
      <c r="A7" s="12">
        <v>3</v>
      </c>
      <c r="B7" s="12" t="s">
        <v>412</v>
      </c>
      <c r="C7" s="12" t="s">
        <v>109</v>
      </c>
      <c r="D7" s="13" t="s">
        <v>411</v>
      </c>
      <c r="E7" s="14">
        <v>0</v>
      </c>
      <c r="F7" s="14">
        <v>6000000</v>
      </c>
      <c r="G7" s="14">
        <v>11822338</v>
      </c>
      <c r="H7" s="14">
        <f t="shared" si="0"/>
        <v>17822338</v>
      </c>
      <c r="I7" s="24">
        <f t="shared" si="1"/>
        <v>5940779.333333333</v>
      </c>
      <c r="J7" s="55" t="s">
        <v>612</v>
      </c>
      <c r="K7" s="55" t="s">
        <v>612</v>
      </c>
      <c r="L7" s="55" t="s">
        <v>612</v>
      </c>
      <c r="M7" s="55" t="s">
        <v>612</v>
      </c>
      <c r="N7" s="13" t="s">
        <v>413</v>
      </c>
      <c r="O7" s="21"/>
      <c r="P7" s="7"/>
      <c r="Q7" s="7"/>
      <c r="R7" s="7"/>
      <c r="S7" s="7"/>
      <c r="T7" s="7"/>
      <c r="U7" s="7"/>
      <c r="V7" s="7"/>
      <c r="W7" s="7"/>
      <c r="X7" s="7"/>
      <c r="Y7" s="7"/>
      <c r="Z7" s="7"/>
      <c r="AA7" s="7"/>
      <c r="AB7" s="7"/>
      <c r="AC7" s="7"/>
      <c r="AD7" s="7"/>
      <c r="AE7" s="7"/>
    </row>
    <row r="8" spans="1:31" ht="75">
      <c r="A8" s="12">
        <v>4</v>
      </c>
      <c r="B8" s="12" t="s">
        <v>415</v>
      </c>
      <c r="C8" s="12" t="s">
        <v>109</v>
      </c>
      <c r="D8" s="13" t="s">
        <v>414</v>
      </c>
      <c r="E8" s="14">
        <v>13548850</v>
      </c>
      <c r="F8" s="14">
        <v>15145549</v>
      </c>
      <c r="G8" s="14">
        <v>5442168</v>
      </c>
      <c r="H8" s="14">
        <f t="shared" si="0"/>
        <v>34136567</v>
      </c>
      <c r="I8" s="24">
        <f t="shared" si="1"/>
        <v>11378855.666666666</v>
      </c>
      <c r="J8" s="55" t="s">
        <v>612</v>
      </c>
      <c r="K8" s="55" t="s">
        <v>612</v>
      </c>
      <c r="L8" s="55" t="s">
        <v>612</v>
      </c>
      <c r="M8" s="55" t="s">
        <v>612</v>
      </c>
      <c r="N8" s="13" t="s">
        <v>416</v>
      </c>
      <c r="O8" s="37"/>
      <c r="P8" s="7"/>
      <c r="Q8" s="7"/>
      <c r="R8" s="7"/>
      <c r="S8" s="7"/>
      <c r="T8" s="7"/>
      <c r="U8" s="7"/>
      <c r="V8" s="7"/>
      <c r="W8" s="7"/>
      <c r="X8" s="7"/>
      <c r="Y8" s="7"/>
      <c r="Z8" s="7"/>
      <c r="AA8" s="7"/>
      <c r="AB8" s="7"/>
      <c r="AC8" s="7"/>
      <c r="AD8" s="7"/>
      <c r="AE8" s="7"/>
    </row>
    <row r="9" spans="1:31" ht="30">
      <c r="A9" s="12">
        <v>5</v>
      </c>
      <c r="B9" s="12" t="s">
        <v>491</v>
      </c>
      <c r="C9" s="56" t="s">
        <v>124</v>
      </c>
      <c r="D9" s="26" t="s">
        <v>490</v>
      </c>
      <c r="E9" s="14">
        <v>0</v>
      </c>
      <c r="F9" s="14">
        <v>3495371581</v>
      </c>
      <c r="G9" s="14">
        <v>2933427245</v>
      </c>
      <c r="H9" s="14">
        <f t="shared" si="0"/>
        <v>6428798826</v>
      </c>
      <c r="I9" s="24">
        <f t="shared" si="1"/>
        <v>2142932942</v>
      </c>
      <c r="J9" s="55" t="s">
        <v>612</v>
      </c>
      <c r="K9" s="55" t="s">
        <v>612</v>
      </c>
      <c r="L9" s="55" t="s">
        <v>612</v>
      </c>
      <c r="M9" s="55" t="s">
        <v>612</v>
      </c>
      <c r="N9" s="13" t="s">
        <v>492</v>
      </c>
      <c r="O9" s="21"/>
      <c r="P9" s="7"/>
      <c r="Q9" s="7"/>
      <c r="R9" s="7"/>
      <c r="S9" s="7"/>
      <c r="T9" s="7"/>
      <c r="U9" s="7"/>
      <c r="V9" s="7"/>
      <c r="W9" s="7"/>
      <c r="X9" s="7"/>
      <c r="Y9" s="7"/>
      <c r="Z9" s="7"/>
      <c r="AA9" s="7"/>
      <c r="AB9" s="7"/>
      <c r="AC9" s="7"/>
      <c r="AD9" s="7"/>
      <c r="AE9" s="7"/>
    </row>
    <row r="10" spans="1:31">
      <c r="A10" s="12">
        <v>6</v>
      </c>
      <c r="B10" s="12" t="s">
        <v>1085</v>
      </c>
      <c r="C10" s="56" t="s">
        <v>124</v>
      </c>
      <c r="D10" s="26" t="s">
        <v>1084</v>
      </c>
      <c r="E10" s="14">
        <v>810364700</v>
      </c>
      <c r="F10" s="14">
        <v>0</v>
      </c>
      <c r="G10" s="14">
        <v>0</v>
      </c>
      <c r="H10" s="14">
        <f t="shared" si="0"/>
        <v>810364700</v>
      </c>
      <c r="I10" s="24">
        <f t="shared" si="1"/>
        <v>270121566.66666669</v>
      </c>
      <c r="J10" s="55" t="s">
        <v>612</v>
      </c>
      <c r="K10" s="55" t="s">
        <v>612</v>
      </c>
      <c r="L10" s="55" t="s">
        <v>612</v>
      </c>
      <c r="M10" s="55" t="s">
        <v>612</v>
      </c>
      <c r="N10" s="13"/>
      <c r="O10" s="37"/>
      <c r="P10" s="7"/>
      <c r="Q10" s="7"/>
      <c r="R10" s="7"/>
      <c r="S10" s="7"/>
      <c r="T10" s="7"/>
      <c r="U10" s="7"/>
      <c r="V10" s="7"/>
      <c r="W10" s="7"/>
      <c r="X10" s="7"/>
      <c r="Y10" s="7"/>
      <c r="Z10" s="7"/>
      <c r="AA10" s="7"/>
      <c r="AB10" s="7"/>
      <c r="AC10" s="7"/>
      <c r="AD10" s="7"/>
      <c r="AE10" s="7"/>
    </row>
    <row r="11" spans="1:31" ht="30">
      <c r="A11" s="12">
        <v>7</v>
      </c>
      <c r="B11" s="12" t="s">
        <v>474</v>
      </c>
      <c r="C11" s="12" t="s">
        <v>124</v>
      </c>
      <c r="D11" s="13" t="s">
        <v>473</v>
      </c>
      <c r="E11" s="14">
        <v>2371130</v>
      </c>
      <c r="F11" s="14">
        <v>2348145</v>
      </c>
      <c r="G11" s="14">
        <v>2251948</v>
      </c>
      <c r="H11" s="14">
        <f t="shared" si="0"/>
        <v>6971223</v>
      </c>
      <c r="I11" s="24">
        <f t="shared" si="1"/>
        <v>2323741</v>
      </c>
      <c r="J11" s="55" t="s">
        <v>612</v>
      </c>
      <c r="K11" s="55" t="s">
        <v>612</v>
      </c>
      <c r="L11" s="55" t="s">
        <v>612</v>
      </c>
      <c r="M11" s="55" t="s">
        <v>612</v>
      </c>
      <c r="N11" s="13" t="s">
        <v>475</v>
      </c>
      <c r="O11" s="37"/>
      <c r="P11" s="7"/>
      <c r="Q11" s="7"/>
      <c r="R11" s="7"/>
      <c r="S11" s="7"/>
      <c r="T11" s="7"/>
      <c r="U11" s="7"/>
      <c r="V11" s="7"/>
      <c r="W11" s="7"/>
      <c r="X11" s="7"/>
      <c r="Y11" s="7"/>
      <c r="Z11" s="7"/>
      <c r="AA11" s="7"/>
      <c r="AB11" s="7"/>
      <c r="AC11" s="7"/>
      <c r="AD11" s="7"/>
      <c r="AE11" s="7"/>
    </row>
    <row r="12" spans="1:31" ht="23.25" customHeight="1">
      <c r="A12" s="12">
        <v>8</v>
      </c>
      <c r="B12" s="12" t="s">
        <v>485</v>
      </c>
      <c r="C12" s="12" t="s">
        <v>124</v>
      </c>
      <c r="D12" s="13" t="s">
        <v>484</v>
      </c>
      <c r="E12" s="14">
        <v>173499680</v>
      </c>
      <c r="F12" s="14">
        <v>168294700</v>
      </c>
      <c r="G12" s="14">
        <v>168294700</v>
      </c>
      <c r="H12" s="14">
        <f t="shared" si="0"/>
        <v>510089080</v>
      </c>
      <c r="I12" s="24">
        <f t="shared" si="1"/>
        <v>170029693.33333334</v>
      </c>
      <c r="J12" s="55" t="s">
        <v>612</v>
      </c>
      <c r="K12" s="32" t="s">
        <v>571</v>
      </c>
      <c r="L12" s="32" t="s">
        <v>571</v>
      </c>
      <c r="M12" s="55" t="s">
        <v>612</v>
      </c>
      <c r="N12" s="13" t="s">
        <v>486</v>
      </c>
      <c r="O12" s="37"/>
      <c r="P12" s="7"/>
      <c r="Q12" s="7"/>
      <c r="R12" s="7"/>
      <c r="S12" s="7"/>
      <c r="T12" s="7"/>
      <c r="U12" s="7"/>
      <c r="V12" s="7"/>
      <c r="W12" s="7"/>
      <c r="X12" s="7"/>
      <c r="Y12" s="7"/>
      <c r="Z12" s="7"/>
      <c r="AA12" s="7"/>
      <c r="AB12" s="7"/>
      <c r="AC12" s="7"/>
      <c r="AD12" s="7"/>
      <c r="AE12" s="7"/>
    </row>
    <row r="13" spans="1:31" ht="30">
      <c r="A13" s="12">
        <v>9</v>
      </c>
      <c r="B13" s="12" t="s">
        <v>488</v>
      </c>
      <c r="C13" s="12" t="s">
        <v>124</v>
      </c>
      <c r="D13" s="13" t="s">
        <v>487</v>
      </c>
      <c r="E13" s="14">
        <v>0</v>
      </c>
      <c r="F13" s="14">
        <v>45704500</v>
      </c>
      <c r="G13" s="14">
        <v>45694500</v>
      </c>
      <c r="H13" s="14">
        <f t="shared" si="0"/>
        <v>91399000</v>
      </c>
      <c r="I13" s="24">
        <f t="shared" si="1"/>
        <v>30466333.333333332</v>
      </c>
      <c r="J13" s="55" t="s">
        <v>612</v>
      </c>
      <c r="K13" s="32" t="s">
        <v>571</v>
      </c>
      <c r="L13" s="32" t="s">
        <v>571</v>
      </c>
      <c r="M13" s="55" t="s">
        <v>612</v>
      </c>
      <c r="N13" s="13" t="s">
        <v>489</v>
      </c>
      <c r="O13" s="7"/>
      <c r="P13" s="7"/>
      <c r="Q13" s="7"/>
      <c r="R13" s="7"/>
      <c r="S13" s="7"/>
      <c r="T13" s="7"/>
      <c r="U13" s="7"/>
      <c r="V13" s="7"/>
      <c r="W13" s="7"/>
      <c r="X13" s="7"/>
      <c r="Y13" s="7"/>
      <c r="Z13" s="7"/>
      <c r="AA13" s="7"/>
      <c r="AB13" s="7"/>
      <c r="AC13" s="7"/>
      <c r="AD13" s="7"/>
      <c r="AE13" s="7"/>
    </row>
    <row r="14" spans="1:31" ht="45">
      <c r="A14" s="12">
        <v>10</v>
      </c>
      <c r="B14" s="12" t="s">
        <v>539</v>
      </c>
      <c r="C14" s="12" t="s">
        <v>128</v>
      </c>
      <c r="D14" s="13" t="s">
        <v>538</v>
      </c>
      <c r="E14" s="14">
        <v>32799589</v>
      </c>
      <c r="F14" s="14">
        <v>32332587</v>
      </c>
      <c r="G14" s="14">
        <v>9000000</v>
      </c>
      <c r="H14" s="14">
        <f t="shared" si="0"/>
        <v>74132176</v>
      </c>
      <c r="I14" s="24">
        <f t="shared" si="1"/>
        <v>24710725.333333332</v>
      </c>
      <c r="J14" s="55" t="s">
        <v>612</v>
      </c>
      <c r="K14" s="32" t="s">
        <v>571</v>
      </c>
      <c r="L14" s="32" t="s">
        <v>571</v>
      </c>
      <c r="M14" s="55" t="s">
        <v>612</v>
      </c>
      <c r="N14" s="13" t="s">
        <v>540</v>
      </c>
      <c r="O14" s="7"/>
      <c r="P14" s="7"/>
      <c r="Q14" s="7"/>
      <c r="R14" s="7"/>
      <c r="S14" s="7"/>
      <c r="T14" s="7"/>
      <c r="U14" s="7"/>
      <c r="V14" s="7"/>
      <c r="W14" s="7"/>
      <c r="X14" s="7"/>
      <c r="Y14" s="7"/>
      <c r="Z14" s="7"/>
      <c r="AA14" s="7"/>
      <c r="AB14" s="7"/>
      <c r="AC14" s="7"/>
      <c r="AD14" s="7"/>
      <c r="AE14" s="7"/>
    </row>
    <row r="15" spans="1:31" ht="120">
      <c r="A15" s="12">
        <v>11</v>
      </c>
      <c r="B15" s="12" t="s">
        <v>520</v>
      </c>
      <c r="C15" s="12" t="s">
        <v>128</v>
      </c>
      <c r="D15" s="13" t="s">
        <v>519</v>
      </c>
      <c r="E15" s="14">
        <v>41083528</v>
      </c>
      <c r="F15" s="14">
        <v>40246626</v>
      </c>
      <c r="G15" s="14">
        <v>40713874</v>
      </c>
      <c r="H15" s="14">
        <f t="shared" si="0"/>
        <v>122044028</v>
      </c>
      <c r="I15" s="24">
        <f t="shared" si="1"/>
        <v>40681342.666666664</v>
      </c>
      <c r="J15" s="55" t="s">
        <v>612</v>
      </c>
      <c r="K15" s="55" t="s">
        <v>612</v>
      </c>
      <c r="L15" s="32" t="s">
        <v>571</v>
      </c>
      <c r="M15" s="55" t="s">
        <v>612</v>
      </c>
      <c r="N15" s="13" t="s">
        <v>521</v>
      </c>
      <c r="O15" s="7"/>
      <c r="P15" s="7"/>
      <c r="Q15" s="7"/>
      <c r="R15" s="7"/>
      <c r="S15" s="7"/>
      <c r="T15" s="7"/>
      <c r="U15" s="7"/>
      <c r="V15" s="7"/>
      <c r="W15" s="7"/>
      <c r="X15" s="7"/>
      <c r="Y15" s="7"/>
      <c r="Z15" s="7"/>
      <c r="AA15" s="7"/>
      <c r="AB15" s="7"/>
      <c r="AC15" s="7"/>
      <c r="AD15" s="7"/>
      <c r="AE15" s="7"/>
    </row>
    <row r="16" spans="1:31" ht="105">
      <c r="A16" s="12">
        <v>12</v>
      </c>
      <c r="B16" s="12" t="s">
        <v>522</v>
      </c>
      <c r="C16" s="12" t="s">
        <v>128</v>
      </c>
      <c r="D16" s="13" t="s">
        <v>987</v>
      </c>
      <c r="E16" s="14">
        <v>110728524</v>
      </c>
      <c r="F16" s="14">
        <v>108842190</v>
      </c>
      <c r="G16" s="14">
        <v>122356031</v>
      </c>
      <c r="H16" s="14">
        <f t="shared" si="0"/>
        <v>341926745</v>
      </c>
      <c r="I16" s="24">
        <f t="shared" si="1"/>
        <v>113975581.66666667</v>
      </c>
      <c r="J16" s="55" t="s">
        <v>612</v>
      </c>
      <c r="K16" s="32" t="s">
        <v>571</v>
      </c>
      <c r="L16" s="32" t="s">
        <v>571</v>
      </c>
      <c r="M16" s="55" t="s">
        <v>612</v>
      </c>
      <c r="N16" s="13" t="s">
        <v>523</v>
      </c>
      <c r="O16" s="7"/>
      <c r="P16" s="7"/>
      <c r="Q16" s="7"/>
      <c r="R16" s="7"/>
      <c r="S16" s="7"/>
      <c r="T16" s="7"/>
      <c r="U16" s="7"/>
      <c r="V16" s="7"/>
      <c r="W16" s="7"/>
      <c r="X16" s="7"/>
      <c r="Y16" s="7"/>
      <c r="Z16" s="7"/>
      <c r="AA16" s="7"/>
      <c r="AB16" s="7"/>
      <c r="AC16" s="7"/>
      <c r="AD16" s="7"/>
      <c r="AE16" s="7"/>
    </row>
    <row r="17" spans="1:31" ht="60">
      <c r="A17" s="12">
        <v>13</v>
      </c>
      <c r="B17" s="12" t="s">
        <v>534</v>
      </c>
      <c r="C17" s="12" t="s">
        <v>128</v>
      </c>
      <c r="D17" s="13" t="s">
        <v>533</v>
      </c>
      <c r="E17" s="14">
        <v>15891045</v>
      </c>
      <c r="F17" s="14">
        <v>43902710</v>
      </c>
      <c r="G17" s="14">
        <v>26091219</v>
      </c>
      <c r="H17" s="14">
        <f t="shared" si="0"/>
        <v>85884974</v>
      </c>
      <c r="I17" s="24">
        <f t="shared" si="1"/>
        <v>28628324.666666668</v>
      </c>
      <c r="J17" s="55" t="s">
        <v>612</v>
      </c>
      <c r="K17" s="55" t="s">
        <v>612</v>
      </c>
      <c r="L17" s="32" t="s">
        <v>571</v>
      </c>
      <c r="M17" s="55" t="s">
        <v>612</v>
      </c>
      <c r="N17" s="13" t="s">
        <v>535</v>
      </c>
      <c r="O17" s="7"/>
      <c r="P17" s="7"/>
      <c r="Q17" s="7"/>
      <c r="R17" s="7"/>
      <c r="S17" s="7"/>
      <c r="T17" s="7"/>
      <c r="U17" s="7"/>
      <c r="V17" s="7"/>
      <c r="W17" s="7"/>
      <c r="X17" s="7"/>
      <c r="Y17" s="7"/>
      <c r="Z17" s="7"/>
      <c r="AA17" s="7"/>
      <c r="AB17" s="7"/>
      <c r="AC17" s="7"/>
      <c r="AD17" s="7"/>
      <c r="AE17" s="7"/>
    </row>
    <row r="18" spans="1:31" ht="105">
      <c r="A18" s="12">
        <v>14</v>
      </c>
      <c r="B18" s="12" t="s">
        <v>1087</v>
      </c>
      <c r="C18" s="12" t="s">
        <v>128</v>
      </c>
      <c r="D18" s="13" t="s">
        <v>1086</v>
      </c>
      <c r="E18" s="14">
        <v>1851314</v>
      </c>
      <c r="F18" s="14">
        <v>0</v>
      </c>
      <c r="G18" s="14">
        <v>0</v>
      </c>
      <c r="H18" s="14">
        <f t="shared" si="0"/>
        <v>1851314</v>
      </c>
      <c r="I18" s="24">
        <f t="shared" si="1"/>
        <v>617104.66666666663</v>
      </c>
      <c r="J18" s="55" t="s">
        <v>612</v>
      </c>
      <c r="K18" s="55" t="s">
        <v>612</v>
      </c>
      <c r="L18" s="32" t="s">
        <v>571</v>
      </c>
      <c r="M18" s="55" t="s">
        <v>612</v>
      </c>
      <c r="N18" s="13" t="s">
        <v>1088</v>
      </c>
      <c r="O18" s="7"/>
      <c r="P18" s="7"/>
      <c r="Q18" s="7"/>
      <c r="R18" s="7"/>
      <c r="S18" s="7"/>
      <c r="T18" s="7"/>
      <c r="U18" s="7"/>
      <c r="V18" s="7"/>
      <c r="W18" s="7"/>
      <c r="X18" s="7"/>
      <c r="Y18" s="7"/>
      <c r="Z18" s="7"/>
      <c r="AA18" s="7"/>
      <c r="AB18" s="7"/>
      <c r="AC18" s="7"/>
      <c r="AD18" s="7"/>
      <c r="AE18" s="7"/>
    </row>
    <row r="19" spans="1:31" ht="60">
      <c r="A19" s="12">
        <v>15</v>
      </c>
      <c r="B19" s="12" t="s">
        <v>536</v>
      </c>
      <c r="C19" s="12" t="s">
        <v>128</v>
      </c>
      <c r="D19" s="13" t="s">
        <v>986</v>
      </c>
      <c r="E19" s="14">
        <v>4359068</v>
      </c>
      <c r="F19" s="14">
        <v>3988266</v>
      </c>
      <c r="G19" s="14">
        <v>4065450</v>
      </c>
      <c r="H19" s="14">
        <f t="shared" si="0"/>
        <v>12412784</v>
      </c>
      <c r="I19" s="24">
        <f t="shared" si="1"/>
        <v>4137594.6666666665</v>
      </c>
      <c r="J19" s="55" t="s">
        <v>612</v>
      </c>
      <c r="K19" s="55" t="s">
        <v>612</v>
      </c>
      <c r="L19" s="55" t="s">
        <v>612</v>
      </c>
      <c r="M19" s="55" t="s">
        <v>612</v>
      </c>
      <c r="N19" s="13" t="s">
        <v>537</v>
      </c>
      <c r="O19" s="7"/>
      <c r="P19" s="7"/>
      <c r="Q19" s="7"/>
      <c r="R19" s="7"/>
      <c r="S19" s="7"/>
      <c r="T19" s="7"/>
      <c r="U19" s="7"/>
      <c r="V19" s="7"/>
      <c r="W19" s="7"/>
      <c r="X19" s="7"/>
      <c r="Y19" s="7"/>
      <c r="Z19" s="7"/>
      <c r="AA19" s="7"/>
      <c r="AB19" s="7"/>
      <c r="AC19" s="7"/>
      <c r="AD19" s="7"/>
      <c r="AE19" s="7"/>
    </row>
    <row r="20" spans="1:31" ht="180">
      <c r="A20" s="12">
        <v>16</v>
      </c>
      <c r="B20" s="12" t="s">
        <v>553</v>
      </c>
      <c r="C20" s="12" t="s">
        <v>128</v>
      </c>
      <c r="D20" s="13" t="s">
        <v>552</v>
      </c>
      <c r="E20" s="14">
        <v>62577074</v>
      </c>
      <c r="F20" s="14">
        <v>73017577</v>
      </c>
      <c r="G20" s="14">
        <v>75717073</v>
      </c>
      <c r="H20" s="14">
        <f t="shared" si="0"/>
        <v>211311724</v>
      </c>
      <c r="I20" s="24">
        <f t="shared" si="1"/>
        <v>70437241.333333328</v>
      </c>
      <c r="J20" s="55" t="s">
        <v>612</v>
      </c>
      <c r="K20" s="55" t="s">
        <v>612</v>
      </c>
      <c r="L20" s="55" t="s">
        <v>612</v>
      </c>
      <c r="M20" s="55" t="s">
        <v>612</v>
      </c>
      <c r="N20" s="13" t="s">
        <v>554</v>
      </c>
      <c r="O20" s="7"/>
      <c r="P20" s="7"/>
      <c r="Q20" s="7"/>
      <c r="R20" s="7"/>
      <c r="S20" s="7"/>
      <c r="T20" s="7"/>
      <c r="U20" s="7"/>
      <c r="V20" s="7"/>
      <c r="W20" s="7"/>
      <c r="X20" s="7"/>
      <c r="Y20" s="7"/>
      <c r="Z20" s="7"/>
      <c r="AA20" s="7"/>
      <c r="AB20" s="7"/>
      <c r="AC20" s="7"/>
      <c r="AD20" s="7"/>
      <c r="AE20" s="7"/>
    </row>
    <row r="21" spans="1:31" ht="30">
      <c r="A21" s="12">
        <v>17</v>
      </c>
      <c r="B21" s="12" t="s">
        <v>556</v>
      </c>
      <c r="C21" s="12" t="s">
        <v>128</v>
      </c>
      <c r="D21" s="13" t="s">
        <v>555</v>
      </c>
      <c r="E21" s="14">
        <v>30004555</v>
      </c>
      <c r="F21" s="14">
        <v>39997095</v>
      </c>
      <c r="G21" s="14">
        <v>36059534</v>
      </c>
      <c r="H21" s="14">
        <f t="shared" si="0"/>
        <v>106061184</v>
      </c>
      <c r="I21" s="24">
        <f t="shared" si="1"/>
        <v>35353728</v>
      </c>
      <c r="J21" s="55" t="s">
        <v>612</v>
      </c>
      <c r="K21" s="32" t="s">
        <v>571</v>
      </c>
      <c r="L21" s="32" t="s">
        <v>571</v>
      </c>
      <c r="M21" s="55" t="s">
        <v>612</v>
      </c>
      <c r="N21" s="13" t="s">
        <v>560</v>
      </c>
      <c r="O21" s="7"/>
      <c r="P21" s="7"/>
      <c r="Q21" s="7"/>
      <c r="R21" s="7"/>
      <c r="S21" s="7"/>
      <c r="T21" s="7"/>
      <c r="U21" s="7"/>
      <c r="V21" s="7"/>
      <c r="W21" s="7"/>
      <c r="X21" s="7"/>
      <c r="Y21" s="7"/>
      <c r="Z21" s="7"/>
      <c r="AA21" s="7"/>
      <c r="AB21" s="7"/>
      <c r="AC21" s="7"/>
      <c r="AD21" s="7"/>
      <c r="AE21" s="7"/>
    </row>
    <row r="22" spans="1:31" ht="60">
      <c r="A22" s="12">
        <v>18</v>
      </c>
      <c r="B22" s="12" t="s">
        <v>265</v>
      </c>
      <c r="C22" s="12" t="s">
        <v>92</v>
      </c>
      <c r="D22" s="13" t="s">
        <v>264</v>
      </c>
      <c r="E22" s="14">
        <v>79667975</v>
      </c>
      <c r="F22" s="14">
        <v>82200000</v>
      </c>
      <c r="G22" s="14">
        <v>82782700</v>
      </c>
      <c r="H22" s="14">
        <f t="shared" si="0"/>
        <v>244650675</v>
      </c>
      <c r="I22" s="24">
        <f t="shared" si="1"/>
        <v>81550225</v>
      </c>
      <c r="J22" s="55" t="s">
        <v>612</v>
      </c>
      <c r="K22" s="55" t="s">
        <v>612</v>
      </c>
      <c r="L22" s="55" t="s">
        <v>612</v>
      </c>
      <c r="M22" s="55" t="s">
        <v>612</v>
      </c>
      <c r="N22" s="13" t="s">
        <v>93</v>
      </c>
      <c r="O22" s="7"/>
      <c r="P22" s="7"/>
      <c r="Q22" s="7"/>
      <c r="R22" s="7"/>
      <c r="S22" s="7"/>
      <c r="T22" s="7"/>
      <c r="U22" s="7"/>
      <c r="V22" s="7"/>
      <c r="W22" s="7"/>
      <c r="X22" s="7"/>
      <c r="Y22" s="7"/>
      <c r="Z22" s="7"/>
      <c r="AA22" s="7"/>
      <c r="AB22" s="7"/>
      <c r="AC22" s="7"/>
      <c r="AD22" s="7"/>
      <c r="AE22" s="7"/>
    </row>
    <row r="23" spans="1:31" ht="45">
      <c r="A23" s="12">
        <v>19</v>
      </c>
      <c r="B23" s="12" t="s">
        <v>347</v>
      </c>
      <c r="C23" s="56" t="s">
        <v>108</v>
      </c>
      <c r="D23" s="13" t="s">
        <v>346</v>
      </c>
      <c r="E23" s="14">
        <v>67976800</v>
      </c>
      <c r="F23" s="14">
        <v>89356600</v>
      </c>
      <c r="G23" s="14">
        <v>100292100</v>
      </c>
      <c r="H23" s="14">
        <f t="shared" si="0"/>
        <v>257625500</v>
      </c>
      <c r="I23" s="24">
        <f t="shared" si="1"/>
        <v>85875166.666666672</v>
      </c>
      <c r="J23" s="55" t="s">
        <v>612</v>
      </c>
      <c r="K23" s="55" t="s">
        <v>612</v>
      </c>
      <c r="L23" s="55" t="s">
        <v>612</v>
      </c>
      <c r="M23" s="55" t="s">
        <v>612</v>
      </c>
      <c r="N23" s="13" t="s">
        <v>348</v>
      </c>
      <c r="O23" s="7"/>
      <c r="P23" s="7"/>
      <c r="Q23" s="7"/>
      <c r="R23" s="7"/>
      <c r="S23" s="7"/>
      <c r="T23" s="7"/>
      <c r="U23" s="7"/>
      <c r="V23" s="7"/>
      <c r="W23" s="7"/>
      <c r="X23" s="7"/>
      <c r="Y23" s="7"/>
      <c r="Z23" s="7"/>
      <c r="AA23" s="7"/>
      <c r="AB23" s="7"/>
      <c r="AC23" s="7"/>
      <c r="AD23" s="7"/>
      <c r="AE23" s="7"/>
    </row>
    <row r="24" spans="1:31" ht="75">
      <c r="A24" s="12">
        <v>20</v>
      </c>
      <c r="B24" s="12" t="s">
        <v>456</v>
      </c>
      <c r="C24" s="12" t="s">
        <v>122</v>
      </c>
      <c r="D24" s="13" t="s">
        <v>455</v>
      </c>
      <c r="E24" s="14">
        <v>17857221</v>
      </c>
      <c r="F24" s="14">
        <v>15060013</v>
      </c>
      <c r="G24" s="14">
        <v>16928417</v>
      </c>
      <c r="H24" s="14">
        <f t="shared" si="0"/>
        <v>49845651</v>
      </c>
      <c r="I24" s="24">
        <f t="shared" si="1"/>
        <v>16615217</v>
      </c>
      <c r="J24" s="55" t="s">
        <v>612</v>
      </c>
      <c r="K24" s="55" t="s">
        <v>612</v>
      </c>
      <c r="L24" s="55" t="s">
        <v>612</v>
      </c>
      <c r="M24" s="55" t="s">
        <v>612</v>
      </c>
      <c r="N24" s="13" t="s">
        <v>457</v>
      </c>
      <c r="O24" s="7"/>
      <c r="P24" s="7"/>
      <c r="Q24" s="7"/>
      <c r="R24" s="7"/>
      <c r="S24" s="7"/>
      <c r="T24" s="7"/>
      <c r="U24" s="7"/>
      <c r="V24" s="7"/>
      <c r="W24" s="7"/>
      <c r="X24" s="7"/>
      <c r="Y24" s="7"/>
      <c r="Z24" s="7"/>
      <c r="AA24" s="7"/>
      <c r="AB24" s="7"/>
      <c r="AC24" s="7"/>
      <c r="AD24" s="7"/>
      <c r="AE24" s="7"/>
    </row>
    <row r="25" spans="1:31" ht="75">
      <c r="A25" s="12">
        <v>21</v>
      </c>
      <c r="B25" s="12" t="s">
        <v>452</v>
      </c>
      <c r="C25" s="12" t="s">
        <v>122</v>
      </c>
      <c r="D25" s="13" t="s">
        <v>451</v>
      </c>
      <c r="E25" s="14">
        <v>307681000</v>
      </c>
      <c r="F25" s="14">
        <v>275294956</v>
      </c>
      <c r="G25" s="14">
        <v>220134991</v>
      </c>
      <c r="H25" s="14">
        <f t="shared" si="0"/>
        <v>803110947</v>
      </c>
      <c r="I25" s="24">
        <f t="shared" si="1"/>
        <v>267703649</v>
      </c>
      <c r="J25" s="55" t="s">
        <v>612</v>
      </c>
      <c r="K25" s="55" t="s">
        <v>612</v>
      </c>
      <c r="L25" s="55" t="s">
        <v>612</v>
      </c>
      <c r="M25" s="55" t="s">
        <v>612</v>
      </c>
      <c r="N25" s="13" t="s">
        <v>453</v>
      </c>
      <c r="O25" s="7"/>
      <c r="P25" s="7"/>
      <c r="Q25" s="7"/>
      <c r="R25" s="7"/>
      <c r="S25" s="7"/>
      <c r="T25" s="7"/>
      <c r="U25" s="7"/>
      <c r="V25" s="7"/>
      <c r="W25" s="7"/>
      <c r="X25" s="7"/>
      <c r="Y25" s="7"/>
      <c r="Z25" s="7"/>
      <c r="AA25" s="7"/>
      <c r="AB25" s="7"/>
      <c r="AC25" s="7"/>
      <c r="AD25" s="7"/>
      <c r="AE25" s="7"/>
    </row>
    <row r="26" spans="1:31" ht="60">
      <c r="A26" s="12">
        <v>22</v>
      </c>
      <c r="B26" s="12" t="s">
        <v>735</v>
      </c>
      <c r="C26" s="12" t="s">
        <v>14</v>
      </c>
      <c r="D26" s="13" t="s">
        <v>734</v>
      </c>
      <c r="E26" s="57">
        <v>23795937</v>
      </c>
      <c r="F26" s="14">
        <v>23530828</v>
      </c>
      <c r="G26" s="14">
        <v>24023600</v>
      </c>
      <c r="H26" s="14">
        <f t="shared" si="0"/>
        <v>71350365</v>
      </c>
      <c r="I26" s="24">
        <f t="shared" si="1"/>
        <v>23783455</v>
      </c>
      <c r="J26" s="55" t="s">
        <v>612</v>
      </c>
      <c r="K26" s="55" t="s">
        <v>612</v>
      </c>
      <c r="L26" s="55" t="s">
        <v>612</v>
      </c>
      <c r="M26" s="55" t="s">
        <v>612</v>
      </c>
      <c r="N26" s="13" t="s">
        <v>736</v>
      </c>
      <c r="O26" s="7"/>
      <c r="P26" s="7"/>
      <c r="Q26" s="7"/>
      <c r="R26" s="7"/>
      <c r="S26" s="7"/>
      <c r="T26" s="7"/>
      <c r="U26" s="7"/>
      <c r="V26" s="7"/>
      <c r="W26" s="7"/>
      <c r="X26" s="7"/>
      <c r="Y26" s="7"/>
      <c r="Z26" s="7"/>
      <c r="AA26" s="7"/>
      <c r="AB26" s="7"/>
      <c r="AC26" s="7"/>
      <c r="AD26" s="7"/>
      <c r="AE26" s="7"/>
    </row>
    <row r="27" spans="1:31" ht="30">
      <c r="A27" s="12">
        <v>23</v>
      </c>
      <c r="B27" s="12" t="s">
        <v>902</v>
      </c>
      <c r="C27" s="12" t="s">
        <v>24</v>
      </c>
      <c r="D27" s="13" t="s">
        <v>901</v>
      </c>
      <c r="E27" s="57">
        <v>44467500</v>
      </c>
      <c r="F27" s="14">
        <v>43578000</v>
      </c>
      <c r="G27" s="14">
        <v>45434100</v>
      </c>
      <c r="H27" s="14">
        <f t="shared" si="0"/>
        <v>133479600</v>
      </c>
      <c r="I27" s="24">
        <f t="shared" si="1"/>
        <v>44493200</v>
      </c>
      <c r="J27" s="55" t="s">
        <v>612</v>
      </c>
      <c r="K27" s="55" t="s">
        <v>612</v>
      </c>
      <c r="L27" s="32" t="s">
        <v>571</v>
      </c>
      <c r="M27" s="55" t="s">
        <v>612</v>
      </c>
      <c r="N27" s="13" t="s">
        <v>903</v>
      </c>
      <c r="O27" s="7"/>
      <c r="P27" s="7"/>
      <c r="Q27" s="7"/>
      <c r="R27" s="7"/>
      <c r="S27" s="7"/>
      <c r="T27" s="7"/>
      <c r="U27" s="7"/>
      <c r="V27" s="7"/>
      <c r="W27" s="7"/>
      <c r="X27" s="7"/>
      <c r="Y27" s="7"/>
      <c r="Z27" s="7"/>
      <c r="AA27" s="7"/>
      <c r="AB27" s="7"/>
      <c r="AC27" s="7"/>
      <c r="AD27" s="7"/>
      <c r="AE27" s="7"/>
    </row>
    <row r="28" spans="1:31" ht="30">
      <c r="A28" s="12">
        <v>24</v>
      </c>
      <c r="B28" s="58" t="s">
        <v>905</v>
      </c>
      <c r="C28" s="58" t="s">
        <v>24</v>
      </c>
      <c r="D28" s="59" t="s">
        <v>904</v>
      </c>
      <c r="E28" s="57">
        <v>0</v>
      </c>
      <c r="F28" s="57">
        <v>0</v>
      </c>
      <c r="G28" s="57">
        <v>1000000</v>
      </c>
      <c r="H28" s="57">
        <f t="shared" si="0"/>
        <v>1000000</v>
      </c>
      <c r="I28" s="60">
        <f t="shared" si="1"/>
        <v>333333.33333333331</v>
      </c>
      <c r="J28" s="61" t="s">
        <v>612</v>
      </c>
      <c r="K28" s="62" t="s">
        <v>571</v>
      </c>
      <c r="L28" s="62" t="s">
        <v>571</v>
      </c>
      <c r="M28" s="61" t="s">
        <v>612</v>
      </c>
      <c r="N28" s="13" t="s">
        <v>906</v>
      </c>
      <c r="O28" s="7"/>
      <c r="P28" s="7"/>
      <c r="Q28" s="7"/>
      <c r="R28" s="7"/>
      <c r="S28" s="7"/>
      <c r="T28" s="7"/>
      <c r="U28" s="7"/>
      <c r="V28" s="7"/>
      <c r="W28" s="7"/>
      <c r="X28" s="7"/>
      <c r="Y28" s="7"/>
      <c r="Z28" s="7"/>
      <c r="AA28" s="7"/>
      <c r="AB28" s="7"/>
      <c r="AC28" s="7"/>
      <c r="AD28" s="7"/>
      <c r="AE28" s="7"/>
    </row>
    <row r="29" spans="1:31" s="12" customFormat="1" ht="30">
      <c r="A29" s="12">
        <v>25</v>
      </c>
      <c r="B29" s="12" t="s">
        <v>958</v>
      </c>
      <c r="C29" s="12" t="s">
        <v>27</v>
      </c>
      <c r="D29" s="13" t="s">
        <v>957</v>
      </c>
      <c r="E29" s="14">
        <v>10760000</v>
      </c>
      <c r="F29" s="14">
        <v>9995000</v>
      </c>
      <c r="G29" s="14">
        <v>4860000</v>
      </c>
      <c r="H29" s="14">
        <f t="shared" si="0"/>
        <v>25615000</v>
      </c>
      <c r="I29" s="14">
        <f t="shared" si="1"/>
        <v>8538333.333333334</v>
      </c>
      <c r="J29" s="55" t="s">
        <v>612</v>
      </c>
      <c r="K29" s="55" t="s">
        <v>612</v>
      </c>
      <c r="L29" s="55" t="s">
        <v>612</v>
      </c>
      <c r="M29" s="55" t="s">
        <v>612</v>
      </c>
      <c r="N29" s="13" t="s">
        <v>959</v>
      </c>
      <c r="O29" s="7"/>
      <c r="P29" s="7"/>
      <c r="Q29" s="7"/>
      <c r="R29" s="7"/>
      <c r="S29" s="7"/>
      <c r="T29" s="7"/>
      <c r="U29" s="7"/>
      <c r="V29" s="7"/>
      <c r="W29" s="7"/>
      <c r="X29" s="7"/>
      <c r="Y29" s="7"/>
      <c r="Z29" s="7"/>
      <c r="AA29" s="7"/>
      <c r="AB29" s="7"/>
      <c r="AC29" s="7"/>
      <c r="AD29" s="7"/>
      <c r="AE29" s="7"/>
    </row>
    <row r="30" spans="1:31" ht="15.75" thickBot="1"/>
    <row r="31" spans="1:31" ht="16.5" thickTop="1">
      <c r="D31" s="63" t="s">
        <v>1069</v>
      </c>
      <c r="E31" s="64">
        <f>SUM(E5:E29)</f>
        <v>6497880655</v>
      </c>
      <c r="F31" s="64">
        <f t="shared" ref="F31:I31" si="2">SUM(F5:F29)</f>
        <v>9432291005</v>
      </c>
      <c r="G31" s="64">
        <f t="shared" si="2"/>
        <v>8918074295</v>
      </c>
      <c r="H31" s="64">
        <f t="shared" si="2"/>
        <v>24848245955</v>
      </c>
      <c r="I31" s="65">
        <f t="shared" si="2"/>
        <v>8282748651.666667</v>
      </c>
    </row>
    <row r="32" spans="1:31" ht="15.75">
      <c r="D32" s="66" t="s">
        <v>1070</v>
      </c>
      <c r="E32" s="44">
        <f>SUMIFS(E5:E29,J5:J29,"ja",K5:K29,"ja",L5:L29,"ja",M5:M29,"ja")</f>
        <v>6047554920</v>
      </c>
      <c r="F32" s="44">
        <f>SUMIFS(F5:F29,K5:K29,"ja",L5:L29,"ja",M5:M29,"ja",J5:J29,"ja")</f>
        <v>8909392597</v>
      </c>
      <c r="G32" s="44">
        <f>SUMIFS(G5:G29,L5:L29,"ja",M5:M29,"ja",J5:J29,"ja",K5:K29,"ja")</f>
        <v>8423430337</v>
      </c>
      <c r="H32" s="44">
        <f>SUMIFS(H5:H29,M5:M29,"ja",J5:J29,"ja",K5:K29,"ja",L5:L29,"ja")</f>
        <v>23380377854</v>
      </c>
      <c r="I32" s="67">
        <f>SUMIFS(I5:I29,J5:J29,"ja",K5:K29,"ja",L5:L29,"ja",M5:M29,"ja")</f>
        <v>7793459284.666667</v>
      </c>
    </row>
    <row r="33" spans="4:9" ht="16.5" thickBot="1">
      <c r="D33" s="68" t="s">
        <v>1071</v>
      </c>
      <c r="E33" s="69">
        <f>COUNTIFS(J5:J29,"ja",K5:K29,"ja",L5:L29,"ja",M5:M29,"ja")</f>
        <v>15</v>
      </c>
      <c r="F33" s="69"/>
      <c r="G33" s="69"/>
      <c r="H33" s="69"/>
      <c r="I33" s="70"/>
    </row>
    <row r="34" spans="4:9" ht="15.75" thickTop="1"/>
  </sheetData>
  <autoFilter ref="A3:N3"/>
  <pageMargins left="0.7" right="0.7" top="0.78740157499999996" bottom="0.78740157499999996" header="0.3" footer="0.3"/>
  <pageSetup paperSize="9" scale="33" orientation="landscape"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60" zoomScaleNormal="60" workbookViewId="0">
      <selection sqref="A1:XFD1"/>
    </sheetView>
  </sheetViews>
  <sheetFormatPr baseColWidth="10" defaultRowHeight="15"/>
  <cols>
    <col min="1" max="1" width="3.5" style="5" bestFit="1" customWidth="1"/>
    <col min="2" max="2" width="11.5" style="5" bestFit="1" customWidth="1"/>
    <col min="3" max="3" width="75.625" style="5" customWidth="1"/>
    <col min="4" max="4" width="20.625" style="5" bestFit="1" customWidth="1"/>
    <col min="5" max="8" width="18.625" style="5" customWidth="1"/>
    <col min="9" max="9" width="116.625" style="5" customWidth="1"/>
    <col min="10" max="16384" width="11" style="5"/>
  </cols>
  <sheetData>
    <row r="1" spans="1:9" s="52" customFormat="1" ht="20.25">
      <c r="A1" s="1" t="s">
        <v>131</v>
      </c>
    </row>
    <row r="2" spans="1:9">
      <c r="D2" s="19"/>
    </row>
    <row r="3" spans="1:9" ht="78.75">
      <c r="A3" s="72" t="s">
        <v>141</v>
      </c>
      <c r="B3" s="72" t="s">
        <v>7</v>
      </c>
      <c r="C3" s="72" t="s">
        <v>0</v>
      </c>
      <c r="D3" s="72" t="s">
        <v>1072</v>
      </c>
      <c r="E3" s="11" t="s">
        <v>1316</v>
      </c>
      <c r="F3" s="11" t="s">
        <v>1317</v>
      </c>
      <c r="G3" s="11" t="s">
        <v>1318</v>
      </c>
      <c r="H3" s="11" t="s">
        <v>1319</v>
      </c>
      <c r="I3" s="72" t="s">
        <v>2</v>
      </c>
    </row>
    <row r="4" spans="1:9" s="29" customFormat="1" ht="15.75">
      <c r="A4" s="73"/>
      <c r="B4" s="73"/>
      <c r="C4" s="73"/>
      <c r="D4" s="73"/>
      <c r="E4" s="73"/>
      <c r="F4" s="73"/>
      <c r="G4" s="73"/>
      <c r="H4" s="73"/>
      <c r="I4" s="73"/>
    </row>
    <row r="5" spans="1:9" ht="15.75">
      <c r="A5" s="74" t="s">
        <v>1025</v>
      </c>
      <c r="B5" s="12"/>
      <c r="C5" s="12"/>
      <c r="D5" s="14"/>
      <c r="E5" s="12"/>
      <c r="F5" s="12"/>
      <c r="G5" s="12"/>
      <c r="H5" s="12"/>
      <c r="I5" s="12"/>
    </row>
    <row r="6" spans="1:9">
      <c r="A6" s="12">
        <v>1</v>
      </c>
      <c r="B6" s="12"/>
      <c r="C6" s="12" t="s">
        <v>1111</v>
      </c>
      <c r="D6" s="14">
        <v>3798000000</v>
      </c>
      <c r="E6" s="55" t="s">
        <v>612</v>
      </c>
      <c r="F6" s="55" t="s">
        <v>612</v>
      </c>
      <c r="G6" s="32" t="s">
        <v>571</v>
      </c>
      <c r="H6" s="55" t="s">
        <v>612</v>
      </c>
      <c r="I6" s="13"/>
    </row>
    <row r="7" spans="1:9">
      <c r="A7" s="12">
        <v>2</v>
      </c>
      <c r="B7" s="12"/>
      <c r="C7" s="12" t="s">
        <v>1112</v>
      </c>
      <c r="D7" s="14">
        <v>588000000</v>
      </c>
      <c r="E7" s="55" t="s">
        <v>612</v>
      </c>
      <c r="F7" s="55" t="s">
        <v>612</v>
      </c>
      <c r="G7" s="32" t="s">
        <v>571</v>
      </c>
      <c r="H7" s="55" t="s">
        <v>612</v>
      </c>
      <c r="I7" s="13"/>
    </row>
    <row r="8" spans="1:9">
      <c r="A8" s="12">
        <v>3</v>
      </c>
      <c r="B8" s="12"/>
      <c r="C8" s="12" t="s">
        <v>1113</v>
      </c>
      <c r="D8" s="14">
        <v>1445000000</v>
      </c>
      <c r="E8" s="55" t="s">
        <v>612</v>
      </c>
      <c r="F8" s="55" t="s">
        <v>612</v>
      </c>
      <c r="G8" s="32" t="s">
        <v>571</v>
      </c>
      <c r="H8" s="55" t="s">
        <v>612</v>
      </c>
      <c r="I8" s="13"/>
    </row>
    <row r="9" spans="1:9">
      <c r="A9" s="12">
        <v>4</v>
      </c>
      <c r="B9" s="12"/>
      <c r="C9" s="12" t="s">
        <v>1114</v>
      </c>
      <c r="D9" s="14">
        <v>787000000</v>
      </c>
      <c r="E9" s="55" t="s">
        <v>612</v>
      </c>
      <c r="F9" s="55" t="s">
        <v>612</v>
      </c>
      <c r="G9" s="32" t="s">
        <v>571</v>
      </c>
      <c r="H9" s="55" t="s">
        <v>612</v>
      </c>
      <c r="I9" s="13"/>
    </row>
    <row r="10" spans="1:9">
      <c r="A10" s="12">
        <v>5</v>
      </c>
      <c r="B10" s="12"/>
      <c r="C10" s="12" t="s">
        <v>1115</v>
      </c>
      <c r="D10" s="14">
        <v>751000000</v>
      </c>
      <c r="E10" s="55" t="s">
        <v>612</v>
      </c>
      <c r="F10" s="55" t="s">
        <v>612</v>
      </c>
      <c r="G10" s="32" t="s">
        <v>571</v>
      </c>
      <c r="H10" s="55" t="s">
        <v>612</v>
      </c>
      <c r="I10" s="13"/>
    </row>
    <row r="11" spans="1:9">
      <c r="A11" s="12">
        <v>6</v>
      </c>
      <c r="B11" s="12"/>
      <c r="C11" s="12" t="s">
        <v>1116</v>
      </c>
      <c r="D11" s="14">
        <v>547000000</v>
      </c>
      <c r="E11" s="55" t="s">
        <v>612</v>
      </c>
      <c r="F11" s="55" t="s">
        <v>612</v>
      </c>
      <c r="G11" s="32" t="s">
        <v>571</v>
      </c>
      <c r="H11" s="55" t="s">
        <v>612</v>
      </c>
      <c r="I11" s="13"/>
    </row>
    <row r="12" spans="1:9">
      <c r="A12" s="12">
        <v>7</v>
      </c>
      <c r="B12" s="12"/>
      <c r="C12" s="12" t="s">
        <v>1117</v>
      </c>
      <c r="D12" s="14">
        <v>47000000</v>
      </c>
      <c r="E12" s="55" t="s">
        <v>612</v>
      </c>
      <c r="F12" s="55" t="s">
        <v>612</v>
      </c>
      <c r="G12" s="32" t="s">
        <v>571</v>
      </c>
      <c r="H12" s="55" t="s">
        <v>612</v>
      </c>
      <c r="I12" s="13"/>
    </row>
    <row r="13" spans="1:9">
      <c r="A13" s="12">
        <v>8</v>
      </c>
      <c r="B13" s="12"/>
      <c r="C13" s="12" t="s">
        <v>1118</v>
      </c>
      <c r="D13" s="14">
        <v>22000000</v>
      </c>
      <c r="E13" s="55" t="s">
        <v>612</v>
      </c>
      <c r="F13" s="55" t="s">
        <v>612</v>
      </c>
      <c r="G13" s="32" t="s">
        <v>571</v>
      </c>
      <c r="H13" s="55" t="s">
        <v>612</v>
      </c>
      <c r="I13" s="13"/>
    </row>
    <row r="14" spans="1:9" ht="75">
      <c r="A14" s="12">
        <v>9</v>
      </c>
      <c r="B14" s="12"/>
      <c r="C14" s="12" t="s">
        <v>1119</v>
      </c>
      <c r="D14" s="14">
        <v>8597000000</v>
      </c>
      <c r="E14" s="55" t="s">
        <v>612</v>
      </c>
      <c r="F14" s="55" t="s">
        <v>612</v>
      </c>
      <c r="G14" s="32" t="s">
        <v>571</v>
      </c>
      <c r="H14" s="55" t="s">
        <v>612</v>
      </c>
      <c r="I14" s="13" t="s">
        <v>385</v>
      </c>
    </row>
    <row r="15" spans="1:9" ht="105">
      <c r="A15" s="12">
        <v>10</v>
      </c>
      <c r="B15" s="12"/>
      <c r="C15" s="12" t="s">
        <v>1120</v>
      </c>
      <c r="D15" s="14">
        <v>1347000000</v>
      </c>
      <c r="E15" s="55" t="s">
        <v>612</v>
      </c>
      <c r="F15" s="55" t="s">
        <v>612</v>
      </c>
      <c r="G15" s="32" t="s">
        <v>571</v>
      </c>
      <c r="H15" s="55" t="s">
        <v>612</v>
      </c>
      <c r="I15" s="13" t="s">
        <v>386</v>
      </c>
    </row>
    <row r="16" spans="1:9" s="7" customFormat="1">
      <c r="C16" s="7" t="s">
        <v>1121</v>
      </c>
      <c r="D16" s="75"/>
      <c r="I16" s="76"/>
    </row>
    <row r="17" spans="1:11" s="7" customFormat="1" ht="15.75">
      <c r="A17" s="77" t="s">
        <v>1026</v>
      </c>
      <c r="C17" s="7" t="s">
        <v>1121</v>
      </c>
      <c r="D17" s="75"/>
      <c r="I17" s="76"/>
    </row>
    <row r="18" spans="1:11" ht="90">
      <c r="A18" s="12">
        <v>11</v>
      </c>
      <c r="B18" s="12" t="s">
        <v>109</v>
      </c>
      <c r="C18" s="12" t="s">
        <v>1122</v>
      </c>
      <c r="D18" s="14">
        <v>2462000000</v>
      </c>
      <c r="E18" s="55" t="s">
        <v>612</v>
      </c>
      <c r="F18" s="55" t="s">
        <v>612</v>
      </c>
      <c r="G18" s="55" t="s">
        <v>612</v>
      </c>
      <c r="H18" s="55" t="s">
        <v>612</v>
      </c>
      <c r="I18" s="13" t="s">
        <v>983</v>
      </c>
    </row>
    <row r="19" spans="1:11" ht="105">
      <c r="A19" s="12">
        <v>12</v>
      </c>
      <c r="B19" s="12"/>
      <c r="C19" s="12" t="s">
        <v>1123</v>
      </c>
      <c r="D19" s="14">
        <v>3517000000</v>
      </c>
      <c r="E19" s="55" t="s">
        <v>612</v>
      </c>
      <c r="F19" s="55" t="s">
        <v>612</v>
      </c>
      <c r="G19" s="55" t="s">
        <v>612</v>
      </c>
      <c r="H19" s="55" t="s">
        <v>612</v>
      </c>
      <c r="I19" s="13" t="s">
        <v>387</v>
      </c>
    </row>
    <row r="20" spans="1:11" ht="75">
      <c r="A20" s="12">
        <v>13</v>
      </c>
      <c r="B20" s="12" t="s">
        <v>109</v>
      </c>
      <c r="C20" s="12" t="s">
        <v>1124</v>
      </c>
      <c r="D20" s="14">
        <v>2577000000</v>
      </c>
      <c r="E20" s="55" t="s">
        <v>612</v>
      </c>
      <c r="F20" s="55" t="s">
        <v>612</v>
      </c>
      <c r="G20" s="55" t="s">
        <v>612</v>
      </c>
      <c r="H20" s="55" t="s">
        <v>612</v>
      </c>
      <c r="I20" s="13" t="s">
        <v>984</v>
      </c>
    </row>
    <row r="21" spans="1:11" ht="150">
      <c r="A21" s="12">
        <v>14</v>
      </c>
      <c r="B21" s="12"/>
      <c r="C21" s="12" t="s">
        <v>266</v>
      </c>
      <c r="D21" s="14">
        <v>365000000</v>
      </c>
      <c r="E21" s="55" t="s">
        <v>612</v>
      </c>
      <c r="F21" s="55" t="s">
        <v>612</v>
      </c>
      <c r="G21" s="32" t="s">
        <v>571</v>
      </c>
      <c r="H21" s="55" t="s">
        <v>612</v>
      </c>
      <c r="I21" s="13" t="s">
        <v>388</v>
      </c>
      <c r="J21" s="21"/>
      <c r="K21" s="7"/>
    </row>
    <row r="22" spans="1:11" ht="105">
      <c r="A22" s="12">
        <v>15</v>
      </c>
      <c r="B22" s="12"/>
      <c r="C22" s="12" t="s">
        <v>1125</v>
      </c>
      <c r="D22" s="14">
        <v>208000000</v>
      </c>
      <c r="E22" s="55" t="s">
        <v>612</v>
      </c>
      <c r="F22" s="55" t="s">
        <v>612</v>
      </c>
      <c r="G22" s="55" t="s">
        <v>612</v>
      </c>
      <c r="H22" s="55" t="s">
        <v>612</v>
      </c>
      <c r="I22" s="13" t="s">
        <v>389</v>
      </c>
    </row>
    <row r="23" spans="1:11" ht="90">
      <c r="A23" s="12">
        <v>16</v>
      </c>
      <c r="B23" s="12"/>
      <c r="C23" s="12" t="s">
        <v>1126</v>
      </c>
      <c r="D23" s="14">
        <v>300000000</v>
      </c>
      <c r="E23" s="55" t="s">
        <v>612</v>
      </c>
      <c r="F23" s="32" t="s">
        <v>571</v>
      </c>
      <c r="G23" s="32" t="s">
        <v>571</v>
      </c>
      <c r="H23" s="55" t="s">
        <v>612</v>
      </c>
      <c r="I23" s="13" t="s">
        <v>982</v>
      </c>
    </row>
    <row r="24" spans="1:11" ht="60">
      <c r="A24" s="12">
        <v>17</v>
      </c>
      <c r="B24" s="12" t="s">
        <v>128</v>
      </c>
      <c r="C24" s="12" t="s">
        <v>1127</v>
      </c>
      <c r="D24" s="14">
        <v>125500000</v>
      </c>
      <c r="E24" s="55" t="s">
        <v>612</v>
      </c>
      <c r="F24" s="55" t="s">
        <v>612</v>
      </c>
      <c r="G24" s="55" t="s">
        <v>612</v>
      </c>
      <c r="H24" s="55" t="s">
        <v>612</v>
      </c>
      <c r="I24" s="13" t="s">
        <v>985</v>
      </c>
    </row>
    <row r="25" spans="1:11" ht="24.95" customHeight="1">
      <c r="A25" s="12">
        <v>18</v>
      </c>
      <c r="B25" s="12" t="s">
        <v>108</v>
      </c>
      <c r="C25" s="12" t="s">
        <v>1128</v>
      </c>
      <c r="D25" s="14">
        <v>3200000</v>
      </c>
      <c r="E25" s="55" t="s">
        <v>612</v>
      </c>
      <c r="F25" s="55" t="s">
        <v>612</v>
      </c>
      <c r="G25" s="55" t="s">
        <v>612</v>
      </c>
      <c r="H25" s="55" t="s">
        <v>612</v>
      </c>
      <c r="I25" s="13" t="s">
        <v>988</v>
      </c>
    </row>
    <row r="26" spans="1:11" ht="105">
      <c r="A26" s="12">
        <v>19</v>
      </c>
      <c r="B26" s="12" t="s">
        <v>86</v>
      </c>
      <c r="C26" s="12" t="s">
        <v>156</v>
      </c>
      <c r="D26" s="14">
        <v>285700000</v>
      </c>
      <c r="E26" s="55" t="s">
        <v>612</v>
      </c>
      <c r="F26" s="55" t="s">
        <v>612</v>
      </c>
      <c r="G26" s="55" t="s">
        <v>612</v>
      </c>
      <c r="H26" s="55" t="s">
        <v>612</v>
      </c>
      <c r="I26" s="13" t="s">
        <v>1109</v>
      </c>
      <c r="J26" s="21"/>
      <c r="K26" s="7"/>
    </row>
    <row r="27" spans="1:11" s="80" customFormat="1" ht="225">
      <c r="A27" s="12">
        <v>20</v>
      </c>
      <c r="B27" s="78" t="s">
        <v>83</v>
      </c>
      <c r="C27" s="78" t="s">
        <v>1129</v>
      </c>
      <c r="D27" s="79">
        <v>736000000</v>
      </c>
      <c r="E27" s="55" t="s">
        <v>612</v>
      </c>
      <c r="F27" s="55" t="s">
        <v>612</v>
      </c>
      <c r="G27" s="55" t="s">
        <v>612</v>
      </c>
      <c r="H27" s="55" t="s">
        <v>612</v>
      </c>
      <c r="I27" s="13" t="s">
        <v>989</v>
      </c>
    </row>
    <row r="28" spans="1:11" ht="57.95" customHeight="1">
      <c r="A28" s="12">
        <v>21</v>
      </c>
      <c r="B28" s="12" t="s">
        <v>86</v>
      </c>
      <c r="C28" s="12" t="s">
        <v>1130</v>
      </c>
      <c r="D28" s="12" t="s">
        <v>110</v>
      </c>
      <c r="E28" s="55" t="s">
        <v>612</v>
      </c>
      <c r="F28" s="55" t="s">
        <v>612</v>
      </c>
      <c r="G28" s="55" t="s">
        <v>612</v>
      </c>
      <c r="H28" s="55" t="s">
        <v>612</v>
      </c>
      <c r="I28" s="13" t="s">
        <v>87</v>
      </c>
    </row>
    <row r="29" spans="1:11" ht="60">
      <c r="A29" s="12">
        <v>22</v>
      </c>
      <c r="B29" s="12" t="s">
        <v>122</v>
      </c>
      <c r="C29" s="12" t="s">
        <v>1131</v>
      </c>
      <c r="D29" s="12" t="s">
        <v>110</v>
      </c>
      <c r="E29" s="55" t="s">
        <v>612</v>
      </c>
      <c r="F29" s="55" t="s">
        <v>612</v>
      </c>
      <c r="G29" s="55" t="s">
        <v>612</v>
      </c>
      <c r="H29" s="55" t="s">
        <v>612</v>
      </c>
      <c r="I29" s="13" t="s">
        <v>990</v>
      </c>
    </row>
    <row r="30" spans="1:11" ht="15.75" thickBot="1">
      <c r="I30" s="6"/>
    </row>
    <row r="31" spans="1:11" ht="15.75">
      <c r="C31" s="40" t="s">
        <v>1069</v>
      </c>
      <c r="D31" s="81">
        <f>SUM(D6:D29)</f>
        <v>28508400000</v>
      </c>
    </row>
    <row r="32" spans="1:11" ht="15.75">
      <c r="C32" s="43" t="s">
        <v>1070</v>
      </c>
      <c r="D32" s="82">
        <f>SUMIFS(D6:D29,E6:E29,"ja",F6:F29,"ja",G6:G29,"ja",H6:H29,"ja")</f>
        <v>9914400000</v>
      </c>
    </row>
    <row r="33" spans="3:4" ht="16.5" thickBot="1">
      <c r="C33" s="46" t="s">
        <v>1071</v>
      </c>
      <c r="D33" s="83">
        <f>COUNTIFS(E6:E29,"ja",F6:F29,"ja",G6:G29,"ja",H6:H29,"ja")</f>
        <v>10</v>
      </c>
    </row>
  </sheetData>
  <autoFilter ref="A3:I3"/>
  <pageMargins left="0.25" right="0.25" top="0.75" bottom="0.75" header="0.3" footer="0.3"/>
  <pageSetup paperSize="9" scale="43" orientation="landscape" r:id="rId1"/>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topLeftCell="A4" zoomScale="60" zoomScaleNormal="60" workbookViewId="0">
      <selection activeCell="C9" sqref="C9"/>
    </sheetView>
  </sheetViews>
  <sheetFormatPr baseColWidth="10" defaultRowHeight="15"/>
  <cols>
    <col min="1" max="1" width="3.5" style="5" bestFit="1" customWidth="1"/>
    <col min="2" max="2" width="6.375" style="5" bestFit="1" customWidth="1"/>
    <col min="3" max="3" width="50.625" style="5" customWidth="1"/>
    <col min="4" max="5" width="20.375" style="5" bestFit="1" customWidth="1"/>
    <col min="6" max="9" width="18.625" style="5" customWidth="1"/>
    <col min="10" max="10" width="75.625" style="5" customWidth="1"/>
    <col min="11" max="16384" width="11" style="5"/>
  </cols>
  <sheetData>
    <row r="1" spans="1:10" s="52" customFormat="1" ht="20.25">
      <c r="A1" s="1" t="s">
        <v>138</v>
      </c>
    </row>
    <row r="3" spans="1:10" ht="84" customHeight="1">
      <c r="A3" s="10" t="s">
        <v>141</v>
      </c>
      <c r="B3" s="10" t="s">
        <v>7</v>
      </c>
      <c r="C3" s="10" t="s">
        <v>0</v>
      </c>
      <c r="D3" s="10" t="s">
        <v>1073</v>
      </c>
      <c r="E3" s="10" t="s">
        <v>1074</v>
      </c>
      <c r="F3" s="11" t="s">
        <v>1316</v>
      </c>
      <c r="G3" s="11" t="s">
        <v>1317</v>
      </c>
      <c r="H3" s="11" t="s">
        <v>1318</v>
      </c>
      <c r="I3" s="11" t="s">
        <v>1319</v>
      </c>
      <c r="J3" s="10" t="s">
        <v>2</v>
      </c>
    </row>
    <row r="4" spans="1:10" ht="15.75">
      <c r="A4" s="4"/>
    </row>
    <row r="5" spans="1:10" ht="15.75">
      <c r="A5" s="74" t="s">
        <v>1010</v>
      </c>
      <c r="B5" s="12"/>
      <c r="C5" s="12"/>
      <c r="D5" s="12"/>
      <c r="E5" s="12"/>
      <c r="F5" s="12"/>
      <c r="G5" s="12"/>
      <c r="H5" s="12"/>
      <c r="I5" s="12"/>
      <c r="J5" s="12"/>
    </row>
    <row r="6" spans="1:10">
      <c r="A6" s="12">
        <v>1</v>
      </c>
      <c r="B6" s="12" t="s">
        <v>697</v>
      </c>
      <c r="C6" s="12" t="s">
        <v>1132</v>
      </c>
      <c r="D6" s="14">
        <v>1319645</v>
      </c>
      <c r="E6" s="14">
        <v>1319645</v>
      </c>
      <c r="F6" s="16" t="s">
        <v>612</v>
      </c>
      <c r="G6" s="17" t="s">
        <v>571</v>
      </c>
      <c r="H6" s="17" t="s">
        <v>571</v>
      </c>
      <c r="I6" s="16" t="s">
        <v>612</v>
      </c>
      <c r="J6" s="12"/>
    </row>
    <row r="7" spans="1:10">
      <c r="A7" s="78">
        <v>2</v>
      </c>
      <c r="B7" s="12" t="s">
        <v>697</v>
      </c>
      <c r="C7" s="12" t="s">
        <v>1133</v>
      </c>
      <c r="D7" s="25">
        <v>420000</v>
      </c>
      <c r="E7" s="14">
        <v>0</v>
      </c>
      <c r="F7" s="16" t="s">
        <v>612</v>
      </c>
      <c r="G7" s="16" t="s">
        <v>612</v>
      </c>
      <c r="H7" s="16" t="s">
        <v>612</v>
      </c>
      <c r="I7" s="16" t="s">
        <v>612</v>
      </c>
      <c r="J7" s="12"/>
    </row>
    <row r="8" spans="1:10">
      <c r="A8" s="12">
        <v>3</v>
      </c>
      <c r="B8" s="12" t="s">
        <v>697</v>
      </c>
      <c r="C8" s="12" t="s">
        <v>1011</v>
      </c>
      <c r="D8" s="25">
        <v>3366420</v>
      </c>
      <c r="E8" s="14">
        <v>1974472</v>
      </c>
      <c r="F8" s="16" t="s">
        <v>612</v>
      </c>
      <c r="G8" s="17" t="s">
        <v>571</v>
      </c>
      <c r="H8" s="17" t="s">
        <v>571</v>
      </c>
      <c r="I8" s="16" t="s">
        <v>612</v>
      </c>
      <c r="J8" s="12"/>
    </row>
    <row r="9" spans="1:10">
      <c r="A9" s="78">
        <v>4</v>
      </c>
      <c r="B9" s="12" t="s">
        <v>697</v>
      </c>
      <c r="C9" s="12" t="s">
        <v>1012</v>
      </c>
      <c r="D9" s="25">
        <v>18736415</v>
      </c>
      <c r="E9" s="14">
        <v>11821002</v>
      </c>
      <c r="F9" s="16" t="s">
        <v>612</v>
      </c>
      <c r="G9" s="17" t="s">
        <v>571</v>
      </c>
      <c r="H9" s="17" t="s">
        <v>571</v>
      </c>
      <c r="I9" s="16" t="s">
        <v>612</v>
      </c>
      <c r="J9" s="12"/>
    </row>
    <row r="10" spans="1:10">
      <c r="A10" s="12">
        <v>5</v>
      </c>
      <c r="B10" s="12" t="s">
        <v>697</v>
      </c>
      <c r="C10" s="12" t="s">
        <v>1013</v>
      </c>
      <c r="D10" s="25">
        <v>42842824</v>
      </c>
      <c r="E10" s="14">
        <v>27647053</v>
      </c>
      <c r="F10" s="16" t="s">
        <v>612</v>
      </c>
      <c r="G10" s="17" t="s">
        <v>571</v>
      </c>
      <c r="H10" s="17" t="s">
        <v>571</v>
      </c>
      <c r="I10" s="16" t="s">
        <v>612</v>
      </c>
      <c r="J10" s="12"/>
    </row>
    <row r="11" spans="1:10">
      <c r="A11" s="78">
        <v>6</v>
      </c>
      <c r="B11" s="12" t="s">
        <v>697</v>
      </c>
      <c r="C11" s="12" t="s">
        <v>1014</v>
      </c>
      <c r="D11" s="25">
        <v>22213510</v>
      </c>
      <c r="E11" s="14">
        <v>17592812</v>
      </c>
      <c r="F11" s="16" t="s">
        <v>612</v>
      </c>
      <c r="G11" s="17" t="s">
        <v>571</v>
      </c>
      <c r="H11" s="17" t="s">
        <v>571</v>
      </c>
      <c r="I11" s="16" t="s">
        <v>612</v>
      </c>
      <c r="J11" s="12"/>
    </row>
    <row r="12" spans="1:10">
      <c r="A12" s="12">
        <v>7</v>
      </c>
      <c r="B12" s="12" t="s">
        <v>697</v>
      </c>
      <c r="C12" s="12" t="s">
        <v>1134</v>
      </c>
      <c r="D12" s="25">
        <v>6386400</v>
      </c>
      <c r="E12" s="14">
        <v>2878969</v>
      </c>
      <c r="F12" s="16" t="s">
        <v>612</v>
      </c>
      <c r="G12" s="17" t="s">
        <v>571</v>
      </c>
      <c r="H12" s="17" t="s">
        <v>571</v>
      </c>
      <c r="I12" s="16" t="s">
        <v>612</v>
      </c>
      <c r="J12" s="12"/>
    </row>
    <row r="13" spans="1:10">
      <c r="A13" s="78">
        <v>8</v>
      </c>
      <c r="B13" s="12" t="s">
        <v>697</v>
      </c>
      <c r="C13" s="12" t="s">
        <v>1015</v>
      </c>
      <c r="D13" s="25">
        <v>5160428</v>
      </c>
      <c r="E13" s="14">
        <v>3204337</v>
      </c>
      <c r="F13" s="16" t="s">
        <v>612</v>
      </c>
      <c r="G13" s="17" t="s">
        <v>571</v>
      </c>
      <c r="H13" s="17" t="s">
        <v>571</v>
      </c>
      <c r="I13" s="16" t="s">
        <v>612</v>
      </c>
      <c r="J13" s="12"/>
    </row>
    <row r="14" spans="1:10" s="29" customFormat="1">
      <c r="A14" s="12">
        <v>9</v>
      </c>
      <c r="B14" s="12" t="s">
        <v>697</v>
      </c>
      <c r="C14" s="12" t="s">
        <v>1016</v>
      </c>
      <c r="D14" s="18">
        <v>6358591</v>
      </c>
      <c r="E14" s="18">
        <v>4012180</v>
      </c>
      <c r="F14" s="16" t="s">
        <v>612</v>
      </c>
      <c r="G14" s="17" t="s">
        <v>571</v>
      </c>
      <c r="H14" s="17" t="s">
        <v>571</v>
      </c>
      <c r="I14" s="16" t="s">
        <v>612</v>
      </c>
      <c r="J14" s="27"/>
    </row>
    <row r="15" spans="1:10" s="29" customFormat="1">
      <c r="A15" s="78">
        <v>10</v>
      </c>
      <c r="B15" s="12" t="s">
        <v>697</v>
      </c>
      <c r="C15" s="12" t="s">
        <v>1017</v>
      </c>
      <c r="D15" s="18">
        <v>101700</v>
      </c>
      <c r="E15" s="18">
        <v>95331</v>
      </c>
      <c r="F15" s="16" t="s">
        <v>612</v>
      </c>
      <c r="G15" s="17" t="s">
        <v>571</v>
      </c>
      <c r="H15" s="17" t="s">
        <v>571</v>
      </c>
      <c r="I15" s="16" t="s">
        <v>612</v>
      </c>
      <c r="J15" s="27"/>
    </row>
    <row r="16" spans="1:10" s="29" customFormat="1">
      <c r="A16" s="12">
        <v>11</v>
      </c>
      <c r="B16" s="12" t="s">
        <v>697</v>
      </c>
      <c r="C16" s="12" t="s">
        <v>1018</v>
      </c>
      <c r="D16" s="18">
        <v>8856200</v>
      </c>
      <c r="E16" s="18">
        <v>4654790</v>
      </c>
      <c r="F16" s="16" t="s">
        <v>612</v>
      </c>
      <c r="G16" s="17" t="s">
        <v>571</v>
      </c>
      <c r="H16" s="17" t="s">
        <v>571</v>
      </c>
      <c r="I16" s="16" t="s">
        <v>612</v>
      </c>
      <c r="J16" s="27"/>
    </row>
    <row r="17" spans="1:10">
      <c r="A17" s="78">
        <v>12</v>
      </c>
      <c r="B17" s="12" t="s">
        <v>697</v>
      </c>
      <c r="C17" s="12" t="s">
        <v>1135</v>
      </c>
      <c r="D17" s="14">
        <v>29074250</v>
      </c>
      <c r="E17" s="14">
        <v>16659764</v>
      </c>
      <c r="F17" s="16" t="s">
        <v>612</v>
      </c>
      <c r="G17" s="17" t="s">
        <v>571</v>
      </c>
      <c r="H17" s="17" t="s">
        <v>571</v>
      </c>
      <c r="I17" s="16" t="s">
        <v>612</v>
      </c>
      <c r="J17" s="12"/>
    </row>
    <row r="18" spans="1:10">
      <c r="A18" s="12">
        <v>13</v>
      </c>
      <c r="B18" s="12" t="s">
        <v>697</v>
      </c>
      <c r="C18" s="12" t="s">
        <v>1019</v>
      </c>
      <c r="D18" s="84">
        <v>6047000</v>
      </c>
      <c r="E18" s="14">
        <v>3626473</v>
      </c>
      <c r="F18" s="16" t="s">
        <v>612</v>
      </c>
      <c r="G18" s="17" t="s">
        <v>571</v>
      </c>
      <c r="H18" s="17" t="s">
        <v>571</v>
      </c>
      <c r="I18" s="16" t="s">
        <v>612</v>
      </c>
      <c r="J18" s="12"/>
    </row>
    <row r="19" spans="1:10">
      <c r="A19" s="78">
        <v>14</v>
      </c>
      <c r="B19" s="12" t="s">
        <v>697</v>
      </c>
      <c r="C19" s="12" t="s">
        <v>1136</v>
      </c>
      <c r="D19" s="14">
        <v>1280000</v>
      </c>
      <c r="E19" s="14">
        <v>733506</v>
      </c>
      <c r="F19" s="16" t="s">
        <v>612</v>
      </c>
      <c r="G19" s="17" t="s">
        <v>571</v>
      </c>
      <c r="H19" s="17" t="s">
        <v>571</v>
      </c>
      <c r="I19" s="16" t="s">
        <v>612</v>
      </c>
      <c r="J19" s="12"/>
    </row>
    <row r="20" spans="1:10">
      <c r="A20" s="12">
        <v>15</v>
      </c>
      <c r="B20" s="12" t="s">
        <v>697</v>
      </c>
      <c r="C20" s="12" t="s">
        <v>1020</v>
      </c>
      <c r="D20" s="14">
        <v>6256800</v>
      </c>
      <c r="E20" s="14">
        <v>3627346</v>
      </c>
      <c r="F20" s="16" t="s">
        <v>612</v>
      </c>
      <c r="G20" s="17" t="s">
        <v>571</v>
      </c>
      <c r="H20" s="17" t="s">
        <v>571</v>
      </c>
      <c r="I20" s="16" t="s">
        <v>612</v>
      </c>
      <c r="J20" s="12"/>
    </row>
    <row r="21" spans="1:10">
      <c r="A21" s="78">
        <v>16</v>
      </c>
      <c r="B21" s="12" t="s">
        <v>697</v>
      </c>
      <c r="C21" s="12" t="s">
        <v>1021</v>
      </c>
      <c r="D21" s="14">
        <v>44252000</v>
      </c>
      <c r="E21" s="14">
        <v>27766747</v>
      </c>
      <c r="F21" s="16" t="s">
        <v>612</v>
      </c>
      <c r="G21" s="17" t="s">
        <v>571</v>
      </c>
      <c r="H21" s="17" t="s">
        <v>571</v>
      </c>
      <c r="I21" s="16" t="s">
        <v>612</v>
      </c>
      <c r="J21" s="12"/>
    </row>
    <row r="22" spans="1:10">
      <c r="A22" s="12">
        <v>17</v>
      </c>
      <c r="B22" s="12" t="s">
        <v>697</v>
      </c>
      <c r="C22" s="12" t="s">
        <v>1137</v>
      </c>
      <c r="D22" s="14">
        <v>15983155</v>
      </c>
      <c r="E22" s="14">
        <v>8954136</v>
      </c>
      <c r="F22" s="16" t="s">
        <v>612</v>
      </c>
      <c r="G22" s="17" t="s">
        <v>571</v>
      </c>
      <c r="H22" s="17" t="s">
        <v>571</v>
      </c>
      <c r="I22" s="16" t="s">
        <v>612</v>
      </c>
      <c r="J22" s="12"/>
    </row>
    <row r="23" spans="1:10">
      <c r="A23" s="78">
        <v>18</v>
      </c>
      <c r="B23" s="12" t="s">
        <v>697</v>
      </c>
      <c r="C23" s="12" t="s">
        <v>1138</v>
      </c>
      <c r="D23" s="14">
        <v>9266000</v>
      </c>
      <c r="E23" s="14">
        <v>6063532</v>
      </c>
      <c r="F23" s="16" t="s">
        <v>612</v>
      </c>
      <c r="G23" s="17" t="s">
        <v>571</v>
      </c>
      <c r="H23" s="17" t="s">
        <v>571</v>
      </c>
      <c r="I23" s="16" t="s">
        <v>612</v>
      </c>
      <c r="J23" s="12"/>
    </row>
    <row r="24" spans="1:10">
      <c r="A24" s="12">
        <v>19</v>
      </c>
      <c r="B24" s="12" t="s">
        <v>697</v>
      </c>
      <c r="C24" s="12" t="s">
        <v>1139</v>
      </c>
      <c r="D24" s="14">
        <v>34400000</v>
      </c>
      <c r="E24" s="14">
        <v>25713906</v>
      </c>
      <c r="F24" s="16" t="s">
        <v>612</v>
      </c>
      <c r="G24" s="17" t="s">
        <v>571</v>
      </c>
      <c r="H24" s="17" t="s">
        <v>571</v>
      </c>
      <c r="I24" s="16" t="s">
        <v>612</v>
      </c>
      <c r="J24" s="12"/>
    </row>
    <row r="25" spans="1:10">
      <c r="A25" s="78">
        <v>20</v>
      </c>
      <c r="B25" s="12" t="s">
        <v>697</v>
      </c>
      <c r="C25" s="12" t="s">
        <v>1140</v>
      </c>
      <c r="D25" s="14">
        <v>17200000</v>
      </c>
      <c r="E25" s="14">
        <v>12856953</v>
      </c>
      <c r="F25" s="16" t="s">
        <v>612</v>
      </c>
      <c r="G25" s="17" t="s">
        <v>571</v>
      </c>
      <c r="H25" s="17" t="s">
        <v>571</v>
      </c>
      <c r="I25" s="16" t="s">
        <v>612</v>
      </c>
      <c r="J25" s="12"/>
    </row>
    <row r="26" spans="1:10">
      <c r="A26" s="12">
        <v>21</v>
      </c>
      <c r="B26" s="12" t="s">
        <v>697</v>
      </c>
      <c r="C26" s="12" t="s">
        <v>1141</v>
      </c>
      <c r="D26" s="14">
        <v>21320000</v>
      </c>
      <c r="E26" s="14">
        <v>13951491</v>
      </c>
      <c r="F26" s="16" t="s">
        <v>612</v>
      </c>
      <c r="G26" s="17" t="s">
        <v>571</v>
      </c>
      <c r="H26" s="17" t="s">
        <v>571</v>
      </c>
      <c r="I26" s="16" t="s">
        <v>612</v>
      </c>
      <c r="J26" s="12"/>
    </row>
    <row r="27" spans="1:10">
      <c r="A27" s="78">
        <v>22</v>
      </c>
      <c r="B27" s="12" t="s">
        <v>697</v>
      </c>
      <c r="C27" s="12" t="s">
        <v>1142</v>
      </c>
      <c r="D27" s="14">
        <v>67449048</v>
      </c>
      <c r="E27" s="14">
        <v>64320183</v>
      </c>
      <c r="F27" s="16" t="s">
        <v>612</v>
      </c>
      <c r="G27" s="17" t="s">
        <v>571</v>
      </c>
      <c r="H27" s="17" t="s">
        <v>571</v>
      </c>
      <c r="I27" s="16" t="s">
        <v>612</v>
      </c>
      <c r="J27" s="12"/>
    </row>
    <row r="28" spans="1:10">
      <c r="A28" s="12">
        <v>23</v>
      </c>
      <c r="B28" s="12" t="s">
        <v>697</v>
      </c>
      <c r="C28" s="12" t="s">
        <v>1143</v>
      </c>
      <c r="D28" s="14">
        <v>58212000</v>
      </c>
      <c r="E28" s="14">
        <v>54036286</v>
      </c>
      <c r="F28" s="16" t="s">
        <v>612</v>
      </c>
      <c r="G28" s="17" t="s">
        <v>571</v>
      </c>
      <c r="H28" s="17" t="s">
        <v>571</v>
      </c>
      <c r="I28" s="16" t="s">
        <v>612</v>
      </c>
      <c r="J28" s="12"/>
    </row>
    <row r="29" spans="1:10">
      <c r="A29" s="78">
        <v>24</v>
      </c>
      <c r="B29" s="12" t="s">
        <v>697</v>
      </c>
      <c r="C29" s="12" t="s">
        <v>1144</v>
      </c>
      <c r="D29" s="14">
        <v>47815000</v>
      </c>
      <c r="E29" s="14">
        <v>45304461</v>
      </c>
      <c r="F29" s="16" t="s">
        <v>612</v>
      </c>
      <c r="G29" s="17" t="s">
        <v>571</v>
      </c>
      <c r="H29" s="17" t="s">
        <v>571</v>
      </c>
      <c r="I29" s="16" t="s">
        <v>612</v>
      </c>
      <c r="J29" s="12"/>
    </row>
    <row r="30" spans="1:10">
      <c r="A30" s="12">
        <v>25</v>
      </c>
      <c r="B30" s="12" t="s">
        <v>697</v>
      </c>
      <c r="C30" s="12" t="s">
        <v>1145</v>
      </c>
      <c r="D30" s="14">
        <v>66000000</v>
      </c>
      <c r="E30" s="14">
        <v>63350383</v>
      </c>
      <c r="F30" s="16" t="s">
        <v>612</v>
      </c>
      <c r="G30" s="17" t="s">
        <v>571</v>
      </c>
      <c r="H30" s="17" t="s">
        <v>571</v>
      </c>
      <c r="I30" s="16" t="s">
        <v>612</v>
      </c>
      <c r="J30" s="12"/>
    </row>
    <row r="31" spans="1:10">
      <c r="A31" s="78">
        <v>26</v>
      </c>
      <c r="B31" s="12" t="s">
        <v>697</v>
      </c>
      <c r="C31" s="12" t="s">
        <v>1146</v>
      </c>
      <c r="D31" s="14">
        <v>5636777</v>
      </c>
      <c r="E31" s="14">
        <v>5406386</v>
      </c>
      <c r="F31" s="16" t="s">
        <v>612</v>
      </c>
      <c r="G31" s="17" t="s">
        <v>571</v>
      </c>
      <c r="H31" s="17" t="s">
        <v>571</v>
      </c>
      <c r="I31" s="16" t="s">
        <v>612</v>
      </c>
      <c r="J31" s="12"/>
    </row>
    <row r="32" spans="1:10">
      <c r="A32" s="12">
        <v>27</v>
      </c>
      <c r="B32" s="12" t="s">
        <v>697</v>
      </c>
      <c r="C32" s="12" t="s">
        <v>1147</v>
      </c>
      <c r="D32" s="14">
        <v>8576550</v>
      </c>
      <c r="E32" s="14">
        <v>8176705</v>
      </c>
      <c r="F32" s="16" t="s">
        <v>612</v>
      </c>
      <c r="G32" s="17" t="s">
        <v>571</v>
      </c>
      <c r="H32" s="17" t="s">
        <v>571</v>
      </c>
      <c r="I32" s="16" t="s">
        <v>612</v>
      </c>
      <c r="J32" s="12"/>
    </row>
    <row r="33" spans="1:10">
      <c r="A33" s="78">
        <v>28</v>
      </c>
      <c r="B33" s="12" t="s">
        <v>697</v>
      </c>
      <c r="C33" s="12" t="s">
        <v>1148</v>
      </c>
      <c r="D33" s="14">
        <v>375755</v>
      </c>
      <c r="E33" s="14">
        <v>375755</v>
      </c>
      <c r="F33" s="16" t="s">
        <v>612</v>
      </c>
      <c r="G33" s="17" t="s">
        <v>571</v>
      </c>
      <c r="H33" s="17" t="s">
        <v>571</v>
      </c>
      <c r="I33" s="16" t="s">
        <v>612</v>
      </c>
      <c r="J33" s="12"/>
    </row>
    <row r="34" spans="1:10">
      <c r="A34" s="12">
        <v>29</v>
      </c>
      <c r="B34" s="12" t="s">
        <v>26</v>
      </c>
      <c r="C34" s="12" t="s">
        <v>1149</v>
      </c>
      <c r="D34" s="14">
        <v>12565295</v>
      </c>
      <c r="E34" s="14">
        <v>12565295</v>
      </c>
      <c r="F34" s="16" t="s">
        <v>612</v>
      </c>
      <c r="G34" s="17" t="s">
        <v>571</v>
      </c>
      <c r="H34" s="17" t="s">
        <v>571</v>
      </c>
      <c r="I34" s="16" t="s">
        <v>612</v>
      </c>
      <c r="J34" s="12"/>
    </row>
    <row r="35" spans="1:10">
      <c r="A35" s="78">
        <v>30</v>
      </c>
      <c r="B35" s="12" t="s">
        <v>86</v>
      </c>
      <c r="C35" s="12" t="s">
        <v>1150</v>
      </c>
      <c r="D35" s="14">
        <v>654087818.32999992</v>
      </c>
      <c r="E35" s="14">
        <v>590550199.50999987</v>
      </c>
      <c r="F35" s="16" t="s">
        <v>612</v>
      </c>
      <c r="G35" s="16" t="s">
        <v>612</v>
      </c>
      <c r="H35" s="16" t="s">
        <v>612</v>
      </c>
      <c r="I35" s="16" t="s">
        <v>612</v>
      </c>
      <c r="J35" s="12"/>
    </row>
    <row r="36" spans="1:10" ht="12.95" customHeight="1">
      <c r="A36" s="12">
        <v>31</v>
      </c>
      <c r="B36" s="12" t="s">
        <v>86</v>
      </c>
      <c r="C36" s="12" t="s">
        <v>1151</v>
      </c>
      <c r="D36" s="14">
        <v>235696082</v>
      </c>
      <c r="E36" s="14">
        <v>5000000</v>
      </c>
      <c r="F36" s="16" t="s">
        <v>612</v>
      </c>
      <c r="G36" s="16" t="s">
        <v>612</v>
      </c>
      <c r="H36" s="16" t="s">
        <v>612</v>
      </c>
      <c r="I36" s="16" t="s">
        <v>612</v>
      </c>
      <c r="J36" s="12"/>
    </row>
    <row r="37" spans="1:10">
      <c r="A37" s="78">
        <v>32</v>
      </c>
      <c r="B37" s="12" t="s">
        <v>86</v>
      </c>
      <c r="C37" s="12" t="s">
        <v>1152</v>
      </c>
      <c r="D37" s="14">
        <v>11190000</v>
      </c>
      <c r="E37" s="14">
        <v>2064145</v>
      </c>
      <c r="F37" s="85"/>
      <c r="G37" s="85"/>
      <c r="H37" s="85"/>
      <c r="I37" s="85"/>
      <c r="J37" s="12"/>
    </row>
    <row r="38" spans="1:10">
      <c r="A38" s="12">
        <v>33</v>
      </c>
      <c r="B38" s="12" t="s">
        <v>86</v>
      </c>
      <c r="C38" s="12" t="s">
        <v>1153</v>
      </c>
      <c r="D38" s="14">
        <v>12379445.5</v>
      </c>
      <c r="E38" s="14">
        <v>6625369</v>
      </c>
      <c r="F38" s="85"/>
      <c r="G38" s="85"/>
      <c r="H38" s="85"/>
      <c r="I38" s="85"/>
      <c r="J38" s="12"/>
    </row>
    <row r="39" spans="1:10">
      <c r="A39" s="78">
        <v>34</v>
      </c>
      <c r="B39" s="12" t="s">
        <v>92</v>
      </c>
      <c r="C39" s="12" t="s">
        <v>1154</v>
      </c>
      <c r="D39" s="14">
        <v>2710946913.0999999</v>
      </c>
      <c r="E39" s="14">
        <v>2710853276.019999</v>
      </c>
      <c r="F39" s="16" t="s">
        <v>612</v>
      </c>
      <c r="G39" s="16" t="s">
        <v>612</v>
      </c>
      <c r="H39" s="16" t="s">
        <v>612</v>
      </c>
      <c r="I39" s="16" t="s">
        <v>612</v>
      </c>
      <c r="J39" s="12"/>
    </row>
    <row r="40" spans="1:10">
      <c r="A40" s="12">
        <v>35</v>
      </c>
      <c r="B40" s="12" t="s">
        <v>106</v>
      </c>
      <c r="C40" s="12" t="s">
        <v>1155</v>
      </c>
      <c r="D40" s="14">
        <v>1200013113.6799998</v>
      </c>
      <c r="E40" s="14">
        <v>1109560493.6799998</v>
      </c>
      <c r="F40" s="16" t="s">
        <v>612</v>
      </c>
      <c r="G40" s="16" t="s">
        <v>612</v>
      </c>
      <c r="H40" s="16" t="s">
        <v>612</v>
      </c>
      <c r="I40" s="16" t="s">
        <v>612</v>
      </c>
      <c r="J40" s="12"/>
    </row>
    <row r="41" spans="1:10">
      <c r="A41" s="78">
        <v>36</v>
      </c>
      <c r="B41" s="12" t="s">
        <v>109</v>
      </c>
      <c r="C41" s="12" t="s">
        <v>980</v>
      </c>
      <c r="D41" s="14">
        <v>183164973</v>
      </c>
      <c r="E41" s="14">
        <v>0</v>
      </c>
      <c r="F41" s="16" t="s">
        <v>612</v>
      </c>
      <c r="G41" s="16" t="s">
        <v>612</v>
      </c>
      <c r="H41" s="16" t="s">
        <v>612</v>
      </c>
      <c r="I41" s="16" t="s">
        <v>612</v>
      </c>
      <c r="J41" s="12"/>
    </row>
    <row r="42" spans="1:10">
      <c r="A42" s="12">
        <v>37</v>
      </c>
      <c r="B42" s="12" t="s">
        <v>109</v>
      </c>
      <c r="C42" s="12" t="s">
        <v>1022</v>
      </c>
      <c r="D42" s="14">
        <v>229203152</v>
      </c>
      <c r="E42" s="14">
        <v>13042499</v>
      </c>
      <c r="F42" s="16" t="s">
        <v>612</v>
      </c>
      <c r="G42" s="16" t="s">
        <v>612</v>
      </c>
      <c r="H42" s="16" t="s">
        <v>612</v>
      </c>
      <c r="I42" s="16" t="s">
        <v>612</v>
      </c>
      <c r="J42" s="12"/>
    </row>
    <row r="43" spans="1:10">
      <c r="A43" s="78">
        <v>38</v>
      </c>
      <c r="B43" s="12" t="s">
        <v>109</v>
      </c>
      <c r="C43" s="12" t="s">
        <v>1156</v>
      </c>
      <c r="D43" s="14">
        <v>96453988</v>
      </c>
      <c r="E43" s="14">
        <v>69414888</v>
      </c>
      <c r="F43" s="16" t="s">
        <v>612</v>
      </c>
      <c r="G43" s="16" t="s">
        <v>612</v>
      </c>
      <c r="H43" s="16" t="s">
        <v>612</v>
      </c>
      <c r="I43" s="16" t="s">
        <v>612</v>
      </c>
      <c r="J43" s="12"/>
    </row>
    <row r="44" spans="1:10">
      <c r="A44" s="12">
        <v>39</v>
      </c>
      <c r="B44" s="12" t="s">
        <v>109</v>
      </c>
      <c r="C44" s="12" t="s">
        <v>1157</v>
      </c>
      <c r="D44" s="14">
        <v>9034405</v>
      </c>
      <c r="E44" s="14">
        <v>7186867</v>
      </c>
      <c r="F44" s="16" t="s">
        <v>612</v>
      </c>
      <c r="G44" s="16" t="s">
        <v>612</v>
      </c>
      <c r="H44" s="16" t="s">
        <v>612</v>
      </c>
      <c r="I44" s="16" t="s">
        <v>612</v>
      </c>
      <c r="J44" s="12"/>
    </row>
    <row r="45" spans="1:10">
      <c r="A45" s="78">
        <v>40</v>
      </c>
      <c r="B45" s="12" t="s">
        <v>109</v>
      </c>
      <c r="C45" s="12" t="s">
        <v>1158</v>
      </c>
      <c r="D45" s="14">
        <v>15954937</v>
      </c>
      <c r="E45" s="14">
        <v>4526981</v>
      </c>
      <c r="F45" s="16" t="s">
        <v>612</v>
      </c>
      <c r="G45" s="16" t="s">
        <v>612</v>
      </c>
      <c r="H45" s="16" t="s">
        <v>612</v>
      </c>
      <c r="I45" s="16" t="s">
        <v>612</v>
      </c>
      <c r="J45" s="12"/>
    </row>
    <row r="46" spans="1:10">
      <c r="A46" s="12">
        <v>41</v>
      </c>
      <c r="B46" s="12" t="s">
        <v>109</v>
      </c>
      <c r="C46" s="12" t="s">
        <v>1159</v>
      </c>
      <c r="D46" s="14">
        <v>55159585</v>
      </c>
      <c r="E46" s="14">
        <v>4494281</v>
      </c>
      <c r="F46" s="16" t="s">
        <v>612</v>
      </c>
      <c r="G46" s="16" t="s">
        <v>612</v>
      </c>
      <c r="H46" s="16" t="s">
        <v>612</v>
      </c>
      <c r="I46" s="16" t="s">
        <v>612</v>
      </c>
      <c r="J46" s="12"/>
    </row>
    <row r="47" spans="1:10">
      <c r="A47" s="78">
        <v>42</v>
      </c>
      <c r="B47" s="12" t="s">
        <v>109</v>
      </c>
      <c r="C47" s="12" t="s">
        <v>1160</v>
      </c>
      <c r="D47" s="14">
        <v>11960178</v>
      </c>
      <c r="E47" s="14">
        <v>9018031</v>
      </c>
      <c r="F47" s="16" t="s">
        <v>612</v>
      </c>
      <c r="G47" s="16" t="s">
        <v>612</v>
      </c>
      <c r="H47" s="16" t="s">
        <v>612</v>
      </c>
      <c r="I47" s="16" t="s">
        <v>612</v>
      </c>
      <c r="J47" s="12"/>
    </row>
    <row r="48" spans="1:10">
      <c r="A48" s="12">
        <v>43</v>
      </c>
      <c r="B48" s="12" t="s">
        <v>109</v>
      </c>
      <c r="C48" s="12" t="s">
        <v>1023</v>
      </c>
      <c r="D48" s="14">
        <v>11828018</v>
      </c>
      <c r="E48" s="14">
        <v>9551913</v>
      </c>
      <c r="F48" s="16" t="s">
        <v>612</v>
      </c>
      <c r="G48" s="16" t="s">
        <v>612</v>
      </c>
      <c r="H48" s="16" t="s">
        <v>612</v>
      </c>
      <c r="I48" s="16" t="s">
        <v>612</v>
      </c>
      <c r="J48" s="12"/>
    </row>
    <row r="49" spans="1:10">
      <c r="A49" s="78">
        <v>44</v>
      </c>
      <c r="B49" s="12" t="s">
        <v>109</v>
      </c>
      <c r="C49" s="12" t="s">
        <v>1161</v>
      </c>
      <c r="D49" s="14">
        <v>123373089</v>
      </c>
      <c r="E49" s="14">
        <v>0</v>
      </c>
      <c r="F49" s="16" t="s">
        <v>612</v>
      </c>
      <c r="G49" s="16" t="s">
        <v>612</v>
      </c>
      <c r="H49" s="16" t="s">
        <v>612</v>
      </c>
      <c r="I49" s="16" t="s">
        <v>612</v>
      </c>
      <c r="J49" s="12"/>
    </row>
    <row r="50" spans="1:10">
      <c r="A50" s="12">
        <v>45</v>
      </c>
      <c r="B50" s="12" t="s">
        <v>109</v>
      </c>
      <c r="C50" s="12" t="s">
        <v>1162</v>
      </c>
      <c r="D50" s="14">
        <v>29959435</v>
      </c>
      <c r="E50" s="14">
        <v>0</v>
      </c>
      <c r="F50" s="16" t="s">
        <v>612</v>
      </c>
      <c r="G50" s="16" t="s">
        <v>612</v>
      </c>
      <c r="H50" s="16" t="s">
        <v>612</v>
      </c>
      <c r="I50" s="16" t="s">
        <v>612</v>
      </c>
      <c r="J50" s="12"/>
    </row>
    <row r="51" spans="1:10">
      <c r="A51" s="78">
        <v>46</v>
      </c>
      <c r="B51" s="12" t="s">
        <v>109</v>
      </c>
      <c r="C51" s="12" t="s">
        <v>1163</v>
      </c>
      <c r="D51" s="14">
        <v>136388594</v>
      </c>
      <c r="E51" s="14">
        <v>60275705</v>
      </c>
      <c r="F51" s="16" t="s">
        <v>612</v>
      </c>
      <c r="G51" s="16" t="s">
        <v>612</v>
      </c>
      <c r="H51" s="16" t="s">
        <v>612</v>
      </c>
      <c r="I51" s="16" t="s">
        <v>612</v>
      </c>
      <c r="J51" s="12"/>
    </row>
    <row r="52" spans="1:10">
      <c r="A52" s="12">
        <v>47</v>
      </c>
      <c r="B52" s="12" t="s">
        <v>109</v>
      </c>
      <c r="C52" s="12" t="s">
        <v>1164</v>
      </c>
      <c r="D52" s="14">
        <v>60773849</v>
      </c>
      <c r="E52" s="14">
        <v>31799754</v>
      </c>
      <c r="F52" s="16" t="s">
        <v>612</v>
      </c>
      <c r="G52" s="16" t="s">
        <v>612</v>
      </c>
      <c r="H52" s="16" t="s">
        <v>612</v>
      </c>
      <c r="I52" s="16" t="s">
        <v>612</v>
      </c>
      <c r="J52" s="12"/>
    </row>
    <row r="53" spans="1:10">
      <c r="A53" s="78">
        <v>48</v>
      </c>
      <c r="B53" s="12" t="s">
        <v>109</v>
      </c>
      <c r="C53" s="12" t="s">
        <v>1165</v>
      </c>
      <c r="D53" s="14">
        <v>28202412</v>
      </c>
      <c r="E53" s="14">
        <v>18439558</v>
      </c>
      <c r="F53" s="16" t="s">
        <v>612</v>
      </c>
      <c r="G53" s="16" t="s">
        <v>612</v>
      </c>
      <c r="H53" s="16" t="s">
        <v>612</v>
      </c>
      <c r="I53" s="16" t="s">
        <v>612</v>
      </c>
      <c r="J53" s="12"/>
    </row>
    <row r="54" spans="1:10">
      <c r="A54" s="12">
        <v>49</v>
      </c>
      <c r="B54" s="12" t="s">
        <v>121</v>
      </c>
      <c r="C54" s="12" t="s">
        <v>1166</v>
      </c>
      <c r="D54" s="14">
        <v>764815868</v>
      </c>
      <c r="E54" s="14">
        <v>0</v>
      </c>
      <c r="F54" s="16" t="s">
        <v>612</v>
      </c>
      <c r="G54" s="16" t="s">
        <v>612</v>
      </c>
      <c r="H54" s="17" t="s">
        <v>571</v>
      </c>
      <c r="I54" s="16" t="s">
        <v>612</v>
      </c>
      <c r="J54" s="12"/>
    </row>
    <row r="55" spans="1:10">
      <c r="A55" s="78">
        <v>50</v>
      </c>
      <c r="B55" s="12" t="s">
        <v>121</v>
      </c>
      <c r="C55" s="12" t="s">
        <v>1167</v>
      </c>
      <c r="D55" s="14">
        <v>4349846</v>
      </c>
      <c r="E55" s="14">
        <v>4349846</v>
      </c>
      <c r="F55" s="85"/>
      <c r="G55" s="85"/>
      <c r="H55" s="85"/>
      <c r="I55" s="85"/>
      <c r="J55" s="12"/>
    </row>
    <row r="56" spans="1:10">
      <c r="A56" s="12">
        <v>51</v>
      </c>
      <c r="B56" s="12" t="s">
        <v>128</v>
      </c>
      <c r="C56" s="12" t="s">
        <v>1168</v>
      </c>
      <c r="D56" s="14">
        <v>55225115</v>
      </c>
      <c r="E56" s="14">
        <v>52099433</v>
      </c>
      <c r="F56" s="16" t="s">
        <v>612</v>
      </c>
      <c r="G56" s="16" t="s">
        <v>612</v>
      </c>
      <c r="H56" s="16" t="s">
        <v>612</v>
      </c>
      <c r="I56" s="16" t="s">
        <v>612</v>
      </c>
      <c r="J56" s="12"/>
    </row>
    <row r="57" spans="1:10">
      <c r="C57" s="12" t="s">
        <v>1121</v>
      </c>
      <c r="D57" s="19"/>
      <c r="E57" s="19"/>
    </row>
    <row r="58" spans="1:10">
      <c r="C58" s="12" t="s">
        <v>1121</v>
      </c>
      <c r="D58" s="19"/>
      <c r="E58" s="19"/>
    </row>
    <row r="59" spans="1:10" ht="15.75">
      <c r="A59" s="146" t="s">
        <v>1024</v>
      </c>
      <c r="B59" s="147"/>
      <c r="C59" s="148"/>
      <c r="D59" s="14"/>
      <c r="E59" s="14"/>
      <c r="F59" s="12"/>
      <c r="G59" s="12"/>
      <c r="H59" s="12"/>
      <c r="I59" s="12"/>
      <c r="J59" s="12"/>
    </row>
    <row r="60" spans="1:10">
      <c r="A60" s="12">
        <v>52</v>
      </c>
      <c r="B60" s="12"/>
      <c r="C60" s="12" t="s">
        <v>1169</v>
      </c>
      <c r="D60" s="14">
        <v>7217000000</v>
      </c>
      <c r="E60" s="14"/>
      <c r="F60" s="16" t="s">
        <v>612</v>
      </c>
      <c r="G60" s="17" t="s">
        <v>571</v>
      </c>
      <c r="H60" s="17" t="s">
        <v>571</v>
      </c>
      <c r="I60" s="16" t="s">
        <v>612</v>
      </c>
      <c r="J60" s="12"/>
    </row>
    <row r="61" spans="1:10">
      <c r="A61" s="12">
        <v>53</v>
      </c>
      <c r="B61" s="12"/>
      <c r="C61" s="12" t="s">
        <v>1170</v>
      </c>
      <c r="D61" s="14">
        <v>4428000000</v>
      </c>
      <c r="E61" s="14"/>
      <c r="F61" s="16" t="s">
        <v>612</v>
      </c>
      <c r="G61" s="16" t="s">
        <v>612</v>
      </c>
      <c r="H61" s="16" t="s">
        <v>612</v>
      </c>
      <c r="I61" s="16" t="s">
        <v>612</v>
      </c>
      <c r="J61" s="12"/>
    </row>
    <row r="62" spans="1:10" ht="15.75" thickBot="1"/>
    <row r="63" spans="1:10" ht="15.75">
      <c r="C63" s="40" t="s">
        <v>1069</v>
      </c>
      <c r="D63" s="81">
        <f>SUM(D6:D61)</f>
        <v>18852632579.610001</v>
      </c>
    </row>
    <row r="64" spans="1:10" ht="15.75">
      <c r="C64" s="43" t="s">
        <v>1070</v>
      </c>
      <c r="D64" s="82">
        <f>SUMIFS(D6:D61,F6:F61,"ja",G6:G61,"ja",H6:H61,"ja",I6:I61,"ja")</f>
        <v>10275845657.110001</v>
      </c>
    </row>
    <row r="65" spans="3:4" ht="16.5" thickBot="1">
      <c r="C65" s="46" t="s">
        <v>1071</v>
      </c>
      <c r="D65" s="48">
        <f>COUNTIFS(F6:F61,"ja",G6:G61,"ja",H6:H61,"ja",I6:I61,"ja")</f>
        <v>20</v>
      </c>
    </row>
  </sheetData>
  <autoFilter ref="A3:J3"/>
  <mergeCells count="1">
    <mergeCell ref="A59:C59"/>
  </mergeCells>
  <pageMargins left="0.25" right="0.25"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
  <sheetViews>
    <sheetView view="pageBreakPreview" zoomScale="60" zoomScaleNormal="60" workbookViewId="0">
      <selection activeCell="D5" sqref="D5"/>
    </sheetView>
  </sheetViews>
  <sheetFormatPr baseColWidth="10" defaultRowHeight="15"/>
  <cols>
    <col min="1" max="1" width="3.75" style="5" bestFit="1" customWidth="1"/>
    <col min="2" max="2" width="10.75" style="5" bestFit="1" customWidth="1"/>
    <col min="3" max="3" width="50.625" style="5" customWidth="1"/>
    <col min="4" max="5" width="16.75" style="5" bestFit="1" customWidth="1"/>
    <col min="6" max="6" width="16.375" style="5" bestFit="1" customWidth="1"/>
    <col min="7" max="7" width="18" style="5" customWidth="1"/>
    <col min="8" max="8" width="19.375" style="5" customWidth="1"/>
    <col min="9" max="12" width="15.875" style="5" customWidth="1"/>
    <col min="13" max="13" width="100.625" style="5" customWidth="1"/>
    <col min="14" max="16384" width="11" style="5"/>
  </cols>
  <sheetData>
    <row r="1" spans="1:55" s="52" customFormat="1" ht="20.25">
      <c r="A1" s="1" t="s">
        <v>132</v>
      </c>
    </row>
    <row r="3" spans="1:55" ht="102" customHeight="1">
      <c r="A3" s="10" t="s">
        <v>141</v>
      </c>
      <c r="B3" s="10" t="s">
        <v>7</v>
      </c>
      <c r="C3" s="10" t="s">
        <v>0</v>
      </c>
      <c r="D3" s="10" t="s">
        <v>1</v>
      </c>
      <c r="E3" s="10" t="s">
        <v>143</v>
      </c>
      <c r="F3" s="10" t="s">
        <v>144</v>
      </c>
      <c r="G3" s="10" t="s">
        <v>3</v>
      </c>
      <c r="H3" s="10" t="s">
        <v>140</v>
      </c>
      <c r="I3" s="11" t="s">
        <v>1316</v>
      </c>
      <c r="J3" s="11" t="s">
        <v>1317</v>
      </c>
      <c r="K3" s="11" t="s">
        <v>1318</v>
      </c>
      <c r="L3" s="11" t="s">
        <v>1319</v>
      </c>
      <c r="M3" s="10" t="s">
        <v>2</v>
      </c>
    </row>
    <row r="4" spans="1:55" s="87" customFormat="1" ht="165">
      <c r="A4" s="27">
        <v>1</v>
      </c>
      <c r="B4" s="26" t="s">
        <v>27</v>
      </c>
      <c r="C4" s="26" t="s">
        <v>1171</v>
      </c>
      <c r="D4" s="86" t="s">
        <v>110</v>
      </c>
      <c r="E4" s="86" t="s">
        <v>110</v>
      </c>
      <c r="F4" s="86" t="s">
        <v>110</v>
      </c>
      <c r="G4" s="86" t="s">
        <v>110</v>
      </c>
      <c r="H4" s="86" t="s">
        <v>110</v>
      </c>
      <c r="I4" s="16" t="s">
        <v>612</v>
      </c>
      <c r="J4" s="16" t="s">
        <v>612</v>
      </c>
      <c r="K4" s="16" t="s">
        <v>612</v>
      </c>
      <c r="L4" s="16" t="s">
        <v>612</v>
      </c>
      <c r="M4" s="26" t="s">
        <v>991</v>
      </c>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90">
      <c r="A5" s="12">
        <v>2</v>
      </c>
      <c r="B5" s="13" t="s">
        <v>92</v>
      </c>
      <c r="C5" s="13" t="s">
        <v>1314</v>
      </c>
      <c r="D5" s="36" t="s">
        <v>110</v>
      </c>
      <c r="E5" s="36" t="s">
        <v>110</v>
      </c>
      <c r="F5" s="36" t="s">
        <v>110</v>
      </c>
      <c r="G5" s="36" t="s">
        <v>110</v>
      </c>
      <c r="H5" s="36" t="s">
        <v>1047</v>
      </c>
      <c r="I5" s="16" t="s">
        <v>612</v>
      </c>
      <c r="J5" s="16" t="s">
        <v>612</v>
      </c>
      <c r="K5" s="16" t="s">
        <v>612</v>
      </c>
      <c r="L5" s="16" t="s">
        <v>612</v>
      </c>
      <c r="M5" s="13" t="s">
        <v>94</v>
      </c>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55" ht="15.75" thickBot="1"/>
    <row r="7" spans="1:55" ht="15.75">
      <c r="C7" s="40" t="s">
        <v>1069</v>
      </c>
      <c r="D7" s="88">
        <f>SUM(D4:D5)</f>
        <v>0</v>
      </c>
      <c r="E7" s="88">
        <f t="shared" ref="E7:H7" si="0">SUM(E4:E5)</f>
        <v>0</v>
      </c>
      <c r="F7" s="88">
        <f t="shared" si="0"/>
        <v>0</v>
      </c>
      <c r="G7" s="88">
        <f t="shared" si="0"/>
        <v>0</v>
      </c>
      <c r="H7" s="81">
        <f t="shared" si="0"/>
        <v>0</v>
      </c>
    </row>
    <row r="8" spans="1:55" ht="15.75">
      <c r="C8" s="43" t="s">
        <v>1070</v>
      </c>
      <c r="D8" s="75">
        <f>SUMIFS(D4:D5,I4:I5,"ja",J4:J5,"ja",K4:K5,"ja",L4:L5,"ja")</f>
        <v>0</v>
      </c>
      <c r="E8" s="75">
        <f>SUMIFS(E4:E5,J4:J5,"ja",K4:K5,"ja",L4:L5,"ja",I4:I5,"ja")</f>
        <v>0</v>
      </c>
      <c r="F8" s="75">
        <f>SUMIFS(F4:F5,K4:K5,"ja",L4:L5,"ja",I4:I5,"ja",J4:J5,"ja")</f>
        <v>0</v>
      </c>
      <c r="G8" s="75">
        <f>SUMIFS(G4:G5,L4:L5,"ja",I4:I5,"ja",J4:J5,"ja",K4:K5,"ja")</f>
        <v>0</v>
      </c>
      <c r="H8" s="82">
        <f>SUMIFS(H4:H5,I4:I5,"ja",J4:J5,"ja",K4:K5,"ja",L4:L5,"ja")</f>
        <v>0</v>
      </c>
    </row>
    <row r="9" spans="1:55" ht="16.5" thickBot="1">
      <c r="C9" s="46" t="s">
        <v>1071</v>
      </c>
      <c r="D9" s="47">
        <f>COUNTIFS(I4:I5,"ja",J4:J5,"ja",K4:K5,"ja",L4:L5,"ja")</f>
        <v>2</v>
      </c>
      <c r="E9" s="47"/>
      <c r="F9" s="47"/>
      <c r="G9" s="47"/>
      <c r="H9" s="48"/>
    </row>
  </sheetData>
  <autoFilter ref="A3:M3"/>
  <pageMargins left="0.25" right="0.25" top="0.75" bottom="0.75" header="0.3" footer="0.3"/>
  <pageSetup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60" zoomScaleNormal="60" workbookViewId="0">
      <selection activeCell="J24" sqref="J24"/>
    </sheetView>
  </sheetViews>
  <sheetFormatPr baseColWidth="10" defaultRowHeight="15"/>
  <cols>
    <col min="1" max="1" width="3.625" style="5" bestFit="1" customWidth="1"/>
    <col min="2" max="2" width="14.75" style="5" customWidth="1"/>
    <col min="3" max="3" width="50.625" style="5" customWidth="1"/>
    <col min="4" max="6" width="14.875" style="5" bestFit="1" customWidth="1"/>
    <col min="7" max="7" width="14.375" style="5" bestFit="1" customWidth="1"/>
    <col min="8" max="11" width="15.625" style="5" customWidth="1"/>
    <col min="12" max="12" width="100.625" style="6" customWidth="1"/>
    <col min="13" max="16384" width="11" style="5"/>
  </cols>
  <sheetData>
    <row r="1" spans="1:12" s="52" customFormat="1" ht="20.25">
      <c r="A1" s="1" t="s">
        <v>133</v>
      </c>
      <c r="L1" s="53"/>
    </row>
    <row r="3" spans="1:12" ht="115.5" customHeight="1">
      <c r="A3" s="10" t="s">
        <v>141</v>
      </c>
      <c r="B3" s="10" t="s">
        <v>7</v>
      </c>
      <c r="C3" s="10" t="s">
        <v>0</v>
      </c>
      <c r="D3" s="10" t="s">
        <v>1</v>
      </c>
      <c r="E3" s="10" t="s">
        <v>143</v>
      </c>
      <c r="F3" s="10" t="s">
        <v>144</v>
      </c>
      <c r="G3" s="10" t="s">
        <v>3</v>
      </c>
      <c r="H3" s="11" t="s">
        <v>1316</v>
      </c>
      <c r="I3" s="11" t="s">
        <v>1317</v>
      </c>
      <c r="J3" s="11" t="s">
        <v>1318</v>
      </c>
      <c r="K3" s="11" t="s">
        <v>1319</v>
      </c>
      <c r="L3" s="10" t="s">
        <v>2</v>
      </c>
    </row>
    <row r="4" spans="1:12" s="29" customFormat="1" ht="75">
      <c r="A4" s="27">
        <v>1</v>
      </c>
      <c r="B4" s="26" t="s">
        <v>92</v>
      </c>
      <c r="C4" s="26" t="s">
        <v>95</v>
      </c>
      <c r="D4" s="86" t="s">
        <v>110</v>
      </c>
      <c r="E4" s="86" t="s">
        <v>110</v>
      </c>
      <c r="F4" s="86" t="s">
        <v>110</v>
      </c>
      <c r="G4" s="86" t="s">
        <v>110</v>
      </c>
      <c r="H4" s="16" t="s">
        <v>612</v>
      </c>
      <c r="I4" s="16" t="s">
        <v>612</v>
      </c>
      <c r="J4" s="16" t="s">
        <v>612</v>
      </c>
      <c r="K4" s="16" t="s">
        <v>612</v>
      </c>
      <c r="L4" s="26" t="s">
        <v>96</v>
      </c>
    </row>
    <row r="5" spans="1:12" ht="30">
      <c r="A5" s="12">
        <v>2</v>
      </c>
      <c r="B5" s="12"/>
      <c r="C5" s="12" t="s">
        <v>992</v>
      </c>
      <c r="D5" s="86" t="s">
        <v>110</v>
      </c>
      <c r="E5" s="86" t="s">
        <v>110</v>
      </c>
      <c r="F5" s="86" t="s">
        <v>110</v>
      </c>
      <c r="G5" s="86" t="s">
        <v>110</v>
      </c>
      <c r="H5" s="16" t="s">
        <v>612</v>
      </c>
      <c r="I5" s="16" t="s">
        <v>612</v>
      </c>
      <c r="J5" s="32" t="s">
        <v>571</v>
      </c>
      <c r="K5" s="16" t="s">
        <v>612</v>
      </c>
      <c r="L5" s="13" t="s">
        <v>1049</v>
      </c>
    </row>
    <row r="6" spans="1:12">
      <c r="A6" s="27">
        <v>3</v>
      </c>
      <c r="B6" s="12"/>
      <c r="C6" s="12" t="s">
        <v>994</v>
      </c>
      <c r="D6" s="86" t="s">
        <v>110</v>
      </c>
      <c r="E6" s="86" t="s">
        <v>110</v>
      </c>
      <c r="F6" s="86" t="s">
        <v>110</v>
      </c>
      <c r="G6" s="86" t="s">
        <v>110</v>
      </c>
      <c r="H6" s="16" t="s">
        <v>612</v>
      </c>
      <c r="I6" s="16" t="s">
        <v>612</v>
      </c>
      <c r="J6" s="16" t="s">
        <v>612</v>
      </c>
      <c r="K6" s="16" t="s">
        <v>612</v>
      </c>
      <c r="L6" s="13" t="s">
        <v>993</v>
      </c>
    </row>
    <row r="7" spans="1:12">
      <c r="A7" s="12">
        <v>4</v>
      </c>
      <c r="B7" s="12"/>
      <c r="C7" s="12" t="s">
        <v>995</v>
      </c>
      <c r="D7" s="86" t="s">
        <v>110</v>
      </c>
      <c r="E7" s="86" t="s">
        <v>110</v>
      </c>
      <c r="F7" s="86" t="s">
        <v>110</v>
      </c>
      <c r="G7" s="86" t="s">
        <v>110</v>
      </c>
      <c r="H7" s="16" t="s">
        <v>612</v>
      </c>
      <c r="I7" s="16" t="s">
        <v>612</v>
      </c>
      <c r="J7" s="16" t="s">
        <v>612</v>
      </c>
      <c r="K7" s="16" t="s">
        <v>612</v>
      </c>
      <c r="L7" s="13" t="s">
        <v>996</v>
      </c>
    </row>
    <row r="8" spans="1:12" ht="30">
      <c r="A8" s="27">
        <v>5</v>
      </c>
      <c r="B8" s="12"/>
      <c r="C8" s="27" t="s">
        <v>997</v>
      </c>
      <c r="D8" s="86" t="s">
        <v>110</v>
      </c>
      <c r="E8" s="86" t="s">
        <v>110</v>
      </c>
      <c r="F8" s="86" t="s">
        <v>110</v>
      </c>
      <c r="G8" s="86" t="s">
        <v>110</v>
      </c>
      <c r="H8" s="16" t="s">
        <v>612</v>
      </c>
      <c r="I8" s="16" t="s">
        <v>612</v>
      </c>
      <c r="J8" s="16" t="s">
        <v>612</v>
      </c>
      <c r="K8" s="16" t="s">
        <v>612</v>
      </c>
      <c r="L8" s="13" t="s">
        <v>1050</v>
      </c>
    </row>
    <row r="9" spans="1:12" ht="30">
      <c r="A9" s="12">
        <v>6</v>
      </c>
      <c r="B9" s="12"/>
      <c r="C9" s="27" t="s">
        <v>998</v>
      </c>
      <c r="D9" s="86" t="s">
        <v>110</v>
      </c>
      <c r="E9" s="86" t="s">
        <v>110</v>
      </c>
      <c r="F9" s="86" t="s">
        <v>110</v>
      </c>
      <c r="G9" s="86" t="s">
        <v>110</v>
      </c>
      <c r="H9" s="16" t="s">
        <v>612</v>
      </c>
      <c r="I9" s="16" t="s">
        <v>612</v>
      </c>
      <c r="J9" s="32" t="s">
        <v>571</v>
      </c>
      <c r="K9" s="16" t="s">
        <v>612</v>
      </c>
      <c r="L9" s="35" t="s">
        <v>1321</v>
      </c>
    </row>
    <row r="10" spans="1:12">
      <c r="A10" s="27">
        <v>7</v>
      </c>
      <c r="B10" s="12"/>
      <c r="C10" s="12" t="s">
        <v>999</v>
      </c>
      <c r="D10" s="86" t="s">
        <v>110</v>
      </c>
      <c r="E10" s="86" t="s">
        <v>110</v>
      </c>
      <c r="F10" s="86" t="s">
        <v>110</v>
      </c>
      <c r="G10" s="86" t="s">
        <v>110</v>
      </c>
      <c r="H10" s="16" t="s">
        <v>612</v>
      </c>
      <c r="I10" s="16" t="s">
        <v>612</v>
      </c>
      <c r="J10" s="16" t="s">
        <v>612</v>
      </c>
      <c r="K10" s="16" t="s">
        <v>612</v>
      </c>
      <c r="L10" s="13" t="s">
        <v>993</v>
      </c>
    </row>
    <row r="11" spans="1:12" ht="30">
      <c r="A11" s="12">
        <v>8</v>
      </c>
      <c r="B11" s="12"/>
      <c r="C11" s="12" t="s">
        <v>1000</v>
      </c>
      <c r="D11" s="86" t="s">
        <v>110</v>
      </c>
      <c r="E11" s="86" t="s">
        <v>110</v>
      </c>
      <c r="F11" s="86" t="s">
        <v>110</v>
      </c>
      <c r="G11" s="86" t="s">
        <v>110</v>
      </c>
      <c r="H11" s="16" t="s">
        <v>612</v>
      </c>
      <c r="I11" s="16" t="s">
        <v>612</v>
      </c>
      <c r="J11" s="32" t="s">
        <v>571</v>
      </c>
      <c r="K11" s="16" t="s">
        <v>612</v>
      </c>
      <c r="L11" s="13" t="s">
        <v>1001</v>
      </c>
    </row>
    <row r="12" spans="1:12">
      <c r="A12" s="27">
        <v>9</v>
      </c>
      <c r="B12" s="27"/>
      <c r="C12" s="12" t="s">
        <v>1002</v>
      </c>
      <c r="D12" s="86" t="s">
        <v>110</v>
      </c>
      <c r="E12" s="86" t="s">
        <v>110</v>
      </c>
      <c r="F12" s="86" t="s">
        <v>110</v>
      </c>
      <c r="G12" s="86" t="s">
        <v>110</v>
      </c>
      <c r="H12" s="16" t="s">
        <v>612</v>
      </c>
      <c r="I12" s="16" t="s">
        <v>612</v>
      </c>
      <c r="J12" s="16" t="s">
        <v>612</v>
      </c>
      <c r="K12" s="16" t="s">
        <v>612</v>
      </c>
      <c r="L12" s="13" t="s">
        <v>1315</v>
      </c>
    </row>
    <row r="13" spans="1:12" ht="45">
      <c r="A13" s="12">
        <v>10</v>
      </c>
      <c r="B13" s="12"/>
      <c r="C13" s="12" t="s">
        <v>1003</v>
      </c>
      <c r="D13" s="86" t="s">
        <v>110</v>
      </c>
      <c r="E13" s="86" t="s">
        <v>110</v>
      </c>
      <c r="F13" s="86" t="s">
        <v>110</v>
      </c>
      <c r="G13" s="86" t="s">
        <v>110</v>
      </c>
      <c r="H13" s="16" t="s">
        <v>612</v>
      </c>
      <c r="I13" s="16" t="s">
        <v>612</v>
      </c>
      <c r="J13" s="32" t="s">
        <v>571</v>
      </c>
      <c r="K13" s="16" t="s">
        <v>612</v>
      </c>
      <c r="L13" s="13" t="s">
        <v>1048</v>
      </c>
    </row>
    <row r="14" spans="1:12" ht="15.75" thickBot="1"/>
    <row r="15" spans="1:12" ht="16.5" thickBot="1">
      <c r="C15" s="89" t="s">
        <v>1071</v>
      </c>
      <c r="D15" s="90">
        <f>COUNTIFS(H4:H13,"ja",I4:I13,"ja",J4:J13,"ja",K4:K13,"ja")</f>
        <v>6</v>
      </c>
    </row>
  </sheetData>
  <autoFilter ref="A3:L3"/>
  <pageMargins left="0.25" right="0.25" top="0.75" bottom="0.75" header="0.3" footer="0.3"/>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60" zoomScaleNormal="60" workbookViewId="0">
      <selection sqref="A1:XFD1"/>
    </sheetView>
  </sheetViews>
  <sheetFormatPr baseColWidth="10" defaultRowHeight="15"/>
  <cols>
    <col min="1" max="1" width="3.5" style="5" bestFit="1" customWidth="1"/>
    <col min="2" max="2" width="8.25" style="5" customWidth="1"/>
    <col min="3" max="3" width="50.625" style="5" customWidth="1"/>
    <col min="4" max="4" width="16.25" style="5" bestFit="1" customWidth="1"/>
    <col min="5" max="5" width="16.75" style="5" customWidth="1"/>
    <col min="6" max="6" width="16.25" style="5" bestFit="1" customWidth="1"/>
    <col min="7" max="7" width="16.75" style="5" customWidth="1"/>
    <col min="8" max="8" width="16.375" style="5" customWidth="1"/>
    <col min="9" max="10" width="15.625" style="5" customWidth="1"/>
    <col min="11" max="11" width="17.875" style="5" customWidth="1"/>
    <col min="12" max="12" width="15.625" style="5" customWidth="1"/>
    <col min="13" max="13" width="100.625" style="5" customWidth="1"/>
    <col min="14" max="16384" width="11" style="5"/>
  </cols>
  <sheetData>
    <row r="1" spans="1:13" s="52" customFormat="1" ht="20.25">
      <c r="A1" s="1" t="s">
        <v>134</v>
      </c>
    </row>
    <row r="3" spans="1:13" ht="134.25" customHeight="1">
      <c r="A3" s="10" t="s">
        <v>141</v>
      </c>
      <c r="B3" s="10" t="s">
        <v>7</v>
      </c>
      <c r="C3" s="10" t="s">
        <v>0</v>
      </c>
      <c r="D3" s="10" t="s">
        <v>1</v>
      </c>
      <c r="E3" s="10" t="s">
        <v>143</v>
      </c>
      <c r="F3" s="10" t="s">
        <v>144</v>
      </c>
      <c r="G3" s="10" t="s">
        <v>3</v>
      </c>
      <c r="H3" s="10" t="s">
        <v>140</v>
      </c>
      <c r="I3" s="11" t="s">
        <v>1316</v>
      </c>
      <c r="J3" s="11" t="s">
        <v>1317</v>
      </c>
      <c r="K3" s="11" t="s">
        <v>1318</v>
      </c>
      <c r="L3" s="11" t="s">
        <v>1319</v>
      </c>
      <c r="M3" s="10" t="s">
        <v>2</v>
      </c>
    </row>
    <row r="4" spans="1:13" ht="60">
      <c r="A4" s="12">
        <v>1</v>
      </c>
      <c r="B4" s="13" t="s">
        <v>49</v>
      </c>
      <c r="C4" s="13" t="s">
        <v>1172</v>
      </c>
      <c r="D4" s="36" t="s">
        <v>110</v>
      </c>
      <c r="E4" s="36" t="s">
        <v>110</v>
      </c>
      <c r="F4" s="36" t="s">
        <v>110</v>
      </c>
      <c r="G4" s="36" t="s">
        <v>110</v>
      </c>
      <c r="H4" s="86" t="s">
        <v>110</v>
      </c>
      <c r="I4" s="16" t="s">
        <v>612</v>
      </c>
      <c r="J4" s="16" t="s">
        <v>612</v>
      </c>
      <c r="K4" s="16" t="s">
        <v>612</v>
      </c>
      <c r="L4" s="16" t="s">
        <v>612</v>
      </c>
      <c r="M4" s="13" t="s">
        <v>53</v>
      </c>
    </row>
    <row r="5" spans="1:13" s="29" customFormat="1" ht="60">
      <c r="A5" s="27">
        <v>2</v>
      </c>
      <c r="B5" s="26" t="s">
        <v>49</v>
      </c>
      <c r="C5" s="26" t="s">
        <v>1173</v>
      </c>
      <c r="D5" s="86">
        <v>0</v>
      </c>
      <c r="E5" s="86">
        <v>0</v>
      </c>
      <c r="F5" s="86">
        <v>0</v>
      </c>
      <c r="G5" s="36">
        <f t="shared" ref="G5" si="0">SUM(D5:F5)</f>
        <v>0</v>
      </c>
      <c r="H5" s="86">
        <f t="shared" ref="H5:H8" si="1">G5/3</f>
        <v>0</v>
      </c>
      <c r="I5" s="32" t="s">
        <v>571</v>
      </c>
      <c r="J5" s="16" t="s">
        <v>612</v>
      </c>
      <c r="K5" s="16" t="s">
        <v>612</v>
      </c>
      <c r="L5" s="16" t="s">
        <v>612</v>
      </c>
      <c r="M5" s="26" t="s">
        <v>52</v>
      </c>
    </row>
    <row r="6" spans="1:13" s="29" customFormat="1" ht="75">
      <c r="A6" s="27">
        <v>3</v>
      </c>
      <c r="B6" s="26" t="s">
        <v>49</v>
      </c>
      <c r="C6" s="26" t="s">
        <v>1174</v>
      </c>
      <c r="D6" s="86">
        <v>13385484</v>
      </c>
      <c r="E6" s="86">
        <v>4148003</v>
      </c>
      <c r="F6" s="86">
        <v>11171504</v>
      </c>
      <c r="G6" s="36">
        <f>SUM(D6:F6)</f>
        <v>28704991</v>
      </c>
      <c r="H6" s="86">
        <f>G6/3</f>
        <v>9568330.333333334</v>
      </c>
      <c r="I6" s="16" t="s">
        <v>612</v>
      </c>
      <c r="J6" s="16" t="s">
        <v>612</v>
      </c>
      <c r="K6" s="16" t="s">
        <v>612</v>
      </c>
      <c r="L6" s="16" t="s">
        <v>612</v>
      </c>
      <c r="M6" s="26" t="s">
        <v>51</v>
      </c>
    </row>
    <row r="7" spans="1:13" s="29" customFormat="1" ht="45">
      <c r="A7" s="27">
        <v>4</v>
      </c>
      <c r="B7" s="26" t="s">
        <v>49</v>
      </c>
      <c r="C7" s="26" t="s">
        <v>1175</v>
      </c>
      <c r="D7" s="86">
        <v>2343</v>
      </c>
      <c r="E7" s="86">
        <v>0</v>
      </c>
      <c r="F7" s="86">
        <v>0</v>
      </c>
      <c r="G7" s="36">
        <f t="shared" ref="G7:G8" si="2">SUM(D7:F7)</f>
        <v>2343</v>
      </c>
      <c r="H7" s="86">
        <f t="shared" si="1"/>
        <v>781</v>
      </c>
      <c r="I7" s="32" t="s">
        <v>571</v>
      </c>
      <c r="J7" s="16" t="s">
        <v>612</v>
      </c>
      <c r="K7" s="16" t="s">
        <v>612</v>
      </c>
      <c r="L7" s="16" t="s">
        <v>612</v>
      </c>
      <c r="M7" s="26" t="s">
        <v>54</v>
      </c>
    </row>
    <row r="8" spans="1:13" s="29" customFormat="1" ht="30">
      <c r="A8" s="27">
        <v>5</v>
      </c>
      <c r="B8" s="26" t="s">
        <v>58</v>
      </c>
      <c r="C8" s="26" t="s">
        <v>1176</v>
      </c>
      <c r="D8" s="86">
        <v>100000</v>
      </c>
      <c r="E8" s="86">
        <v>100000</v>
      </c>
      <c r="F8" s="86">
        <v>100000</v>
      </c>
      <c r="G8" s="36">
        <f t="shared" si="2"/>
        <v>300000</v>
      </c>
      <c r="H8" s="86">
        <f t="shared" si="1"/>
        <v>100000</v>
      </c>
      <c r="I8" s="16" t="s">
        <v>612</v>
      </c>
      <c r="J8" s="16" t="s">
        <v>612</v>
      </c>
      <c r="K8" s="16" t="s">
        <v>612</v>
      </c>
      <c r="L8" s="16" t="s">
        <v>612</v>
      </c>
      <c r="M8" s="91" t="s">
        <v>1322</v>
      </c>
    </row>
    <row r="9" spans="1:13" ht="45">
      <c r="A9" s="27">
        <v>6</v>
      </c>
      <c r="B9" s="13" t="s">
        <v>86</v>
      </c>
      <c r="C9" s="13" t="s">
        <v>1177</v>
      </c>
      <c r="D9" s="36" t="s">
        <v>110</v>
      </c>
      <c r="E9" s="36" t="s">
        <v>110</v>
      </c>
      <c r="F9" s="36" t="s">
        <v>110</v>
      </c>
      <c r="G9" s="36" t="s">
        <v>110</v>
      </c>
      <c r="H9" s="86" t="s">
        <v>110</v>
      </c>
      <c r="I9" s="16" t="s">
        <v>612</v>
      </c>
      <c r="J9" s="16" t="s">
        <v>612</v>
      </c>
      <c r="K9" s="16" t="s">
        <v>612</v>
      </c>
      <c r="L9" s="16" t="s">
        <v>612</v>
      </c>
      <c r="M9" s="13" t="s">
        <v>88</v>
      </c>
    </row>
    <row r="10" spans="1:13" ht="75">
      <c r="A10" s="27">
        <v>7</v>
      </c>
      <c r="B10" s="13" t="s">
        <v>92</v>
      </c>
      <c r="C10" s="13" t="s">
        <v>1178</v>
      </c>
      <c r="D10" s="36" t="s">
        <v>110</v>
      </c>
      <c r="E10" s="36" t="s">
        <v>110</v>
      </c>
      <c r="F10" s="36" t="s">
        <v>110</v>
      </c>
      <c r="G10" s="36" t="s">
        <v>110</v>
      </c>
      <c r="H10" s="86" t="s">
        <v>110</v>
      </c>
      <c r="I10" s="16" t="s">
        <v>612</v>
      </c>
      <c r="J10" s="16" t="s">
        <v>612</v>
      </c>
      <c r="K10" s="16" t="s">
        <v>612</v>
      </c>
      <c r="L10" s="16" t="s">
        <v>612</v>
      </c>
      <c r="M10" s="13" t="s">
        <v>97</v>
      </c>
    </row>
    <row r="11" spans="1:13" ht="15.75" thickBot="1"/>
    <row r="12" spans="1:13" ht="15.75">
      <c r="C12" s="40" t="s">
        <v>1069</v>
      </c>
      <c r="D12" s="88">
        <f>SUM(D4:D10)</f>
        <v>13487827</v>
      </c>
      <c r="E12" s="88">
        <f t="shared" ref="E12:H12" si="3">SUM(E4:E10)</f>
        <v>4248003</v>
      </c>
      <c r="F12" s="88">
        <f t="shared" si="3"/>
        <v>11271504</v>
      </c>
      <c r="G12" s="88">
        <f t="shared" si="3"/>
        <v>29007334</v>
      </c>
      <c r="H12" s="81">
        <f t="shared" si="3"/>
        <v>9669111.333333334</v>
      </c>
    </row>
    <row r="13" spans="1:13" ht="15.75">
      <c r="C13" s="43" t="s">
        <v>1070</v>
      </c>
      <c r="D13" s="75">
        <f>SUMIFS(D4:D10,I4:I10,"ja",J4:J10,"ja",K4:K10,"ja",L4:L10,"ja")</f>
        <v>13485484</v>
      </c>
      <c r="E13" s="75">
        <f>SUMIFS(E4:E10,J4:J10,"ja",K4:K10,"ja",L4:L10,"ja",I4:I10,"ja")</f>
        <v>4248003</v>
      </c>
      <c r="F13" s="75">
        <f>SUMIFS(F4:F10,K4:K10,"ja",L4:L10,"ja",I4:I10,"ja",J4:J10,"ja")</f>
        <v>11271504</v>
      </c>
      <c r="G13" s="75">
        <f>SUMIFS(G4:G10,L4:L10,"ja",I4:I10,"ja",J4:J10,"ja",K4:K10,"ja")</f>
        <v>29004991</v>
      </c>
      <c r="H13" s="82">
        <f>SUMIFS(H4:H10,I4:I10,"ja",J4:J10,"ja",K4:K10,"ja",L4:L10,"ja")</f>
        <v>9668330.333333334</v>
      </c>
    </row>
    <row r="14" spans="1:13" ht="16.5" thickBot="1">
      <c r="C14" s="46" t="s">
        <v>1071</v>
      </c>
      <c r="D14" s="47">
        <f>COUNTIFS(I4:I10,"ja",J4:J10,"ja",K4:K10,"ja",L4:L10,"ja")</f>
        <v>5</v>
      </c>
      <c r="E14" s="47"/>
      <c r="F14" s="47"/>
      <c r="G14" s="47"/>
      <c r="H14" s="48"/>
    </row>
  </sheetData>
  <autoFilter ref="A3:M3"/>
  <pageMargins left="0.25" right="0.25" top="0.75" bottom="0.75" header="0.3" footer="0.3"/>
  <pageSetup paperSize="9"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4"/>
  <sheetViews>
    <sheetView view="pageBreakPreview" zoomScale="55" zoomScaleNormal="60" zoomScaleSheetLayoutView="55" workbookViewId="0">
      <selection activeCell="F20" sqref="F20"/>
    </sheetView>
  </sheetViews>
  <sheetFormatPr baseColWidth="10" defaultRowHeight="15"/>
  <cols>
    <col min="1" max="1" width="5.875" style="5" customWidth="1"/>
    <col min="2" max="2" width="7.875" style="5" customWidth="1"/>
    <col min="3" max="3" width="50.625" style="5" customWidth="1"/>
    <col min="4" max="4" width="24.75" style="5" bestFit="1" customWidth="1"/>
    <col min="5" max="5" width="25.125" style="5" bestFit="1" customWidth="1"/>
    <col min="6" max="6" width="24.125" style="5" bestFit="1" customWidth="1"/>
    <col min="7" max="7" width="25.5" style="5" bestFit="1" customWidth="1"/>
    <col min="8" max="8" width="23.625" style="5" customWidth="1"/>
    <col min="9" max="12" width="18.625" style="5" customWidth="1"/>
    <col min="13" max="13" width="90.625" style="5" customWidth="1"/>
    <col min="14" max="14" width="10.625" style="29"/>
    <col min="15" max="61" width="10.625" style="37"/>
    <col min="62" max="81" width="10.625" style="7"/>
    <col min="82" max="16384" width="11" style="5"/>
  </cols>
  <sheetData>
    <row r="1" spans="1:81" s="52" customFormat="1" ht="20.25">
      <c r="A1" s="1" t="s">
        <v>135</v>
      </c>
      <c r="N1" s="137"/>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54"/>
      <c r="BK1" s="54"/>
      <c r="BL1" s="54"/>
      <c r="BM1" s="54"/>
      <c r="BN1" s="54"/>
      <c r="BO1" s="54"/>
      <c r="BP1" s="54"/>
      <c r="BQ1" s="54"/>
      <c r="BR1" s="54"/>
      <c r="BS1" s="54"/>
      <c r="BT1" s="54"/>
      <c r="BU1" s="54"/>
      <c r="BV1" s="54"/>
      <c r="BW1" s="54"/>
      <c r="BX1" s="54"/>
      <c r="BY1" s="54"/>
      <c r="BZ1" s="54"/>
      <c r="CA1" s="54"/>
      <c r="CB1" s="54"/>
      <c r="CC1" s="54"/>
    </row>
    <row r="3" spans="1:81" ht="108.75" customHeight="1">
      <c r="A3" s="10" t="s">
        <v>141</v>
      </c>
      <c r="B3" s="10" t="s">
        <v>7</v>
      </c>
      <c r="C3" s="10" t="s">
        <v>0</v>
      </c>
      <c r="D3" s="10" t="s">
        <v>1</v>
      </c>
      <c r="E3" s="10" t="s">
        <v>143</v>
      </c>
      <c r="F3" s="10" t="s">
        <v>144</v>
      </c>
      <c r="G3" s="10" t="s">
        <v>3</v>
      </c>
      <c r="H3" s="10" t="s">
        <v>140</v>
      </c>
      <c r="I3" s="10" t="s">
        <v>1316</v>
      </c>
      <c r="J3" s="10" t="s">
        <v>1317</v>
      </c>
      <c r="K3" s="10" t="s">
        <v>1318</v>
      </c>
      <c r="L3" s="10" t="s">
        <v>1319</v>
      </c>
      <c r="M3" s="10" t="s">
        <v>2</v>
      </c>
    </row>
    <row r="4" spans="1:81" s="4" customFormat="1" ht="63">
      <c r="A4" s="74">
        <v>1</v>
      </c>
      <c r="B4" s="92" t="s">
        <v>49</v>
      </c>
      <c r="C4" s="93" t="s">
        <v>585</v>
      </c>
      <c r="D4" s="94">
        <v>10100000000</v>
      </c>
      <c r="E4" s="94">
        <v>10000000000</v>
      </c>
      <c r="F4" s="94">
        <v>9800000000</v>
      </c>
      <c r="G4" s="94">
        <f>SUM(D4:F4)</f>
        <v>29900000000</v>
      </c>
      <c r="H4" s="94">
        <f>G4/3</f>
        <v>9966666666.666666</v>
      </c>
      <c r="I4" s="95" t="s">
        <v>612</v>
      </c>
      <c r="J4" s="95" t="s">
        <v>612</v>
      </c>
      <c r="K4" s="95" t="s">
        <v>612</v>
      </c>
      <c r="L4" s="95" t="s">
        <v>612</v>
      </c>
      <c r="M4" s="92" t="s">
        <v>55</v>
      </c>
      <c r="N4" s="96"/>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77"/>
      <c r="BK4" s="77"/>
      <c r="BL4" s="77"/>
      <c r="BM4" s="77"/>
      <c r="BN4" s="77"/>
      <c r="BO4" s="77"/>
      <c r="BP4" s="77"/>
      <c r="BQ4" s="77"/>
      <c r="BR4" s="77"/>
      <c r="BS4" s="77"/>
      <c r="BT4" s="77"/>
      <c r="BU4" s="77"/>
      <c r="BV4" s="77"/>
      <c r="BW4" s="77"/>
      <c r="BX4" s="77"/>
      <c r="BY4" s="77"/>
      <c r="BZ4" s="77"/>
      <c r="CA4" s="77"/>
      <c r="CB4" s="77"/>
      <c r="CC4" s="77"/>
    </row>
    <row r="5" spans="1:81" ht="75.75">
      <c r="A5" s="12">
        <v>1.1000000000000001</v>
      </c>
      <c r="B5" s="13" t="s">
        <v>86</v>
      </c>
      <c r="C5" s="26" t="s">
        <v>1179</v>
      </c>
      <c r="D5" s="98">
        <v>333260000</v>
      </c>
      <c r="E5" s="101">
        <v>333260000</v>
      </c>
      <c r="F5" s="101">
        <v>333260000</v>
      </c>
      <c r="G5" s="94">
        <f>SUM(D5:F5)</f>
        <v>999780000</v>
      </c>
      <c r="H5" s="94">
        <f>G5/3</f>
        <v>333260000</v>
      </c>
      <c r="I5" s="16" t="s">
        <v>612</v>
      </c>
      <c r="J5" s="16" t="s">
        <v>612</v>
      </c>
      <c r="K5" s="16" t="s">
        <v>612</v>
      </c>
      <c r="L5" s="16" t="s">
        <v>612</v>
      </c>
      <c r="M5" s="13" t="s">
        <v>1110</v>
      </c>
    </row>
    <row r="6" spans="1:81" ht="75">
      <c r="A6" s="12">
        <v>1.2</v>
      </c>
      <c r="B6" s="13" t="s">
        <v>103</v>
      </c>
      <c r="C6" s="26" t="s">
        <v>1180</v>
      </c>
      <c r="D6" s="36" t="s">
        <v>110</v>
      </c>
      <c r="E6" s="36" t="s">
        <v>110</v>
      </c>
      <c r="F6" s="36" t="s">
        <v>110</v>
      </c>
      <c r="G6" s="36" t="s">
        <v>110</v>
      </c>
      <c r="H6" s="36" t="s">
        <v>110</v>
      </c>
      <c r="I6" s="16" t="s">
        <v>612</v>
      </c>
      <c r="J6" s="16" t="s">
        <v>612</v>
      </c>
      <c r="K6" s="16" t="s">
        <v>612</v>
      </c>
      <c r="L6" s="16" t="s">
        <v>612</v>
      </c>
      <c r="M6" s="13" t="s">
        <v>104</v>
      </c>
    </row>
    <row r="7" spans="1:81" ht="30">
      <c r="A7" s="12">
        <v>1.3</v>
      </c>
      <c r="B7" s="13" t="s">
        <v>92</v>
      </c>
      <c r="C7" s="26" t="s">
        <v>1181</v>
      </c>
      <c r="D7" s="36" t="s">
        <v>110</v>
      </c>
      <c r="E7" s="36" t="s">
        <v>110</v>
      </c>
      <c r="F7" s="36" t="s">
        <v>110</v>
      </c>
      <c r="G7" s="36" t="s">
        <v>110</v>
      </c>
      <c r="H7" s="36" t="s">
        <v>110</v>
      </c>
      <c r="I7" s="16" t="s">
        <v>612</v>
      </c>
      <c r="J7" s="16" t="s">
        <v>612</v>
      </c>
      <c r="K7" s="16" t="s">
        <v>612</v>
      </c>
      <c r="L7" s="16" t="s">
        <v>612</v>
      </c>
      <c r="M7" s="13" t="s">
        <v>98</v>
      </c>
    </row>
    <row r="8" spans="1:81" s="104" customFormat="1" ht="15.75">
      <c r="A8" s="99"/>
      <c r="B8" s="100"/>
      <c r="C8" s="26" t="s">
        <v>1121</v>
      </c>
      <c r="D8" s="101"/>
      <c r="E8" s="101"/>
      <c r="F8" s="101"/>
      <c r="G8" s="101"/>
      <c r="H8" s="102"/>
      <c r="I8" s="101"/>
      <c r="J8" s="101"/>
      <c r="K8" s="101"/>
      <c r="L8" s="101"/>
      <c r="M8" s="100"/>
      <c r="N8" s="29"/>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103"/>
      <c r="BK8" s="103"/>
      <c r="BL8" s="103"/>
      <c r="BM8" s="103"/>
      <c r="BN8" s="103"/>
      <c r="BO8" s="103"/>
      <c r="BP8" s="103"/>
      <c r="BQ8" s="103"/>
      <c r="BR8" s="103"/>
      <c r="BS8" s="103"/>
      <c r="BT8" s="103"/>
      <c r="BU8" s="103"/>
      <c r="BV8" s="103"/>
      <c r="BW8" s="103"/>
      <c r="BX8" s="103"/>
      <c r="BY8" s="103"/>
      <c r="BZ8" s="103"/>
      <c r="CA8" s="103"/>
      <c r="CB8" s="103"/>
      <c r="CC8" s="103"/>
    </row>
    <row r="9" spans="1:81" s="4" customFormat="1" ht="63">
      <c r="A9" s="74">
        <v>2</v>
      </c>
      <c r="B9" s="92" t="s">
        <v>49</v>
      </c>
      <c r="C9" s="93" t="s">
        <v>1182</v>
      </c>
      <c r="D9" s="94">
        <v>8100000000</v>
      </c>
      <c r="E9" s="94">
        <v>8100000000</v>
      </c>
      <c r="F9" s="94">
        <v>8100000000</v>
      </c>
      <c r="G9" s="94">
        <f>SUM(D9:F9)</f>
        <v>24300000000</v>
      </c>
      <c r="H9" s="94">
        <f t="shared" ref="H9:H66" si="0">G9/3</f>
        <v>8100000000</v>
      </c>
      <c r="I9" s="95" t="s">
        <v>612</v>
      </c>
      <c r="J9" s="95" t="s">
        <v>612</v>
      </c>
      <c r="K9" s="95" t="s">
        <v>612</v>
      </c>
      <c r="L9" s="95" t="s">
        <v>612</v>
      </c>
      <c r="M9" s="92" t="s">
        <v>56</v>
      </c>
      <c r="N9" s="96"/>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77"/>
      <c r="BK9" s="77"/>
      <c r="BL9" s="77"/>
      <c r="BM9" s="77"/>
      <c r="BN9" s="77"/>
      <c r="BO9" s="77"/>
      <c r="BP9" s="77"/>
      <c r="BQ9" s="77"/>
      <c r="BR9" s="77"/>
      <c r="BS9" s="77"/>
      <c r="BT9" s="77"/>
      <c r="BU9" s="77"/>
      <c r="BV9" s="77"/>
      <c r="BW9" s="77"/>
      <c r="BX9" s="77"/>
      <c r="BY9" s="77"/>
      <c r="BZ9" s="77"/>
      <c r="CA9" s="77"/>
      <c r="CB9" s="77"/>
      <c r="CC9" s="77"/>
    </row>
    <row r="10" spans="1:81" s="104" customFormat="1" ht="15.75">
      <c r="A10" s="99"/>
      <c r="B10" s="100"/>
      <c r="C10" s="26" t="s">
        <v>1121</v>
      </c>
      <c r="D10" s="101"/>
      <c r="E10" s="101"/>
      <c r="F10" s="101"/>
      <c r="G10" s="101"/>
      <c r="H10" s="94"/>
      <c r="I10" s="101"/>
      <c r="J10" s="101"/>
      <c r="K10" s="101"/>
      <c r="L10" s="101"/>
      <c r="M10" s="100"/>
      <c r="N10" s="29"/>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103"/>
      <c r="BK10" s="103"/>
      <c r="BL10" s="103"/>
      <c r="BM10" s="103"/>
      <c r="BN10" s="103"/>
      <c r="BO10" s="103"/>
      <c r="BP10" s="103"/>
      <c r="BQ10" s="103"/>
      <c r="BR10" s="103"/>
      <c r="BS10" s="103"/>
      <c r="BT10" s="103"/>
      <c r="BU10" s="103"/>
      <c r="BV10" s="103"/>
      <c r="BW10" s="103"/>
      <c r="BX10" s="103"/>
      <c r="BY10" s="103"/>
      <c r="BZ10" s="103"/>
      <c r="CA10" s="103"/>
      <c r="CB10" s="103"/>
      <c r="CC10" s="103"/>
    </row>
    <row r="11" spans="1:81" s="4" customFormat="1" ht="15.75">
      <c r="A11" s="105">
        <v>3</v>
      </c>
      <c r="B11" s="106" t="s">
        <v>49</v>
      </c>
      <c r="C11" s="107" t="s">
        <v>1183</v>
      </c>
      <c r="D11" s="108">
        <v>4400000000</v>
      </c>
      <c r="E11" s="108">
        <v>4400000000</v>
      </c>
      <c r="F11" s="108">
        <v>4400000000</v>
      </c>
      <c r="G11" s="108">
        <f>SUM(D11:F11)</f>
        <v>13200000000</v>
      </c>
      <c r="H11" s="94">
        <f t="shared" si="0"/>
        <v>4400000000</v>
      </c>
      <c r="I11" s="109" t="s">
        <v>612</v>
      </c>
      <c r="J11" s="109" t="s">
        <v>612</v>
      </c>
      <c r="K11" s="109" t="s">
        <v>612</v>
      </c>
      <c r="L11" s="109" t="s">
        <v>612</v>
      </c>
      <c r="M11" s="106" t="s">
        <v>57</v>
      </c>
      <c r="N11" s="96"/>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7"/>
      <c r="BK11" s="77"/>
      <c r="BL11" s="77"/>
      <c r="BM11" s="77"/>
      <c r="BN11" s="77"/>
      <c r="BO11" s="77"/>
      <c r="BP11" s="77"/>
      <c r="BQ11" s="77"/>
      <c r="BR11" s="77"/>
      <c r="BS11" s="77"/>
      <c r="BT11" s="77"/>
      <c r="BU11" s="77"/>
      <c r="BV11" s="77"/>
      <c r="BW11" s="77"/>
      <c r="BX11" s="77"/>
      <c r="BY11" s="77"/>
      <c r="BZ11" s="77"/>
      <c r="CA11" s="77"/>
      <c r="CB11" s="77"/>
      <c r="CC11" s="77"/>
    </row>
    <row r="12" spans="1:81" ht="30">
      <c r="A12" s="12">
        <v>3.1</v>
      </c>
      <c r="B12" s="13" t="s">
        <v>103</v>
      </c>
      <c r="C12" s="26" t="s">
        <v>1184</v>
      </c>
      <c r="D12" s="36" t="s">
        <v>110</v>
      </c>
      <c r="E12" s="36" t="s">
        <v>110</v>
      </c>
      <c r="F12" s="36" t="s">
        <v>110</v>
      </c>
      <c r="G12" s="36" t="s">
        <v>110</v>
      </c>
      <c r="H12" s="36" t="s">
        <v>110</v>
      </c>
      <c r="I12" s="16" t="s">
        <v>612</v>
      </c>
      <c r="J12" s="16" t="s">
        <v>612</v>
      </c>
      <c r="K12" s="16" t="s">
        <v>612</v>
      </c>
      <c r="L12" s="16" t="s">
        <v>612</v>
      </c>
      <c r="M12" s="13" t="s">
        <v>105</v>
      </c>
    </row>
    <row r="13" spans="1:81" s="104" customFormat="1" ht="16.5" thickBot="1">
      <c r="A13" s="110"/>
      <c r="B13" s="100"/>
      <c r="C13" s="26" t="s">
        <v>1121</v>
      </c>
      <c r="D13" s="101"/>
      <c r="E13" s="101"/>
      <c r="F13" s="101"/>
      <c r="G13" s="101"/>
      <c r="H13" s="102"/>
      <c r="I13" s="101"/>
      <c r="J13" s="101"/>
      <c r="K13" s="101"/>
      <c r="L13" s="101"/>
      <c r="M13" s="100"/>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103"/>
      <c r="BK13" s="103"/>
      <c r="BL13" s="103"/>
      <c r="BM13" s="103"/>
      <c r="BN13" s="103"/>
      <c r="BO13" s="103"/>
      <c r="BP13" s="103"/>
      <c r="BQ13" s="103"/>
      <c r="BR13" s="103"/>
      <c r="BS13" s="103"/>
      <c r="BT13" s="103"/>
      <c r="BU13" s="103"/>
      <c r="BV13" s="103"/>
      <c r="BW13" s="103"/>
      <c r="BX13" s="103"/>
      <c r="BY13" s="103"/>
      <c r="BZ13" s="103"/>
      <c r="CA13" s="103"/>
      <c r="CB13" s="103"/>
      <c r="CC13" s="103"/>
    </row>
    <row r="14" spans="1:81" s="118" customFormat="1" ht="15.75">
      <c r="A14" s="111">
        <v>4</v>
      </c>
      <c r="B14" s="112" t="s">
        <v>49</v>
      </c>
      <c r="C14" s="113" t="s">
        <v>1185</v>
      </c>
      <c r="D14" s="114" t="s">
        <v>1047</v>
      </c>
      <c r="E14" s="114" t="s">
        <v>110</v>
      </c>
      <c r="F14" s="114" t="s">
        <v>110</v>
      </c>
      <c r="G14" s="114" t="s">
        <v>110</v>
      </c>
      <c r="H14" s="102" t="s">
        <v>110</v>
      </c>
      <c r="I14" s="115" t="s">
        <v>612</v>
      </c>
      <c r="J14" s="115" t="s">
        <v>612</v>
      </c>
      <c r="K14" s="115" t="s">
        <v>612</v>
      </c>
      <c r="L14" s="115" t="s">
        <v>612</v>
      </c>
      <c r="M14" s="116"/>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117"/>
      <c r="BK14" s="117"/>
      <c r="BL14" s="117"/>
      <c r="BM14" s="117"/>
      <c r="BN14" s="117"/>
      <c r="BO14" s="117"/>
      <c r="BP14" s="117"/>
      <c r="BQ14" s="117"/>
      <c r="BR14" s="117"/>
      <c r="BS14" s="117"/>
      <c r="BT14" s="117"/>
      <c r="BU14" s="117"/>
      <c r="BV14" s="117"/>
      <c r="BW14" s="117"/>
      <c r="BX14" s="117"/>
      <c r="BY14" s="117"/>
      <c r="BZ14" s="117"/>
      <c r="CA14" s="117"/>
      <c r="CB14" s="117"/>
      <c r="CC14" s="117"/>
    </row>
    <row r="15" spans="1:81" s="103" customFormat="1" ht="60">
      <c r="A15" s="119">
        <v>4.0999999999999996</v>
      </c>
      <c r="B15" s="13" t="s">
        <v>58</v>
      </c>
      <c r="C15" s="26" t="s">
        <v>1186</v>
      </c>
      <c r="D15" s="15">
        <v>68550000</v>
      </c>
      <c r="E15" s="120">
        <v>68390000</v>
      </c>
      <c r="F15" s="120">
        <v>69106000</v>
      </c>
      <c r="G15" s="15">
        <f>SUM(D15:F15)</f>
        <v>206046000</v>
      </c>
      <c r="H15" s="36">
        <f t="shared" si="0"/>
        <v>68682000</v>
      </c>
      <c r="I15" s="16" t="s">
        <v>612</v>
      </c>
      <c r="J15" s="16" t="s">
        <v>612</v>
      </c>
      <c r="K15" s="16" t="s">
        <v>612</v>
      </c>
      <c r="L15" s="16" t="s">
        <v>612</v>
      </c>
      <c r="M15" s="13" t="s">
        <v>60</v>
      </c>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row>
    <row r="16" spans="1:81" s="103" customFormat="1" ht="75">
      <c r="A16" s="119">
        <v>4.2</v>
      </c>
      <c r="B16" s="13" t="s">
        <v>58</v>
      </c>
      <c r="C16" s="26" t="s">
        <v>1187</v>
      </c>
      <c r="D16" s="15">
        <v>66722000</v>
      </c>
      <c r="E16" s="121">
        <v>84128000</v>
      </c>
      <c r="F16" s="122">
        <v>78479000</v>
      </c>
      <c r="G16" s="15">
        <f t="shared" ref="G16:G42" si="1">SUM(D16:F16)</f>
        <v>229329000</v>
      </c>
      <c r="H16" s="36">
        <f t="shared" si="0"/>
        <v>76443000</v>
      </c>
      <c r="I16" s="16" t="s">
        <v>612</v>
      </c>
      <c r="J16" s="16" t="s">
        <v>612</v>
      </c>
      <c r="K16" s="16" t="s">
        <v>612</v>
      </c>
      <c r="L16" s="16" t="s">
        <v>612</v>
      </c>
      <c r="M16" s="13" t="s">
        <v>61</v>
      </c>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row>
    <row r="17" spans="1:81" s="103" customFormat="1" ht="60">
      <c r="A17" s="119">
        <v>4.3</v>
      </c>
      <c r="B17" s="13" t="s">
        <v>58</v>
      </c>
      <c r="C17" s="26" t="s">
        <v>1188</v>
      </c>
      <c r="D17" s="15">
        <v>1189000</v>
      </c>
      <c r="E17" s="121">
        <v>1243000</v>
      </c>
      <c r="F17" s="123">
        <v>1087000</v>
      </c>
      <c r="G17" s="15">
        <f t="shared" si="1"/>
        <v>3519000</v>
      </c>
      <c r="H17" s="36">
        <f t="shared" si="0"/>
        <v>1173000</v>
      </c>
      <c r="I17" s="16" t="s">
        <v>612</v>
      </c>
      <c r="J17" s="16" t="s">
        <v>612</v>
      </c>
      <c r="K17" s="16" t="s">
        <v>612</v>
      </c>
      <c r="L17" s="16" t="s">
        <v>612</v>
      </c>
      <c r="M17" s="13" t="s">
        <v>62</v>
      </c>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row>
    <row r="18" spans="1:81" s="103" customFormat="1" ht="75">
      <c r="A18" s="119">
        <v>4.4000000000000004</v>
      </c>
      <c r="B18" s="13" t="s">
        <v>58</v>
      </c>
      <c r="C18" s="26" t="s">
        <v>1189</v>
      </c>
      <c r="D18" s="15">
        <v>6867000</v>
      </c>
      <c r="E18" s="120">
        <v>9005000</v>
      </c>
      <c r="F18" s="120">
        <v>9529000</v>
      </c>
      <c r="G18" s="15">
        <f t="shared" si="1"/>
        <v>25401000</v>
      </c>
      <c r="H18" s="36">
        <f t="shared" si="0"/>
        <v>8467000</v>
      </c>
      <c r="I18" s="16" t="s">
        <v>612</v>
      </c>
      <c r="J18" s="16" t="s">
        <v>612</v>
      </c>
      <c r="K18" s="16" t="s">
        <v>612</v>
      </c>
      <c r="L18" s="16" t="s">
        <v>612</v>
      </c>
      <c r="M18" s="13" t="s">
        <v>63</v>
      </c>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row>
    <row r="19" spans="1:81" s="103" customFormat="1" ht="60">
      <c r="A19" s="119">
        <v>4.5</v>
      </c>
      <c r="B19" s="13" t="s">
        <v>58</v>
      </c>
      <c r="C19" s="26" t="s">
        <v>1190</v>
      </c>
      <c r="D19" s="15">
        <v>5757000</v>
      </c>
      <c r="E19" s="120">
        <v>4104000</v>
      </c>
      <c r="F19" s="123">
        <v>4797000</v>
      </c>
      <c r="G19" s="15">
        <f t="shared" si="1"/>
        <v>14658000</v>
      </c>
      <c r="H19" s="36">
        <f t="shared" si="0"/>
        <v>4886000</v>
      </c>
      <c r="I19" s="16" t="s">
        <v>612</v>
      </c>
      <c r="J19" s="16" t="s">
        <v>612</v>
      </c>
      <c r="K19" s="16" t="s">
        <v>612</v>
      </c>
      <c r="L19" s="16" t="s">
        <v>612</v>
      </c>
      <c r="M19" s="13" t="s">
        <v>64</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row>
    <row r="20" spans="1:81" s="124" customFormat="1" ht="60.75" thickBot="1">
      <c r="A20" s="119">
        <v>4.5999999999999996</v>
      </c>
      <c r="B20" s="13" t="s">
        <v>58</v>
      </c>
      <c r="C20" s="26" t="s">
        <v>1191</v>
      </c>
      <c r="D20" s="15">
        <v>1618958436</v>
      </c>
      <c r="E20" s="120">
        <v>1701061490</v>
      </c>
      <c r="F20" s="120">
        <v>1287243515</v>
      </c>
      <c r="G20" s="15">
        <f t="shared" si="1"/>
        <v>4607263441</v>
      </c>
      <c r="H20" s="36">
        <f t="shared" si="0"/>
        <v>1535754480.3333333</v>
      </c>
      <c r="I20" s="16" t="s">
        <v>612</v>
      </c>
      <c r="J20" s="16" t="s">
        <v>612</v>
      </c>
      <c r="K20" s="16" t="s">
        <v>612</v>
      </c>
      <c r="L20" s="16" t="s">
        <v>612</v>
      </c>
      <c r="M20" s="13" t="s">
        <v>65</v>
      </c>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103"/>
      <c r="BK20" s="103"/>
      <c r="BL20" s="103"/>
      <c r="BM20" s="103"/>
      <c r="BN20" s="103"/>
      <c r="BO20" s="103"/>
      <c r="BP20" s="103"/>
      <c r="BQ20" s="103"/>
      <c r="BR20" s="103"/>
      <c r="BS20" s="103"/>
      <c r="BT20" s="103"/>
      <c r="BU20" s="103"/>
      <c r="BV20" s="103"/>
      <c r="BW20" s="103"/>
      <c r="BX20" s="103"/>
      <c r="BY20" s="103"/>
      <c r="BZ20" s="103"/>
      <c r="CA20" s="103"/>
      <c r="CB20" s="103"/>
      <c r="CC20" s="103"/>
    </row>
    <row r="21" spans="1:81" ht="60">
      <c r="A21" s="125">
        <v>4.7</v>
      </c>
      <c r="B21" s="126" t="s">
        <v>58</v>
      </c>
      <c r="C21" s="127" t="s">
        <v>1192</v>
      </c>
      <c r="D21" s="128">
        <v>151876109</v>
      </c>
      <c r="E21" s="129">
        <v>199579028</v>
      </c>
      <c r="F21" s="145">
        <v>210228873</v>
      </c>
      <c r="G21" s="15">
        <f>SUM(D21:F21)</f>
        <v>561684010</v>
      </c>
      <c r="H21" s="36">
        <f t="shared" si="0"/>
        <v>187228003.33333334</v>
      </c>
      <c r="I21" s="130" t="s">
        <v>612</v>
      </c>
      <c r="J21" s="130" t="s">
        <v>612</v>
      </c>
      <c r="K21" s="130" t="s">
        <v>612</v>
      </c>
      <c r="L21" s="130" t="s">
        <v>612</v>
      </c>
      <c r="M21" s="13" t="s">
        <v>59</v>
      </c>
      <c r="N21" s="37"/>
    </row>
    <row r="22" spans="1:81" ht="60">
      <c r="A22" s="12">
        <v>4.8</v>
      </c>
      <c r="B22" s="13" t="s">
        <v>58</v>
      </c>
      <c r="C22" s="26" t="s">
        <v>1193</v>
      </c>
      <c r="D22" s="15">
        <v>7083669</v>
      </c>
      <c r="E22" s="120">
        <v>6980754</v>
      </c>
      <c r="F22" s="120">
        <v>6857962</v>
      </c>
      <c r="G22" s="15">
        <f t="shared" si="1"/>
        <v>20922385</v>
      </c>
      <c r="H22" s="36">
        <f t="shared" si="0"/>
        <v>6974128.333333333</v>
      </c>
      <c r="I22" s="16" t="s">
        <v>612</v>
      </c>
      <c r="J22" s="17" t="s">
        <v>571</v>
      </c>
      <c r="K22" s="17" t="s">
        <v>571</v>
      </c>
      <c r="L22" s="16" t="s">
        <v>612</v>
      </c>
      <c r="M22" s="13" t="s">
        <v>66</v>
      </c>
    </row>
    <row r="23" spans="1:81" s="104" customFormat="1" ht="15.75">
      <c r="A23" s="131"/>
      <c r="B23" s="132"/>
      <c r="C23" s="127" t="s">
        <v>1121</v>
      </c>
      <c r="D23" s="133"/>
      <c r="E23" s="133"/>
      <c r="F23" s="133"/>
      <c r="G23" s="36"/>
      <c r="H23" s="94"/>
      <c r="I23" s="133"/>
      <c r="J23" s="133"/>
      <c r="K23" s="133"/>
      <c r="L23" s="133"/>
      <c r="M23" s="132"/>
      <c r="N23" s="29"/>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103"/>
      <c r="BK23" s="103"/>
      <c r="BL23" s="103"/>
      <c r="BM23" s="103"/>
      <c r="BN23" s="103"/>
      <c r="BO23" s="103"/>
      <c r="BP23" s="103"/>
      <c r="BQ23" s="103"/>
      <c r="BR23" s="103"/>
      <c r="BS23" s="103"/>
      <c r="BT23" s="103"/>
      <c r="BU23" s="103"/>
      <c r="BV23" s="103"/>
      <c r="BW23" s="103"/>
      <c r="BX23" s="103"/>
      <c r="BY23" s="103"/>
      <c r="BZ23" s="103"/>
      <c r="CA23" s="103"/>
      <c r="CB23" s="103"/>
      <c r="CC23" s="103"/>
    </row>
    <row r="24" spans="1:81" s="135" customFormat="1" ht="15.75">
      <c r="A24" s="134">
        <v>5</v>
      </c>
      <c r="B24" s="112"/>
      <c r="C24" s="113" t="s">
        <v>1194</v>
      </c>
      <c r="D24" s="36" t="s">
        <v>110</v>
      </c>
      <c r="E24" s="36" t="s">
        <v>110</v>
      </c>
      <c r="F24" s="36" t="s">
        <v>110</v>
      </c>
      <c r="G24" s="36" t="s">
        <v>110</v>
      </c>
      <c r="H24" s="36" t="s">
        <v>110</v>
      </c>
      <c r="I24" s="16" t="s">
        <v>612</v>
      </c>
      <c r="J24" s="16" t="s">
        <v>612</v>
      </c>
      <c r="K24" s="16" t="s">
        <v>612</v>
      </c>
      <c r="L24" s="16" t="s">
        <v>612</v>
      </c>
      <c r="M24" s="112"/>
      <c r="N24" s="96"/>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117"/>
      <c r="BK24" s="117"/>
      <c r="BL24" s="117"/>
      <c r="BM24" s="117"/>
      <c r="BN24" s="117"/>
      <c r="BO24" s="117"/>
      <c r="BP24" s="117"/>
      <c r="BQ24" s="117"/>
      <c r="BR24" s="117"/>
      <c r="BS24" s="117"/>
      <c r="BT24" s="117"/>
      <c r="BU24" s="117"/>
      <c r="BV24" s="117"/>
      <c r="BW24" s="117"/>
      <c r="BX24" s="117"/>
      <c r="BY24" s="117"/>
      <c r="BZ24" s="117"/>
      <c r="CA24" s="117"/>
      <c r="CB24" s="117"/>
      <c r="CC24" s="117"/>
    </row>
    <row r="25" spans="1:81" ht="75">
      <c r="A25" s="12">
        <v>5.0999999999999996</v>
      </c>
      <c r="B25" s="13" t="s">
        <v>58</v>
      </c>
      <c r="C25" s="26" t="s">
        <v>1195</v>
      </c>
      <c r="D25" s="36">
        <v>40000</v>
      </c>
      <c r="E25" s="36">
        <v>50000</v>
      </c>
      <c r="F25" s="36">
        <v>50000</v>
      </c>
      <c r="G25" s="36">
        <f t="shared" si="1"/>
        <v>140000</v>
      </c>
      <c r="H25" s="36">
        <f t="shared" si="0"/>
        <v>46666.666666666664</v>
      </c>
      <c r="I25" s="17" t="s">
        <v>571</v>
      </c>
      <c r="J25" s="17" t="s">
        <v>571</v>
      </c>
      <c r="K25" s="17" t="s">
        <v>571</v>
      </c>
      <c r="L25" s="16" t="s">
        <v>612</v>
      </c>
      <c r="M25" s="13" t="s">
        <v>68</v>
      </c>
    </row>
    <row r="26" spans="1:81" ht="120">
      <c r="A26" s="12">
        <v>5.2</v>
      </c>
      <c r="B26" s="13" t="s">
        <v>58</v>
      </c>
      <c r="C26" s="26" t="s">
        <v>1196</v>
      </c>
      <c r="D26" s="36">
        <v>2000000</v>
      </c>
      <c r="E26" s="36">
        <v>2000000</v>
      </c>
      <c r="F26" s="36">
        <v>2000000</v>
      </c>
      <c r="G26" s="36">
        <f t="shared" si="1"/>
        <v>6000000</v>
      </c>
      <c r="H26" s="36">
        <f t="shared" si="0"/>
        <v>2000000</v>
      </c>
      <c r="I26" s="16" t="s">
        <v>612</v>
      </c>
      <c r="J26" s="16" t="s">
        <v>612</v>
      </c>
      <c r="K26" s="16" t="s">
        <v>612</v>
      </c>
      <c r="L26" s="16" t="s">
        <v>612</v>
      </c>
      <c r="M26" s="13" t="s">
        <v>69</v>
      </c>
    </row>
    <row r="27" spans="1:81" s="104" customFormat="1" ht="15.75">
      <c r="A27" s="99"/>
      <c r="B27" s="100"/>
      <c r="C27" s="26" t="s">
        <v>1121</v>
      </c>
      <c r="D27" s="101"/>
      <c r="E27" s="101"/>
      <c r="F27" s="101"/>
      <c r="G27" s="36"/>
      <c r="H27" s="94"/>
      <c r="I27" s="101"/>
      <c r="J27" s="101"/>
      <c r="K27" s="101"/>
      <c r="L27" s="101"/>
      <c r="M27" s="100"/>
      <c r="N27" s="29"/>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103"/>
      <c r="BK27" s="103"/>
      <c r="BL27" s="103"/>
      <c r="BM27" s="103"/>
      <c r="BN27" s="103"/>
      <c r="BO27" s="103"/>
      <c r="BP27" s="103"/>
      <c r="BQ27" s="103"/>
      <c r="BR27" s="103"/>
      <c r="BS27" s="103"/>
      <c r="BT27" s="103"/>
      <c r="BU27" s="103"/>
      <c r="BV27" s="103"/>
      <c r="BW27" s="103"/>
      <c r="BX27" s="103"/>
      <c r="BY27" s="103"/>
      <c r="BZ27" s="103"/>
      <c r="CA27" s="103"/>
      <c r="CB27" s="103"/>
      <c r="CC27" s="103"/>
    </row>
    <row r="28" spans="1:81" s="135" customFormat="1" ht="15.75">
      <c r="A28" s="136">
        <v>6</v>
      </c>
      <c r="B28" s="116"/>
      <c r="C28" s="93" t="s">
        <v>1197</v>
      </c>
      <c r="D28" s="36" t="s">
        <v>110</v>
      </c>
      <c r="E28" s="36" t="s">
        <v>110</v>
      </c>
      <c r="F28" s="36" t="s">
        <v>110</v>
      </c>
      <c r="G28" s="36" t="s">
        <v>110</v>
      </c>
      <c r="H28" s="36" t="s">
        <v>110</v>
      </c>
      <c r="I28" s="16" t="s">
        <v>612</v>
      </c>
      <c r="J28" s="16" t="s">
        <v>612</v>
      </c>
      <c r="K28" s="16" t="s">
        <v>612</v>
      </c>
      <c r="L28" s="16" t="s">
        <v>612</v>
      </c>
      <c r="M28" s="116"/>
      <c r="N28" s="96"/>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117"/>
      <c r="BK28" s="117"/>
      <c r="BL28" s="117"/>
      <c r="BM28" s="117"/>
      <c r="BN28" s="117"/>
      <c r="BO28" s="117"/>
      <c r="BP28" s="117"/>
      <c r="BQ28" s="117"/>
      <c r="BR28" s="117"/>
      <c r="BS28" s="117"/>
      <c r="BT28" s="117"/>
      <c r="BU28" s="117"/>
      <c r="BV28" s="117"/>
      <c r="BW28" s="117"/>
      <c r="BX28" s="117"/>
      <c r="BY28" s="117"/>
      <c r="BZ28" s="117"/>
      <c r="CA28" s="117"/>
      <c r="CB28" s="117"/>
      <c r="CC28" s="117"/>
    </row>
    <row r="29" spans="1:81" ht="150">
      <c r="A29" s="12">
        <v>6.1</v>
      </c>
      <c r="B29" s="13" t="s">
        <v>58</v>
      </c>
      <c r="C29" s="26" t="s">
        <v>1198</v>
      </c>
      <c r="D29" s="36">
        <v>915144</v>
      </c>
      <c r="E29" s="36">
        <v>801092</v>
      </c>
      <c r="F29" s="36">
        <v>2430930</v>
      </c>
      <c r="G29" s="36">
        <f t="shared" si="1"/>
        <v>4147166</v>
      </c>
      <c r="H29" s="36">
        <f t="shared" si="0"/>
        <v>1382388.6666666667</v>
      </c>
      <c r="I29" s="16" t="s">
        <v>612</v>
      </c>
      <c r="J29" s="16" t="s">
        <v>612</v>
      </c>
      <c r="K29" s="16" t="s">
        <v>612</v>
      </c>
      <c r="L29" s="16" t="s">
        <v>612</v>
      </c>
      <c r="M29" s="13" t="s">
        <v>1051</v>
      </c>
    </row>
    <row r="30" spans="1:81" ht="180">
      <c r="A30" s="12">
        <v>6.2</v>
      </c>
      <c r="B30" s="13" t="s">
        <v>58</v>
      </c>
      <c r="C30" s="26" t="s">
        <v>1199</v>
      </c>
      <c r="D30" s="36">
        <v>3718259</v>
      </c>
      <c r="E30" s="36">
        <v>3972458</v>
      </c>
      <c r="F30" s="36">
        <v>4957867</v>
      </c>
      <c r="G30" s="36">
        <f t="shared" si="1"/>
        <v>12648584</v>
      </c>
      <c r="H30" s="36">
        <f t="shared" si="0"/>
        <v>4216194.666666667</v>
      </c>
      <c r="I30" s="16" t="s">
        <v>612</v>
      </c>
      <c r="J30" s="17" t="s">
        <v>571</v>
      </c>
      <c r="K30" s="17" t="s">
        <v>571</v>
      </c>
      <c r="L30" s="16" t="s">
        <v>612</v>
      </c>
      <c r="M30" s="13" t="s">
        <v>1052</v>
      </c>
    </row>
    <row r="31" spans="1:81" s="104" customFormat="1" ht="15.75">
      <c r="A31" s="131"/>
      <c r="B31" s="132"/>
      <c r="C31" s="127" t="s">
        <v>1121</v>
      </c>
      <c r="D31" s="133"/>
      <c r="E31" s="133"/>
      <c r="F31" s="133"/>
      <c r="G31" s="36"/>
      <c r="H31" s="94"/>
      <c r="I31" s="133"/>
      <c r="J31" s="133"/>
      <c r="K31" s="133"/>
      <c r="L31" s="133"/>
      <c r="M31" s="132"/>
      <c r="N31" s="29"/>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103"/>
      <c r="BK31" s="103"/>
      <c r="BL31" s="103"/>
      <c r="BM31" s="103"/>
      <c r="BN31" s="103"/>
      <c r="BO31" s="103"/>
      <c r="BP31" s="103"/>
      <c r="BQ31" s="103"/>
      <c r="BR31" s="103"/>
      <c r="BS31" s="103"/>
      <c r="BT31" s="103"/>
      <c r="BU31" s="103"/>
      <c r="BV31" s="103"/>
      <c r="BW31" s="103"/>
      <c r="BX31" s="103"/>
      <c r="BY31" s="103"/>
      <c r="BZ31" s="103"/>
      <c r="CA31" s="103"/>
      <c r="CB31" s="103"/>
      <c r="CC31" s="103"/>
    </row>
    <row r="32" spans="1:81" s="135" customFormat="1" ht="15.75">
      <c r="A32" s="134">
        <v>7</v>
      </c>
      <c r="B32" s="112"/>
      <c r="C32" s="113" t="s">
        <v>1200</v>
      </c>
      <c r="D32" s="36" t="s">
        <v>110</v>
      </c>
      <c r="E32" s="36" t="s">
        <v>110</v>
      </c>
      <c r="F32" s="36" t="s">
        <v>110</v>
      </c>
      <c r="G32" s="36" t="s">
        <v>110</v>
      </c>
      <c r="H32" s="36" t="s">
        <v>110</v>
      </c>
      <c r="I32" s="16" t="s">
        <v>612</v>
      </c>
      <c r="J32" s="16" t="s">
        <v>612</v>
      </c>
      <c r="K32" s="16" t="s">
        <v>612</v>
      </c>
      <c r="L32" s="16" t="s">
        <v>612</v>
      </c>
      <c r="M32" s="112"/>
      <c r="N32" s="96"/>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117"/>
      <c r="BK32" s="117"/>
      <c r="BL32" s="117"/>
      <c r="BM32" s="117"/>
      <c r="BN32" s="117"/>
      <c r="BO32" s="117"/>
      <c r="BP32" s="117"/>
      <c r="BQ32" s="117"/>
      <c r="BR32" s="117"/>
      <c r="BS32" s="117"/>
      <c r="BT32" s="117"/>
      <c r="BU32" s="117"/>
      <c r="BV32" s="117"/>
      <c r="BW32" s="117"/>
      <c r="BX32" s="117"/>
      <c r="BY32" s="117"/>
      <c r="BZ32" s="117"/>
      <c r="CA32" s="117"/>
      <c r="CB32" s="117"/>
      <c r="CC32" s="117"/>
    </row>
    <row r="33" spans="1:81" ht="45">
      <c r="A33" s="12">
        <v>7.1</v>
      </c>
      <c r="B33" s="13" t="s">
        <v>58</v>
      </c>
      <c r="C33" s="26" t="s">
        <v>1201</v>
      </c>
      <c r="D33" s="36">
        <v>220000</v>
      </c>
      <c r="E33" s="36">
        <v>219417</v>
      </c>
      <c r="F33" s="36">
        <v>229710</v>
      </c>
      <c r="G33" s="36">
        <f t="shared" si="1"/>
        <v>669127</v>
      </c>
      <c r="H33" s="36">
        <f t="shared" si="0"/>
        <v>223042.33333333334</v>
      </c>
      <c r="I33" s="16" t="s">
        <v>612</v>
      </c>
      <c r="J33" s="17" t="s">
        <v>571</v>
      </c>
      <c r="K33" s="17" t="s">
        <v>571</v>
      </c>
      <c r="L33" s="16" t="s">
        <v>612</v>
      </c>
      <c r="M33" s="13" t="s">
        <v>1004</v>
      </c>
    </row>
    <row r="34" spans="1:81" ht="45">
      <c r="A34" s="12">
        <v>7.2</v>
      </c>
      <c r="B34" s="13" t="s">
        <v>58</v>
      </c>
      <c r="C34" s="26" t="s">
        <v>1202</v>
      </c>
      <c r="D34" s="36">
        <v>3200000</v>
      </c>
      <c r="E34" s="36">
        <v>10600000</v>
      </c>
      <c r="F34" s="36">
        <v>25800000</v>
      </c>
      <c r="G34" s="36">
        <f t="shared" si="1"/>
        <v>39600000</v>
      </c>
      <c r="H34" s="36">
        <f t="shared" si="0"/>
        <v>13200000</v>
      </c>
      <c r="I34" s="16" t="s">
        <v>612</v>
      </c>
      <c r="J34" s="16" t="s">
        <v>612</v>
      </c>
      <c r="K34" s="16" t="s">
        <v>612</v>
      </c>
      <c r="L34" s="16" t="s">
        <v>612</v>
      </c>
      <c r="M34" s="13" t="s">
        <v>67</v>
      </c>
    </row>
    <row r="35" spans="1:81" s="104" customFormat="1" ht="15.75">
      <c r="A35" s="131"/>
      <c r="B35" s="132"/>
      <c r="C35" s="127" t="s">
        <v>1121</v>
      </c>
      <c r="D35" s="133"/>
      <c r="E35" s="133"/>
      <c r="F35" s="133"/>
      <c r="G35" s="36"/>
      <c r="H35" s="94"/>
      <c r="I35" s="133"/>
      <c r="J35" s="133"/>
      <c r="K35" s="133"/>
      <c r="L35" s="133"/>
      <c r="M35" s="132"/>
      <c r="N35" s="29"/>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103"/>
      <c r="BK35" s="103"/>
      <c r="BL35" s="103"/>
      <c r="BM35" s="103"/>
      <c r="BN35" s="103"/>
      <c r="BO35" s="103"/>
      <c r="BP35" s="103"/>
      <c r="BQ35" s="103"/>
      <c r="BR35" s="103"/>
      <c r="BS35" s="103"/>
      <c r="BT35" s="103"/>
      <c r="BU35" s="103"/>
      <c r="BV35" s="103"/>
      <c r="BW35" s="103"/>
      <c r="BX35" s="103"/>
      <c r="BY35" s="103"/>
      <c r="BZ35" s="103"/>
      <c r="CA35" s="103"/>
      <c r="CB35" s="103"/>
      <c r="CC35" s="103"/>
    </row>
    <row r="36" spans="1:81" s="4" customFormat="1" ht="15.75">
      <c r="A36" s="74">
        <v>8</v>
      </c>
      <c r="B36" s="92" t="s">
        <v>49</v>
      </c>
      <c r="C36" s="93" t="s">
        <v>604</v>
      </c>
      <c r="D36" s="94" t="s">
        <v>110</v>
      </c>
      <c r="E36" s="94" t="s">
        <v>110</v>
      </c>
      <c r="F36" s="94" t="s">
        <v>110</v>
      </c>
      <c r="G36" s="94" t="s">
        <v>110</v>
      </c>
      <c r="H36" s="94" t="s">
        <v>110</v>
      </c>
      <c r="I36" s="95" t="s">
        <v>612</v>
      </c>
      <c r="J36" s="95" t="s">
        <v>612</v>
      </c>
      <c r="K36" s="95" t="s">
        <v>612</v>
      </c>
      <c r="L36" s="95" t="s">
        <v>612</v>
      </c>
      <c r="M36" s="92"/>
      <c r="N36" s="96"/>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77"/>
      <c r="BK36" s="77"/>
      <c r="BL36" s="77"/>
      <c r="BM36" s="77"/>
      <c r="BN36" s="77"/>
      <c r="BO36" s="77"/>
      <c r="BP36" s="77"/>
      <c r="BQ36" s="77"/>
      <c r="BR36" s="77"/>
      <c r="BS36" s="77"/>
      <c r="BT36" s="77"/>
      <c r="BU36" s="77"/>
      <c r="BV36" s="77"/>
      <c r="BW36" s="77"/>
      <c r="BX36" s="77"/>
      <c r="BY36" s="77"/>
      <c r="BZ36" s="77"/>
      <c r="CA36" s="77"/>
      <c r="CB36" s="77"/>
      <c r="CC36" s="77"/>
    </row>
    <row r="37" spans="1:81" ht="45">
      <c r="A37" s="12">
        <v>8.01</v>
      </c>
      <c r="B37" s="13" t="s">
        <v>58</v>
      </c>
      <c r="C37" s="26" t="s">
        <v>1203</v>
      </c>
      <c r="D37" s="36">
        <v>680000</v>
      </c>
      <c r="E37" s="36">
        <v>730000</v>
      </c>
      <c r="F37" s="36">
        <v>700000</v>
      </c>
      <c r="G37" s="36">
        <f t="shared" si="1"/>
        <v>2110000</v>
      </c>
      <c r="H37" s="36">
        <f t="shared" si="0"/>
        <v>703333.33333333337</v>
      </c>
      <c r="I37" s="16" t="s">
        <v>612</v>
      </c>
      <c r="J37" s="16" t="s">
        <v>612</v>
      </c>
      <c r="K37" s="16" t="s">
        <v>612</v>
      </c>
      <c r="L37" s="16" t="s">
        <v>612</v>
      </c>
      <c r="M37" s="13" t="s">
        <v>70</v>
      </c>
    </row>
    <row r="38" spans="1:81" ht="60">
      <c r="A38" s="12">
        <v>8.02</v>
      </c>
      <c r="B38" s="13" t="s">
        <v>58</v>
      </c>
      <c r="C38" s="26" t="s">
        <v>1204</v>
      </c>
      <c r="D38" s="36">
        <v>5200000</v>
      </c>
      <c r="E38" s="36">
        <v>6200000</v>
      </c>
      <c r="F38" s="36">
        <v>5600000</v>
      </c>
      <c r="G38" s="36">
        <f t="shared" si="1"/>
        <v>17000000</v>
      </c>
      <c r="H38" s="36">
        <f t="shared" si="0"/>
        <v>5666666.666666667</v>
      </c>
      <c r="I38" s="16" t="s">
        <v>612</v>
      </c>
      <c r="J38" s="16" t="s">
        <v>612</v>
      </c>
      <c r="K38" s="16" t="s">
        <v>612</v>
      </c>
      <c r="L38" s="16" t="s">
        <v>612</v>
      </c>
      <c r="M38" s="13" t="s">
        <v>71</v>
      </c>
    </row>
    <row r="39" spans="1:81" ht="30">
      <c r="A39" s="12">
        <v>8.0299999999999994</v>
      </c>
      <c r="B39" s="13" t="s">
        <v>58</v>
      </c>
      <c r="C39" s="26" t="s">
        <v>1205</v>
      </c>
      <c r="D39" s="36">
        <v>3400000</v>
      </c>
      <c r="E39" s="36">
        <v>3900000</v>
      </c>
      <c r="F39" s="36">
        <v>3700000</v>
      </c>
      <c r="G39" s="36">
        <f t="shared" si="1"/>
        <v>11000000</v>
      </c>
      <c r="H39" s="36">
        <f t="shared" si="0"/>
        <v>3666666.6666666665</v>
      </c>
      <c r="I39" s="16" t="s">
        <v>612</v>
      </c>
      <c r="J39" s="16" t="s">
        <v>612</v>
      </c>
      <c r="K39" s="16" t="s">
        <v>612</v>
      </c>
      <c r="L39" s="16" t="s">
        <v>612</v>
      </c>
      <c r="M39" s="13" t="s">
        <v>72</v>
      </c>
    </row>
    <row r="40" spans="1:81" ht="45">
      <c r="A40" s="12">
        <v>8.0399999999999991</v>
      </c>
      <c r="B40" s="13" t="s">
        <v>58</v>
      </c>
      <c r="C40" s="26" t="s">
        <v>1206</v>
      </c>
      <c r="D40" s="36">
        <v>2600000</v>
      </c>
      <c r="E40" s="36">
        <v>2700000</v>
      </c>
      <c r="F40" s="36">
        <v>2700000</v>
      </c>
      <c r="G40" s="36">
        <f t="shared" si="1"/>
        <v>8000000</v>
      </c>
      <c r="H40" s="36">
        <f t="shared" si="0"/>
        <v>2666666.6666666665</v>
      </c>
      <c r="I40" s="16" t="s">
        <v>612</v>
      </c>
      <c r="J40" s="16" t="s">
        <v>612</v>
      </c>
      <c r="K40" s="16" t="s">
        <v>612</v>
      </c>
      <c r="L40" s="16" t="s">
        <v>612</v>
      </c>
      <c r="M40" s="13" t="s">
        <v>73</v>
      </c>
    </row>
    <row r="41" spans="1:81" ht="45">
      <c r="A41" s="12">
        <v>8.0500000000000007</v>
      </c>
      <c r="B41" s="13" t="s">
        <v>58</v>
      </c>
      <c r="C41" s="26" t="s">
        <v>1207</v>
      </c>
      <c r="D41" s="36">
        <v>17700000</v>
      </c>
      <c r="E41" s="36">
        <v>30300000</v>
      </c>
      <c r="F41" s="36">
        <v>21700000</v>
      </c>
      <c r="G41" s="36">
        <f t="shared" si="1"/>
        <v>69700000</v>
      </c>
      <c r="H41" s="36">
        <f t="shared" si="0"/>
        <v>23233333.333333332</v>
      </c>
      <c r="I41" s="16" t="s">
        <v>612</v>
      </c>
      <c r="J41" s="16" t="s">
        <v>612</v>
      </c>
      <c r="K41" s="16" t="s">
        <v>612</v>
      </c>
      <c r="L41" s="16" t="s">
        <v>612</v>
      </c>
      <c r="M41" s="13" t="s">
        <v>74</v>
      </c>
    </row>
    <row r="42" spans="1:81" ht="30">
      <c r="A42" s="12">
        <v>8.06</v>
      </c>
      <c r="B42" s="13" t="s">
        <v>58</v>
      </c>
      <c r="C42" s="26" t="s">
        <v>1208</v>
      </c>
      <c r="D42" s="36">
        <v>800000</v>
      </c>
      <c r="E42" s="36">
        <v>800000</v>
      </c>
      <c r="F42" s="36">
        <v>800000</v>
      </c>
      <c r="G42" s="36">
        <f t="shared" si="1"/>
        <v>2400000</v>
      </c>
      <c r="H42" s="36">
        <f t="shared" si="0"/>
        <v>800000</v>
      </c>
      <c r="I42" s="16" t="s">
        <v>612</v>
      </c>
      <c r="J42" s="16" t="s">
        <v>612</v>
      </c>
      <c r="K42" s="17" t="s">
        <v>571</v>
      </c>
      <c r="L42" s="16" t="s">
        <v>612</v>
      </c>
      <c r="M42" s="13" t="s">
        <v>1005</v>
      </c>
    </row>
    <row r="43" spans="1:81" ht="45">
      <c r="A43" s="12">
        <v>8.07</v>
      </c>
      <c r="B43" s="13" t="s">
        <v>58</v>
      </c>
      <c r="C43" s="26" t="s">
        <v>1209</v>
      </c>
      <c r="D43" s="36" t="s">
        <v>110</v>
      </c>
      <c r="E43" s="36" t="s">
        <v>110</v>
      </c>
      <c r="F43" s="36" t="s">
        <v>110</v>
      </c>
      <c r="G43" s="36" t="s">
        <v>110</v>
      </c>
      <c r="H43" s="36" t="s">
        <v>110</v>
      </c>
      <c r="I43" s="16" t="s">
        <v>612</v>
      </c>
      <c r="J43" s="17" t="s">
        <v>571</v>
      </c>
      <c r="K43" s="17" t="s">
        <v>571</v>
      </c>
      <c r="L43" s="16" t="s">
        <v>612</v>
      </c>
      <c r="M43" s="13" t="s">
        <v>1057</v>
      </c>
    </row>
    <row r="44" spans="1:81" ht="45">
      <c r="A44" s="12">
        <v>8.08</v>
      </c>
      <c r="B44" s="13" t="s">
        <v>58</v>
      </c>
      <c r="C44" s="26" t="s">
        <v>1210</v>
      </c>
      <c r="D44" s="36" t="s">
        <v>110</v>
      </c>
      <c r="E44" s="36" t="s">
        <v>110</v>
      </c>
      <c r="F44" s="36" t="s">
        <v>110</v>
      </c>
      <c r="G44" s="36" t="s">
        <v>110</v>
      </c>
      <c r="H44" s="36" t="s">
        <v>110</v>
      </c>
      <c r="I44" s="16" t="s">
        <v>612</v>
      </c>
      <c r="J44" s="17" t="s">
        <v>571</v>
      </c>
      <c r="K44" s="17" t="s">
        <v>571</v>
      </c>
      <c r="L44" s="16" t="s">
        <v>612</v>
      </c>
      <c r="M44" s="13" t="s">
        <v>1058</v>
      </c>
    </row>
    <row r="45" spans="1:81" ht="60">
      <c r="A45" s="12">
        <v>8.09</v>
      </c>
      <c r="B45" s="13" t="s">
        <v>58</v>
      </c>
      <c r="C45" s="26" t="s">
        <v>1211</v>
      </c>
      <c r="D45" s="36" t="s">
        <v>110</v>
      </c>
      <c r="E45" s="36" t="s">
        <v>110</v>
      </c>
      <c r="F45" s="36" t="s">
        <v>110</v>
      </c>
      <c r="G45" s="36" t="s">
        <v>110</v>
      </c>
      <c r="H45" s="36" t="s">
        <v>110</v>
      </c>
      <c r="I45" s="16" t="s">
        <v>612</v>
      </c>
      <c r="J45" s="17" t="s">
        <v>571</v>
      </c>
      <c r="K45" s="17" t="s">
        <v>571</v>
      </c>
      <c r="L45" s="16" t="s">
        <v>612</v>
      </c>
      <c r="M45" s="13" t="s">
        <v>1053</v>
      </c>
    </row>
    <row r="46" spans="1:81" ht="75">
      <c r="A46" s="12">
        <v>8.1</v>
      </c>
      <c r="B46" s="13" t="s">
        <v>58</v>
      </c>
      <c r="C46" s="26" t="s">
        <v>1212</v>
      </c>
      <c r="D46" s="36" t="s">
        <v>110</v>
      </c>
      <c r="E46" s="36" t="s">
        <v>110</v>
      </c>
      <c r="F46" s="36" t="s">
        <v>110</v>
      </c>
      <c r="G46" s="36" t="s">
        <v>110</v>
      </c>
      <c r="H46" s="36" t="s">
        <v>110</v>
      </c>
      <c r="I46" s="16" t="s">
        <v>612</v>
      </c>
      <c r="J46" s="16" t="s">
        <v>612</v>
      </c>
      <c r="K46" s="16" t="s">
        <v>612</v>
      </c>
      <c r="L46" s="16" t="s">
        <v>612</v>
      </c>
      <c r="M46" s="13" t="s">
        <v>1059</v>
      </c>
    </row>
    <row r="47" spans="1:81" ht="45">
      <c r="A47" s="12">
        <v>8.11</v>
      </c>
      <c r="B47" s="13" t="s">
        <v>58</v>
      </c>
      <c r="C47" s="26" t="s">
        <v>1213</v>
      </c>
      <c r="D47" s="36" t="s">
        <v>110</v>
      </c>
      <c r="E47" s="36" t="s">
        <v>110</v>
      </c>
      <c r="F47" s="36" t="s">
        <v>110</v>
      </c>
      <c r="G47" s="36" t="s">
        <v>110</v>
      </c>
      <c r="H47" s="36" t="s">
        <v>110</v>
      </c>
      <c r="I47" s="16" t="s">
        <v>612</v>
      </c>
      <c r="J47" s="16" t="s">
        <v>612</v>
      </c>
      <c r="K47" s="16" t="s">
        <v>612</v>
      </c>
      <c r="L47" s="16" t="s">
        <v>612</v>
      </c>
      <c r="M47" s="35" t="s">
        <v>1323</v>
      </c>
    </row>
    <row r="48" spans="1:81" ht="30">
      <c r="A48" s="12">
        <v>8.1199999999999992</v>
      </c>
      <c r="B48" s="13" t="s">
        <v>58</v>
      </c>
      <c r="C48" s="26" t="s">
        <v>1214</v>
      </c>
      <c r="D48" s="36" t="s">
        <v>110</v>
      </c>
      <c r="E48" s="36" t="s">
        <v>110</v>
      </c>
      <c r="F48" s="36" t="s">
        <v>110</v>
      </c>
      <c r="G48" s="36" t="s">
        <v>110</v>
      </c>
      <c r="H48" s="36" t="s">
        <v>110</v>
      </c>
      <c r="I48" s="16" t="s">
        <v>612</v>
      </c>
      <c r="J48" s="17" t="s">
        <v>571</v>
      </c>
      <c r="K48" s="17" t="s">
        <v>571</v>
      </c>
      <c r="L48" s="16" t="s">
        <v>612</v>
      </c>
      <c r="M48" s="13" t="s">
        <v>1060</v>
      </c>
    </row>
    <row r="49" spans="1:81" ht="30">
      <c r="A49" s="12">
        <v>8.1300000000000008</v>
      </c>
      <c r="B49" s="13" t="s">
        <v>58</v>
      </c>
      <c r="C49" s="26" t="s">
        <v>1215</v>
      </c>
      <c r="D49" s="36" t="s">
        <v>110</v>
      </c>
      <c r="E49" s="36" t="s">
        <v>110</v>
      </c>
      <c r="F49" s="36" t="s">
        <v>110</v>
      </c>
      <c r="G49" s="36" t="s">
        <v>110</v>
      </c>
      <c r="H49" s="36" t="s">
        <v>110</v>
      </c>
      <c r="I49" s="16" t="s">
        <v>612</v>
      </c>
      <c r="J49" s="16" t="s">
        <v>612</v>
      </c>
      <c r="K49" s="16" t="s">
        <v>612</v>
      </c>
      <c r="L49" s="16" t="s">
        <v>612</v>
      </c>
      <c r="M49" s="13" t="s">
        <v>1054</v>
      </c>
    </row>
    <row r="50" spans="1:81" ht="30">
      <c r="A50" s="12">
        <v>8.14</v>
      </c>
      <c r="B50" s="13" t="s">
        <v>58</v>
      </c>
      <c r="C50" s="26" t="s">
        <v>1216</v>
      </c>
      <c r="D50" s="36">
        <v>18000000</v>
      </c>
      <c r="E50" s="36">
        <v>18000000</v>
      </c>
      <c r="F50" s="36">
        <v>18000000</v>
      </c>
      <c r="G50" s="36">
        <f>SUM(D50:F50)</f>
        <v>54000000</v>
      </c>
      <c r="H50" s="36">
        <f t="shared" si="0"/>
        <v>18000000</v>
      </c>
      <c r="I50" s="16" t="s">
        <v>612</v>
      </c>
      <c r="J50" s="16" t="s">
        <v>612</v>
      </c>
      <c r="K50" s="16" t="s">
        <v>612</v>
      </c>
      <c r="L50" s="16" t="s">
        <v>612</v>
      </c>
      <c r="M50" s="13" t="s">
        <v>75</v>
      </c>
    </row>
    <row r="51" spans="1:81" ht="30">
      <c r="A51" s="12">
        <v>8.15</v>
      </c>
      <c r="B51" s="13" t="s">
        <v>58</v>
      </c>
      <c r="C51" s="26" t="s">
        <v>1217</v>
      </c>
      <c r="D51" s="36">
        <v>15000000</v>
      </c>
      <c r="E51" s="36">
        <v>15000000</v>
      </c>
      <c r="F51" s="36">
        <v>15000000</v>
      </c>
      <c r="G51" s="36">
        <f t="shared" ref="G51:G66" si="2">SUM(D51:F51)</f>
        <v>45000000</v>
      </c>
      <c r="H51" s="36">
        <f t="shared" si="0"/>
        <v>15000000</v>
      </c>
      <c r="I51" s="16" t="s">
        <v>612</v>
      </c>
      <c r="J51" s="16" t="s">
        <v>612</v>
      </c>
      <c r="K51" s="16" t="s">
        <v>612</v>
      </c>
      <c r="L51" s="16" t="s">
        <v>612</v>
      </c>
      <c r="M51" s="13" t="s">
        <v>1006</v>
      </c>
    </row>
    <row r="52" spans="1:81" ht="45">
      <c r="A52" s="12">
        <v>8.16</v>
      </c>
      <c r="B52" s="13" t="s">
        <v>58</v>
      </c>
      <c r="C52" s="26" t="s">
        <v>1218</v>
      </c>
      <c r="D52" s="36">
        <v>1500000</v>
      </c>
      <c r="E52" s="36">
        <v>1500000</v>
      </c>
      <c r="F52" s="36">
        <v>1500000</v>
      </c>
      <c r="G52" s="36">
        <f t="shared" si="2"/>
        <v>4500000</v>
      </c>
      <c r="H52" s="36">
        <f t="shared" si="0"/>
        <v>1500000</v>
      </c>
      <c r="I52" s="16" t="s">
        <v>612</v>
      </c>
      <c r="J52" s="16" t="s">
        <v>612</v>
      </c>
      <c r="K52" s="16" t="s">
        <v>612</v>
      </c>
      <c r="L52" s="16" t="s">
        <v>612</v>
      </c>
      <c r="M52" s="13" t="s">
        <v>76</v>
      </c>
    </row>
    <row r="53" spans="1:81" ht="45">
      <c r="A53" s="12">
        <v>8.17</v>
      </c>
      <c r="B53" s="13" t="s">
        <v>58</v>
      </c>
      <c r="C53" s="26" t="s">
        <v>1219</v>
      </c>
      <c r="D53" s="36">
        <v>1000000</v>
      </c>
      <c r="E53" s="36">
        <v>1000000</v>
      </c>
      <c r="F53" s="36">
        <v>1000000</v>
      </c>
      <c r="G53" s="36">
        <f t="shared" si="2"/>
        <v>3000000</v>
      </c>
      <c r="H53" s="36">
        <f t="shared" si="0"/>
        <v>1000000</v>
      </c>
      <c r="I53" s="16" t="s">
        <v>612</v>
      </c>
      <c r="J53" s="17" t="s">
        <v>571</v>
      </c>
      <c r="K53" s="17" t="s">
        <v>571</v>
      </c>
      <c r="L53" s="16" t="s">
        <v>612</v>
      </c>
      <c r="M53" s="13" t="s">
        <v>77</v>
      </c>
    </row>
    <row r="54" spans="1:81" ht="45">
      <c r="A54" s="12">
        <v>8.18</v>
      </c>
      <c r="B54" s="13" t="s">
        <v>58</v>
      </c>
      <c r="C54" s="26" t="s">
        <v>1220</v>
      </c>
      <c r="D54" s="36" t="s">
        <v>110</v>
      </c>
      <c r="E54" s="36" t="s">
        <v>110</v>
      </c>
      <c r="F54" s="36" t="s">
        <v>110</v>
      </c>
      <c r="G54" s="36" t="s">
        <v>110</v>
      </c>
      <c r="H54" s="36" t="s">
        <v>110</v>
      </c>
      <c r="I54" s="16" t="s">
        <v>612</v>
      </c>
      <c r="J54" s="16" t="s">
        <v>612</v>
      </c>
      <c r="K54" s="16" t="s">
        <v>612</v>
      </c>
      <c r="L54" s="16" t="s">
        <v>612</v>
      </c>
      <c r="M54" s="13" t="s">
        <v>1061</v>
      </c>
    </row>
    <row r="55" spans="1:81" ht="30">
      <c r="A55" s="12">
        <v>8.19</v>
      </c>
      <c r="B55" s="13" t="s">
        <v>58</v>
      </c>
      <c r="C55" s="26" t="s">
        <v>1221</v>
      </c>
      <c r="D55" s="36" t="s">
        <v>110</v>
      </c>
      <c r="E55" s="36" t="s">
        <v>110</v>
      </c>
      <c r="F55" s="36" t="s">
        <v>110</v>
      </c>
      <c r="G55" s="36" t="s">
        <v>110</v>
      </c>
      <c r="H55" s="36" t="s">
        <v>110</v>
      </c>
      <c r="I55" s="16" t="s">
        <v>612</v>
      </c>
      <c r="J55" s="16" t="s">
        <v>612</v>
      </c>
      <c r="K55" s="16" t="s">
        <v>612</v>
      </c>
      <c r="L55" s="16" t="s">
        <v>612</v>
      </c>
      <c r="M55" s="13" t="s">
        <v>1056</v>
      </c>
    </row>
    <row r="56" spans="1:81" ht="60">
      <c r="A56" s="12">
        <v>8.1999999999999993</v>
      </c>
      <c r="B56" s="13" t="s">
        <v>58</v>
      </c>
      <c r="C56" s="26" t="s">
        <v>1222</v>
      </c>
      <c r="D56" s="36" t="s">
        <v>110</v>
      </c>
      <c r="E56" s="36" t="s">
        <v>110</v>
      </c>
      <c r="F56" s="36" t="s">
        <v>110</v>
      </c>
      <c r="G56" s="36" t="s">
        <v>110</v>
      </c>
      <c r="H56" s="36" t="s">
        <v>110</v>
      </c>
      <c r="I56" s="16" t="s">
        <v>612</v>
      </c>
      <c r="J56" s="16" t="s">
        <v>612</v>
      </c>
      <c r="K56" s="16" t="s">
        <v>612</v>
      </c>
      <c r="L56" s="16" t="s">
        <v>612</v>
      </c>
      <c r="M56" s="13" t="s">
        <v>1055</v>
      </c>
    </row>
    <row r="57" spans="1:81" s="104" customFormat="1">
      <c r="A57" s="99"/>
      <c r="B57" s="100"/>
      <c r="C57" s="26" t="s">
        <v>1121</v>
      </c>
      <c r="D57" s="101"/>
      <c r="E57" s="101"/>
      <c r="F57" s="101"/>
      <c r="G57" s="36"/>
      <c r="H57" s="36"/>
      <c r="I57" s="101"/>
      <c r="J57" s="101"/>
      <c r="K57" s="101"/>
      <c r="L57" s="101"/>
      <c r="M57" s="100"/>
      <c r="N57" s="29"/>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103"/>
      <c r="BK57" s="103"/>
      <c r="BL57" s="103"/>
      <c r="BM57" s="103"/>
      <c r="BN57" s="103"/>
      <c r="BO57" s="103"/>
      <c r="BP57" s="103"/>
      <c r="BQ57" s="103"/>
      <c r="BR57" s="103"/>
      <c r="BS57" s="103"/>
      <c r="BT57" s="103"/>
      <c r="BU57" s="103"/>
      <c r="BV57" s="103"/>
      <c r="BW57" s="103"/>
      <c r="BX57" s="103"/>
      <c r="BY57" s="103"/>
      <c r="BZ57" s="103"/>
      <c r="CA57" s="103"/>
      <c r="CB57" s="103"/>
      <c r="CC57" s="103"/>
    </row>
    <row r="58" spans="1:81" s="135" customFormat="1" ht="15.75">
      <c r="A58" s="136">
        <v>9</v>
      </c>
      <c r="B58" s="116"/>
      <c r="C58" s="93" t="s">
        <v>1223</v>
      </c>
      <c r="D58" s="36" t="s">
        <v>110</v>
      </c>
      <c r="E58" s="36" t="s">
        <v>110</v>
      </c>
      <c r="F58" s="36" t="s">
        <v>110</v>
      </c>
      <c r="G58" s="36" t="s">
        <v>110</v>
      </c>
      <c r="H58" s="36" t="s">
        <v>110</v>
      </c>
      <c r="I58" s="16" t="s">
        <v>612</v>
      </c>
      <c r="J58" s="16" t="s">
        <v>612</v>
      </c>
      <c r="K58" s="16" t="s">
        <v>612</v>
      </c>
      <c r="L58" s="16" t="s">
        <v>612</v>
      </c>
      <c r="M58" s="116"/>
      <c r="N58" s="96"/>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117"/>
      <c r="BK58" s="117"/>
      <c r="BL58" s="117"/>
      <c r="BM58" s="117"/>
      <c r="BN58" s="117"/>
      <c r="BO58" s="117"/>
      <c r="BP58" s="117"/>
      <c r="BQ58" s="117"/>
      <c r="BR58" s="117"/>
      <c r="BS58" s="117"/>
      <c r="BT58" s="117"/>
      <c r="BU58" s="117"/>
      <c r="BV58" s="117"/>
      <c r="BW58" s="117"/>
      <c r="BX58" s="117"/>
      <c r="BY58" s="117"/>
      <c r="BZ58" s="117"/>
      <c r="CA58" s="117"/>
      <c r="CB58" s="117"/>
      <c r="CC58" s="117"/>
    </row>
    <row r="59" spans="1:81" ht="29.25" customHeight="1">
      <c r="A59" s="12">
        <v>9.1</v>
      </c>
      <c r="B59" s="13" t="s">
        <v>58</v>
      </c>
      <c r="C59" s="26" t="s">
        <v>1224</v>
      </c>
      <c r="D59" s="36" t="s">
        <v>110</v>
      </c>
      <c r="E59" s="36" t="s">
        <v>110</v>
      </c>
      <c r="F59" s="36" t="s">
        <v>110</v>
      </c>
      <c r="G59" s="36" t="s">
        <v>110</v>
      </c>
      <c r="H59" s="36" t="s">
        <v>110</v>
      </c>
      <c r="I59" s="16" t="s">
        <v>612</v>
      </c>
      <c r="J59" s="17" t="s">
        <v>571</v>
      </c>
      <c r="K59" s="17" t="s">
        <v>571</v>
      </c>
      <c r="L59" s="16" t="s">
        <v>612</v>
      </c>
      <c r="M59" s="13" t="s">
        <v>1062</v>
      </c>
    </row>
    <row r="60" spans="1:81" ht="45">
      <c r="A60" s="12">
        <v>9.1999999999999993</v>
      </c>
      <c r="B60" s="13" t="s">
        <v>58</v>
      </c>
      <c r="C60" s="26" t="s">
        <v>1225</v>
      </c>
      <c r="D60" s="36" t="s">
        <v>110</v>
      </c>
      <c r="E60" s="36" t="s">
        <v>110</v>
      </c>
      <c r="F60" s="36" t="s">
        <v>110</v>
      </c>
      <c r="G60" s="36" t="s">
        <v>110</v>
      </c>
      <c r="H60" s="36" t="s">
        <v>110</v>
      </c>
      <c r="I60" s="16" t="s">
        <v>612</v>
      </c>
      <c r="J60" s="17" t="s">
        <v>571</v>
      </c>
      <c r="K60" s="17" t="s">
        <v>571</v>
      </c>
      <c r="L60" s="16" t="s">
        <v>612</v>
      </c>
      <c r="M60" s="13" t="s">
        <v>1063</v>
      </c>
    </row>
    <row r="61" spans="1:81" ht="45">
      <c r="A61" s="12">
        <v>9.3000000000000007</v>
      </c>
      <c r="B61" s="13" t="s">
        <v>58</v>
      </c>
      <c r="C61" s="26" t="s">
        <v>1226</v>
      </c>
      <c r="D61" s="36" t="s">
        <v>110</v>
      </c>
      <c r="E61" s="36" t="s">
        <v>110</v>
      </c>
      <c r="F61" s="36" t="s">
        <v>110</v>
      </c>
      <c r="G61" s="36" t="s">
        <v>110</v>
      </c>
      <c r="H61" s="36" t="s">
        <v>110</v>
      </c>
      <c r="I61" s="16" t="s">
        <v>612</v>
      </c>
      <c r="J61" s="17" t="s">
        <v>571</v>
      </c>
      <c r="K61" s="17" t="s">
        <v>571</v>
      </c>
      <c r="L61" s="16" t="s">
        <v>612</v>
      </c>
      <c r="M61" s="13" t="s">
        <v>1064</v>
      </c>
    </row>
    <row r="62" spans="1:81" ht="30">
      <c r="A62" s="12">
        <v>9.4</v>
      </c>
      <c r="B62" s="13" t="s">
        <v>58</v>
      </c>
      <c r="C62" s="26" t="s">
        <v>1227</v>
      </c>
      <c r="D62" s="36" t="s">
        <v>110</v>
      </c>
      <c r="E62" s="36" t="s">
        <v>110</v>
      </c>
      <c r="F62" s="36" t="s">
        <v>110</v>
      </c>
      <c r="G62" s="36" t="s">
        <v>110</v>
      </c>
      <c r="H62" s="36" t="s">
        <v>110</v>
      </c>
      <c r="I62" s="16" t="s">
        <v>612</v>
      </c>
      <c r="J62" s="16" t="s">
        <v>612</v>
      </c>
      <c r="K62" s="16" t="s">
        <v>612</v>
      </c>
      <c r="L62" s="16" t="s">
        <v>612</v>
      </c>
      <c r="M62" s="13" t="s">
        <v>1065</v>
      </c>
    </row>
    <row r="63" spans="1:81" ht="45">
      <c r="A63" s="12">
        <v>9.5</v>
      </c>
      <c r="B63" s="13" t="s">
        <v>58</v>
      </c>
      <c r="C63" s="26" t="s">
        <v>1228</v>
      </c>
      <c r="D63" s="36" t="s">
        <v>110</v>
      </c>
      <c r="E63" s="36" t="s">
        <v>110</v>
      </c>
      <c r="F63" s="36" t="s">
        <v>110</v>
      </c>
      <c r="G63" s="36" t="s">
        <v>110</v>
      </c>
      <c r="H63" s="36" t="s">
        <v>110</v>
      </c>
      <c r="I63" s="16" t="s">
        <v>612</v>
      </c>
      <c r="J63" s="17" t="s">
        <v>571</v>
      </c>
      <c r="K63" s="17" t="s">
        <v>571</v>
      </c>
      <c r="L63" s="16" t="s">
        <v>612</v>
      </c>
      <c r="M63" s="13" t="s">
        <v>1066</v>
      </c>
    </row>
    <row r="64" spans="1:81" ht="45">
      <c r="A64" s="12">
        <v>9.6</v>
      </c>
      <c r="B64" s="13" t="s">
        <v>58</v>
      </c>
      <c r="C64" s="26" t="s">
        <v>1229</v>
      </c>
      <c r="D64" s="36">
        <v>100000</v>
      </c>
      <c r="E64" s="36">
        <v>100000</v>
      </c>
      <c r="F64" s="36">
        <v>100000</v>
      </c>
      <c r="G64" s="36">
        <f t="shared" si="2"/>
        <v>300000</v>
      </c>
      <c r="H64" s="36">
        <f t="shared" si="0"/>
        <v>100000</v>
      </c>
      <c r="I64" s="16" t="s">
        <v>612</v>
      </c>
      <c r="J64" s="17" t="s">
        <v>571</v>
      </c>
      <c r="K64" s="17" t="s">
        <v>571</v>
      </c>
      <c r="L64" s="16" t="s">
        <v>612</v>
      </c>
      <c r="M64" s="13" t="s">
        <v>78</v>
      </c>
    </row>
    <row r="65" spans="1:81" ht="90">
      <c r="A65" s="12">
        <v>9.6999999999999993</v>
      </c>
      <c r="B65" s="13" t="s">
        <v>58</v>
      </c>
      <c r="C65" s="26" t="s">
        <v>1230</v>
      </c>
      <c r="D65" s="36">
        <v>100000</v>
      </c>
      <c r="E65" s="36">
        <v>100000</v>
      </c>
      <c r="F65" s="36">
        <v>100000</v>
      </c>
      <c r="G65" s="36">
        <f t="shared" si="2"/>
        <v>300000</v>
      </c>
      <c r="H65" s="36">
        <f t="shared" si="0"/>
        <v>100000</v>
      </c>
      <c r="I65" s="16" t="s">
        <v>612</v>
      </c>
      <c r="J65" s="16" t="s">
        <v>612</v>
      </c>
      <c r="K65" s="17" t="s">
        <v>571</v>
      </c>
      <c r="L65" s="16" t="s">
        <v>612</v>
      </c>
      <c r="M65" s="13" t="s">
        <v>79</v>
      </c>
    </row>
    <row r="66" spans="1:81" ht="45">
      <c r="A66" s="12">
        <v>9.8000000000000007</v>
      </c>
      <c r="B66" s="13" t="s">
        <v>58</v>
      </c>
      <c r="C66" s="26" t="s">
        <v>1231</v>
      </c>
      <c r="D66" s="36">
        <v>100000</v>
      </c>
      <c r="E66" s="36">
        <v>100000</v>
      </c>
      <c r="F66" s="36">
        <v>100000</v>
      </c>
      <c r="G66" s="36">
        <f t="shared" si="2"/>
        <v>300000</v>
      </c>
      <c r="H66" s="36">
        <f t="shared" si="0"/>
        <v>100000</v>
      </c>
      <c r="I66" s="16" t="s">
        <v>612</v>
      </c>
      <c r="J66" s="17" t="s">
        <v>571</v>
      </c>
      <c r="K66" s="17" t="s">
        <v>571</v>
      </c>
      <c r="L66" s="16" t="s">
        <v>612</v>
      </c>
      <c r="M66" s="13" t="s">
        <v>80</v>
      </c>
    </row>
    <row r="67" spans="1:81" ht="60">
      <c r="A67" s="12">
        <v>9.9</v>
      </c>
      <c r="B67" s="13" t="s">
        <v>58</v>
      </c>
      <c r="C67" s="26" t="s">
        <v>1232</v>
      </c>
      <c r="D67" s="36" t="s">
        <v>110</v>
      </c>
      <c r="E67" s="36" t="s">
        <v>110</v>
      </c>
      <c r="F67" s="36" t="s">
        <v>110</v>
      </c>
      <c r="G67" s="36" t="s">
        <v>110</v>
      </c>
      <c r="H67" s="36" t="s">
        <v>110</v>
      </c>
      <c r="I67" s="16" t="s">
        <v>612</v>
      </c>
      <c r="J67" s="17" t="s">
        <v>571</v>
      </c>
      <c r="K67" s="17" t="s">
        <v>571</v>
      </c>
      <c r="L67" s="16" t="s">
        <v>612</v>
      </c>
      <c r="M67" s="13" t="s">
        <v>1067</v>
      </c>
    </row>
    <row r="68" spans="1:81" s="29" customFormat="1">
      <c r="A68" s="27"/>
      <c r="B68" s="26"/>
      <c r="C68" s="26" t="s">
        <v>1121</v>
      </c>
      <c r="D68" s="86"/>
      <c r="E68" s="86"/>
      <c r="F68" s="86"/>
      <c r="G68" s="86"/>
      <c r="H68" s="36"/>
      <c r="I68" s="86"/>
      <c r="J68" s="86"/>
      <c r="K68" s="86"/>
      <c r="L68" s="86"/>
      <c r="M68" s="26"/>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row>
    <row r="69" spans="1:81" s="104" customFormat="1" ht="15.75">
      <c r="A69" s="136">
        <v>10</v>
      </c>
      <c r="B69" s="100"/>
      <c r="C69" s="93" t="s">
        <v>1233</v>
      </c>
      <c r="D69" s="101"/>
      <c r="E69" s="101"/>
      <c r="F69" s="101"/>
      <c r="G69" s="101"/>
      <c r="H69" s="36"/>
      <c r="I69" s="101"/>
      <c r="J69" s="101"/>
      <c r="K69" s="101"/>
      <c r="L69" s="101"/>
      <c r="M69" s="100"/>
      <c r="N69" s="29"/>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103"/>
      <c r="BK69" s="103"/>
      <c r="BL69" s="103"/>
      <c r="BM69" s="103"/>
      <c r="BN69" s="103"/>
      <c r="BO69" s="103"/>
      <c r="BP69" s="103"/>
      <c r="BQ69" s="103"/>
      <c r="BR69" s="103"/>
      <c r="BS69" s="103"/>
      <c r="BT69" s="103"/>
      <c r="BU69" s="103"/>
      <c r="BV69" s="103"/>
      <c r="BW69" s="103"/>
      <c r="BX69" s="103"/>
      <c r="BY69" s="103"/>
      <c r="BZ69" s="103"/>
      <c r="CA69" s="103"/>
      <c r="CB69" s="103"/>
      <c r="CC69" s="103"/>
    </row>
    <row r="70" spans="1:81" ht="75">
      <c r="A70" s="12">
        <v>10.1</v>
      </c>
      <c r="B70" s="13" t="s">
        <v>86</v>
      </c>
      <c r="C70" s="26" t="s">
        <v>1234</v>
      </c>
      <c r="D70" s="36" t="s">
        <v>110</v>
      </c>
      <c r="E70" s="36" t="s">
        <v>110</v>
      </c>
      <c r="F70" s="36" t="s">
        <v>110</v>
      </c>
      <c r="G70" s="36" t="s">
        <v>110</v>
      </c>
      <c r="H70" s="36" t="s">
        <v>110</v>
      </c>
      <c r="I70" s="16" t="s">
        <v>612</v>
      </c>
      <c r="J70" s="16" t="s">
        <v>612</v>
      </c>
      <c r="K70" s="16" t="s">
        <v>612</v>
      </c>
      <c r="L70" s="16" t="s">
        <v>612</v>
      </c>
      <c r="M70" s="13" t="s">
        <v>89</v>
      </c>
    </row>
    <row r="71" spans="1:81" ht="15.75" thickBot="1"/>
    <row r="72" spans="1:81" ht="15.75">
      <c r="C72" s="40" t="s">
        <v>1069</v>
      </c>
      <c r="D72" s="88">
        <f>SUM(D4:D70)</f>
        <v>24936536617</v>
      </c>
      <c r="E72" s="88">
        <f t="shared" ref="E72:H72" si="3">SUM(E4:E70)</f>
        <v>25005824239</v>
      </c>
      <c r="F72" s="88">
        <f t="shared" si="3"/>
        <v>24407056857</v>
      </c>
      <c r="G72" s="88">
        <f t="shared" si="3"/>
        <v>74349417713</v>
      </c>
      <c r="H72" s="81">
        <f t="shared" si="3"/>
        <v>24783139237.666664</v>
      </c>
    </row>
    <row r="73" spans="1:81" ht="15.75">
      <c r="C73" s="43" t="s">
        <v>1070</v>
      </c>
      <c r="D73" s="75">
        <f>SUMIFS(D4:D70,I4:I70,"ja",J4:J70,"ja",K4:K70,"ja",L4:L70,"ja")</f>
        <v>24923374689</v>
      </c>
      <c r="E73" s="75">
        <f>SUMIFS(E4:E70,J4:J70,"ja",K4:K70,"ja",L4:L70,"ja",I4:I70,"ja")</f>
        <v>24992501610</v>
      </c>
      <c r="F73" s="75">
        <f>SUMIFS(F4:F70,K4:K70,"ja",L4:L70,"ja",I4:I70,"ja",J4:J70,"ja")</f>
        <v>24392861318</v>
      </c>
      <c r="G73" s="75">
        <f>SUMIFS(G4:G70,L4:L70,"ja",I4:I70,"ja",J4:J70,"ja",K4:K70,"ja")</f>
        <v>74308737617</v>
      </c>
      <c r="H73" s="82">
        <f>SUMIFS(H4:H70,I4:I70,"ja",J4:J70,"ja",K4:K70,"ja",L4:L70,"ja")</f>
        <v>24769579205.666664</v>
      </c>
    </row>
    <row r="74" spans="1:81" ht="16.5" thickBot="1">
      <c r="C74" s="46" t="s">
        <v>1071</v>
      </c>
      <c r="D74" s="47">
        <f>COUNTIFS(I4:I70,"ja",J4:J70,"ja",K4:K70,"ja",L4:L70,"ja")</f>
        <v>39</v>
      </c>
      <c r="E74" s="47"/>
      <c r="F74" s="47"/>
      <c r="G74" s="47"/>
      <c r="H74" s="48"/>
    </row>
  </sheetData>
  <autoFilter ref="A3:M3"/>
  <pageMargins left="0.25" right="0.25" top="0.75" bottom="0.75" header="0.3" footer="0.3"/>
  <pageSetup paperSize="9" scale="37" orientation="landscape"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taatlicher_Fussabdruck_Bundesverwaltung_V04"/>
    <f:field ref="objsubject" par="" edit="true" text=""/>
    <f:field ref="objcreatedby" par="" text="Galliker, Sandro, SECO"/>
    <f:field ref="objcreatedat" par="" text="11.12.2018 16:50:26"/>
    <f:field ref="objchangedby" par="" text="Krähenmann, Philemon, SECO"/>
    <f:field ref="objmodifiedat" par="" text="31.10.2019 13:51:09"/>
    <f:field ref="doc_FSCFOLIO_1_1001_FieldDocumentNumber" par="" text=""/>
    <f:field ref="doc_FSCFOLIO_1_1001_FieldSubject" par="" edit="true" text=""/>
    <f:field ref="FSCFOLIO_1_1001_FieldCurrentUser" par="" text="SECO  Philemon Krähenmann"/>
    <f:field ref="CCAPRECONFIG_15_1001_Objektname" par="" edit="true" text="Staatlicher_Fussabdruck_Bundesverwaltung_V04"/>
    <f:field ref="CHPRECONFIG_1_1001_Objektname" par="" edit="true" text="Staatlicher_Fussabdruck_Bundesverwaltung_V04"/>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Einteilungskriterien</vt:lpstr>
      <vt:lpstr>(1) Beiträge</vt:lpstr>
      <vt:lpstr>(2) Investitionsbeiträge</vt:lpstr>
      <vt:lpstr>(3) Finanzielle Zusagen</vt:lpstr>
      <vt:lpstr>(4) Zinsvergünstigte Darlehen</vt:lpstr>
      <vt:lpstr>(5) Abgabe von Waren und Dienst</vt:lpstr>
      <vt:lpstr>(6) Einräumung von Sonderrechte</vt:lpstr>
      <vt:lpstr>(7) Verzicht auf Forderungen</vt:lpstr>
      <vt:lpstr>(8) Steuererleichterungen</vt:lpstr>
      <vt:lpstr>(9) Abgaben- und Gebührenbefrei</vt:lpstr>
      <vt:lpstr>(10) Staatliche Beteiligungen</vt:lpstr>
      <vt:lpstr>'(1) Beiträge'!Druckbereich</vt:lpstr>
      <vt:lpstr>'(2) Investitionsbeiträge'!Druckbereich</vt:lpstr>
      <vt:lpstr>'(3) Finanzielle Zusagen'!Druckbereich</vt:lpstr>
      <vt:lpstr>'(8) Steuererleichterungen'!Druckbereich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Galliker Sandro SECO</dc:creator>
  <cp:lastModifiedBy>Maschemer Andreas SECO</cp:lastModifiedBy>
  <cp:lastPrinted>2021-11-10T11:51:14Z</cp:lastPrinted>
  <dcterms:created xsi:type="dcterms:W3CDTF">2018-10-04T12:19:30Z</dcterms:created>
  <dcterms:modified xsi:type="dcterms:W3CDTF">2021-11-22T17:22:14Z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2019-10-17T09:57:14</vt:lpwstr>
  </property>
  <property fmtid="{D5CDD505-2E9C-101B-9397-08002B2CF9AE}" pid="6" name="FSC#EVDCFG@15.1400:ResponsibleBureau_DE">
    <vt:lpwstr>Staatssekretariat für Wirtschaft SECO</vt:lpwstr>
  </property>
  <property fmtid="{D5CDD505-2E9C-101B-9397-08002B2CF9AE}" pid="7" name="FSC#EVDCFG@15.1400:ResponsibleBureau_EN">
    <vt:lpwstr>State Secretariat for Economic Affairs SECO</vt:lpwstr>
  </property>
  <property fmtid="{D5CDD505-2E9C-101B-9397-08002B2CF9AE}" pid="8" name="FSC#EVDCFG@15.1400:ResponsibleBureau_FR">
    <vt:lpwstr>Secrétariat d'Etat à l'économie SECO</vt:lpwstr>
  </property>
  <property fmtid="{D5CDD505-2E9C-101B-9397-08002B2CF9AE}" pid="9" name="FSC#EVDCFG@15.1400:ResponsibleBureau_IT">
    <vt:lpwstr>Segreteria di Stato dell’economia SECO</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235.2-00001</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Wachstum und Wettbewerbspolitik</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Staatlicher_Fussabdruck_Bundesverwaltung_V04</vt:lpwstr>
  </property>
  <property fmtid="{D5CDD505-2E9C-101B-9397-08002B2CF9AE}" pid="47" name="FSC#EVDCFG@15.1400:UserFunction">
    <vt:lpwstr/>
  </property>
  <property fmtid="{D5CDD505-2E9C-101B-9397-08002B2CF9AE}" pid="48" name="FSC#EVDCFG@15.1400:SalutationEnglish">
    <vt:lpwstr>Economic Policy Directorate_x000d_
Growth and Competition Policy</vt:lpwstr>
  </property>
  <property fmtid="{D5CDD505-2E9C-101B-9397-08002B2CF9AE}" pid="49" name="FSC#EVDCFG@15.1400:SalutationFrench">
    <vt:lpwstr>Direction de la politique économique_x000d_
Croissance et politique de la concurrence</vt:lpwstr>
  </property>
  <property fmtid="{D5CDD505-2E9C-101B-9397-08002B2CF9AE}" pid="50" name="FSC#EVDCFG@15.1400:SalutationGerman">
    <vt:lpwstr>Direktion für Wirtschaftspolitik_x000d_
Wachstum und Wettbewerbspolitik</vt:lpwstr>
  </property>
  <property fmtid="{D5CDD505-2E9C-101B-9397-08002B2CF9AE}" pid="51" name="FSC#EVDCFG@15.1400:SalutationItalian">
    <vt:lpwstr>Direzione della politica economica_x000d_
Sviluppo economico e politica della concorrenza</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DPWW / SECO</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Wachstum und Wettbewerbspolitik</vt:lpwstr>
  </property>
  <property fmtid="{D5CDD505-2E9C-101B-9397-08002B2CF9AE}" pid="60" name="FSC#COOELAK@1.1001:Subject">
    <vt:lpwstr/>
  </property>
  <property fmtid="{D5CDD505-2E9C-101B-9397-08002B2CF9AE}" pid="61" name="FSC#COOELAK@1.1001:FileReference">
    <vt:lpwstr>235.2-00001</vt:lpwstr>
  </property>
  <property fmtid="{D5CDD505-2E9C-101B-9397-08002B2CF9AE}" pid="62" name="FSC#COOELAK@1.1001:FileRefYear">
    <vt:lpwstr>2018</vt:lpwstr>
  </property>
  <property fmtid="{D5CDD505-2E9C-101B-9397-08002B2CF9AE}" pid="63" name="FSC#COOELAK@1.1001:FileRefOrdinal">
    <vt:lpwstr>1</vt:lpwstr>
  </property>
  <property fmtid="{D5CDD505-2E9C-101B-9397-08002B2CF9AE}" pid="64" name="FSC#COOELAK@1.1001:FileRefOU">
    <vt:lpwstr>DPWW / SECO</vt:lpwstr>
  </property>
  <property fmtid="{D5CDD505-2E9C-101B-9397-08002B2CF9AE}" pid="65" name="FSC#COOELAK@1.1001:Organization">
    <vt:lpwstr/>
  </property>
  <property fmtid="{D5CDD505-2E9C-101B-9397-08002B2CF9AE}" pid="66" name="FSC#COOELAK@1.1001:Owner">
    <vt:lpwstr>Galliker Sandro, SECO </vt:lpwstr>
  </property>
  <property fmtid="{D5CDD505-2E9C-101B-9397-08002B2CF9AE}" pid="67" name="FSC#COOELAK@1.1001:OwnerExtension">
    <vt:lpwstr>+41 58 469 30 26</vt:lpwstr>
  </property>
  <property fmtid="{D5CDD505-2E9C-101B-9397-08002B2CF9AE}" pid="68" name="FSC#COOELAK@1.1001:OwnerFaxExtension">
    <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
  </property>
  <property fmtid="{D5CDD505-2E9C-101B-9397-08002B2CF9AE}" pid="74" name="FSC#COOELAK@1.1001:CreatedAt">
    <vt:lpwstr>11.12.2018</vt:lpwstr>
  </property>
  <property fmtid="{D5CDD505-2E9C-101B-9397-08002B2CF9AE}" pid="75" name="FSC#COOELAK@1.1001:OU">
    <vt:lpwstr>Wachstum und Wettbewerbspolitik (DPWW / SECO)</vt:lpwstr>
  </property>
  <property fmtid="{D5CDD505-2E9C-101B-9397-08002B2CF9AE}" pid="76" name="FSC#COOELAK@1.1001:Priority">
    <vt:lpwstr> ()</vt:lpwstr>
  </property>
  <property fmtid="{D5CDD505-2E9C-101B-9397-08002B2CF9AE}" pid="77" name="FSC#COOELAK@1.1001:ObjBarCode">
    <vt:lpwstr>*COO.2101.104.4.3265027*</vt:lpwstr>
  </property>
  <property fmtid="{D5CDD505-2E9C-101B-9397-08002B2CF9AE}" pid="78" name="FSC#COOELAK@1.1001:RefBarCode">
    <vt:lpwstr>*COO.2101.104.6.3616115*</vt:lpwstr>
  </property>
  <property fmtid="{D5CDD505-2E9C-101B-9397-08002B2CF9AE}" pid="79" name="FSC#COOELAK@1.1001:FileRefBarCode">
    <vt:lpwstr>*235.2-00001*</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Maschemer Andreas, SECO</vt:lpwstr>
  </property>
  <property fmtid="{D5CDD505-2E9C-101B-9397-08002B2CF9AE}" pid="84" name="FSC#COOELAK@1.1001:ProcessResponsiblePhone">
    <vt:lpwstr>+41 58 465 04 28</vt:lpwstr>
  </property>
  <property fmtid="{D5CDD505-2E9C-101B-9397-08002B2CF9AE}" pid="85" name="FSC#COOELAK@1.1001:ProcessResponsibleMail">
    <vt:lpwstr>andreas.maschemer@seco.admin.ch</vt:lpwstr>
  </property>
  <property fmtid="{D5CDD505-2E9C-101B-9397-08002B2CF9AE}" pid="86" name="FSC#COOELAK@1.1001:ProcessResponsibleFax">
    <vt:lpwstr>+41 58 463 18 94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235.2</vt:lpwstr>
  </property>
  <property fmtid="{D5CDD505-2E9C-101B-9397-08002B2CF9AE}" pid="93" name="FSC#COOELAK@1.1001:CurrentUserRolePos">
    <vt:lpwstr>Sachbearbeiter/in</vt:lpwstr>
  </property>
  <property fmtid="{D5CDD505-2E9C-101B-9397-08002B2CF9AE}" pid="94" name="FSC#COOELAK@1.1001:CurrentUserEmail">
    <vt:lpwstr>philemon.kraehenmann@seco.admin.ch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Staatlicher_Fussabdruck_Bundesverwaltung_V04</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235.2-00001/00003/00005</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COO.2101.104.4.3265027</vt:lpwstr>
  </property>
  <property fmtid="{D5CDD505-2E9C-101B-9397-08002B2CF9AE}" pid="124" name="FSC#FSCFOLIO@1.1001:docpropproject">
    <vt:lpwstr/>
  </property>
</Properties>
</file>