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80845017\AppData\Local\rubicon\Acta Nova Client\Data\781559468\"/>
    </mc:Choice>
  </mc:AlternateContent>
  <bookViews>
    <workbookView xWindow="240" yWindow="135" windowWidth="19230" windowHeight="13920" tabRatio="786" firstSheet="14" activeTab="14"/>
  </bookViews>
  <sheets>
    <sheet name="Nr401_7 Tage" sheetId="1" state="hidden" r:id="rId1"/>
    <sheet name="Nr402_7 Tage" sheetId="2" state="hidden" r:id="rId2"/>
    <sheet name="Nr403_kurze Schichtfolge" sheetId="3" state="hidden" r:id="rId3"/>
    <sheet name="Nr404_unregelm. Schichtfolge" sheetId="4" state="hidden" r:id="rId4"/>
    <sheet name="Nr451_16 Wochen" sheetId="6" state="hidden" r:id="rId5"/>
    <sheet name="zum Ausfüllen" sheetId="5" state="hidden" r:id="rId6"/>
    <sheet name="zum Ausfüllen (16 Wochen)" sheetId="7" state="hidden" r:id="rId7"/>
    <sheet name="Nr471_Wochenende 12h" sheetId="10" state="hidden" r:id="rId8"/>
    <sheet name="Nr472_Wochenende 2x12h" sheetId="11" state="hidden" r:id="rId9"/>
    <sheet name="Nr473_Wochenende (rückw) 2x12h" sheetId="14" state="hidden" r:id="rId10"/>
    <sheet name="Nr474_Wochenende 12h (kurze SF)" sheetId="15" state="hidden" r:id="rId11"/>
    <sheet name="Nr475_Wochenende 12h (unr. SF)" sheetId="16" state="hidden" r:id="rId12"/>
    <sheet name="zum Ausfüllen (12h)" sheetId="9" state="hidden" r:id="rId13"/>
    <sheet name="zum Ausfüllen (2x12h) (2)" sheetId="23" state="hidden" r:id="rId14"/>
    <sheet name="Aperçu" sheetId="71" r:id="rId15"/>
    <sheet name="MPE  N° Nu41" sheetId="67" r:id="rId16"/>
    <sheet name="A remplir N° Nu41" sheetId="72" r:id="rId17"/>
    <sheet name="MPE Nuit N° Nu51" sheetId="66" r:id="rId18"/>
    <sheet name="A remplir Nu51" sheetId="69" r:id="rId19"/>
    <sheet name="MPE Nuit N° Nu61" sheetId="65" r:id="rId20"/>
    <sheet name="A remplir Nu61" sheetId="70" r:id="rId21"/>
  </sheets>
  <definedNames>
    <definedName name="_xlnm.Print_Area" localSheetId="16">'A remplir N° Nu41'!$A$1:$AG$52</definedName>
    <definedName name="_xlnm.Print_Area" localSheetId="18">'A remplir Nu51'!$A$1:$AG$72</definedName>
    <definedName name="_xlnm.Print_Area" localSheetId="20">'A remplir Nu61'!$A$1:$AG$95</definedName>
    <definedName name="_xlnm.Print_Area" localSheetId="15">'MPE  N° Nu41'!$A$1:$AQ$66</definedName>
    <definedName name="_xlnm.Print_Area" localSheetId="17">'MPE Nuit N° Nu51'!$A$1:$AQ$85</definedName>
    <definedName name="_xlnm.Print_Area" localSheetId="19">'MPE Nuit N° Nu61'!$A$1:$AQ$118</definedName>
    <definedName name="_xlnm.Print_Area" localSheetId="5">'zum Ausfüllen'!$A$1:$AG$49</definedName>
    <definedName name="_xlnm.Print_Titles" localSheetId="0">'Nr401_7 Tage'!$1:$4</definedName>
    <definedName name="_xlnm.Print_Titles" localSheetId="1">'Nr402_7 Tage'!$1:$4</definedName>
    <definedName name="_xlnm.Print_Titles" localSheetId="2">'Nr403_kurze Schichtfolge'!$1:$4</definedName>
    <definedName name="_xlnm.Print_Titles" localSheetId="3">'Nr404_unregelm. Schichtfolge'!$1:$4</definedName>
    <definedName name="_xlnm.Print_Titles" localSheetId="4">'Nr451_16 Wochen'!$1:$4</definedName>
    <definedName name="_xlnm.Print_Titles" localSheetId="7">'Nr471_Wochenende 12h'!$1:$4</definedName>
    <definedName name="_xlnm.Print_Titles" localSheetId="8">'Nr472_Wochenende 2x12h'!$1:$4</definedName>
    <definedName name="_xlnm.Print_Titles" localSheetId="9">'Nr473_Wochenende (rückw) 2x12h'!$1:$4</definedName>
    <definedName name="_xlnm.Print_Titles" localSheetId="10">'Nr474_Wochenende 12h (kurze SF)'!$1:$4</definedName>
    <definedName name="_xlnm.Print_Titles" localSheetId="11">'Nr475_Wochenende 12h (unr. SF)'!$1:$4</definedName>
    <definedName name="_xlnm.Print_Titles" localSheetId="6">'zum Ausfüllen (16 Wochen)'!$1:$4</definedName>
    <definedName name="Z_361BDAD9_63FF_40A3_878E_219AD4D9A022_.wvu.PrintTitles" localSheetId="4" hidden="1">'Nr451_16 Wochen'!$1:$4</definedName>
    <definedName name="Z_361BDAD9_63FF_40A3_878E_219AD4D9A022_.wvu.PrintTitles" localSheetId="6" hidden="1">'zum Ausfüllen (16 Wochen)'!$1:$4</definedName>
    <definedName name="Z_56C00BC9_3263_462A_B898_378F4E0CE922_.wvu.PrintTitles" localSheetId="4" hidden="1">'Nr451_16 Wochen'!$1:$4</definedName>
    <definedName name="Z_56C00BC9_3263_462A_B898_378F4E0CE922_.wvu.PrintTitles" localSheetId="6" hidden="1">'zum Ausfüllen (16 Wochen)'!$1:$4</definedName>
  </definedNames>
  <calcPr calcId="162913"/>
</workbook>
</file>

<file path=xl/calcChain.xml><?xml version="1.0" encoding="utf-8"?>
<calcChain xmlns="http://schemas.openxmlformats.org/spreadsheetml/2006/main">
  <c r="U68" i="69" l="1"/>
  <c r="V80" i="66" l="1"/>
  <c r="AD47" i="72" l="1"/>
  <c r="AG38" i="72" l="1"/>
  <c r="AF38" i="72"/>
  <c r="AG36" i="72"/>
  <c r="AF36" i="72"/>
  <c r="AG34" i="72"/>
  <c r="AF34" i="72"/>
  <c r="AG32" i="72"/>
  <c r="AF32" i="72"/>
  <c r="AG29" i="72"/>
  <c r="AF29" i="72"/>
  <c r="AG27" i="72"/>
  <c r="AF27" i="72"/>
  <c r="AG25" i="72"/>
  <c r="AF25" i="72"/>
  <c r="AG23" i="72"/>
  <c r="AF23" i="72"/>
  <c r="AG20" i="72"/>
  <c r="AF20" i="72"/>
  <c r="AG18" i="72"/>
  <c r="AF18" i="72"/>
  <c r="AG16" i="72"/>
  <c r="AF16" i="72"/>
  <c r="AG14" i="72"/>
  <c r="AF14" i="72"/>
  <c r="AG11" i="72"/>
  <c r="AF11" i="72"/>
  <c r="AG9" i="72"/>
  <c r="AF9" i="72"/>
  <c r="AG7" i="72"/>
  <c r="AF7" i="72"/>
  <c r="AG5" i="72"/>
  <c r="AF5" i="72"/>
  <c r="AF40" i="72" l="1"/>
  <c r="AG40" i="72"/>
  <c r="Y91" i="70"/>
  <c r="AG80" i="70"/>
  <c r="AF80" i="70"/>
  <c r="AG78" i="70"/>
  <c r="AF78" i="70"/>
  <c r="AG76" i="70"/>
  <c r="AF76" i="70"/>
  <c r="AG74" i="70"/>
  <c r="AF74" i="70"/>
  <c r="AG72" i="70"/>
  <c r="AF72" i="70"/>
  <c r="AG70" i="70"/>
  <c r="AF70" i="70"/>
  <c r="AG67" i="70"/>
  <c r="AF67" i="70"/>
  <c r="AG65" i="70"/>
  <c r="AF65" i="70"/>
  <c r="AG63" i="70"/>
  <c r="AF63" i="70"/>
  <c r="AG61" i="70"/>
  <c r="AF61" i="70"/>
  <c r="AG59" i="70"/>
  <c r="AF59" i="70"/>
  <c r="AG57" i="70"/>
  <c r="AF57" i="70"/>
  <c r="AG54" i="70"/>
  <c r="AF54" i="70"/>
  <c r="AG52" i="70"/>
  <c r="AF52" i="70"/>
  <c r="AG50" i="70"/>
  <c r="AF50" i="70"/>
  <c r="AG48" i="70"/>
  <c r="AF48" i="70"/>
  <c r="AG46" i="70"/>
  <c r="AF46" i="70"/>
  <c r="AG44" i="70"/>
  <c r="AF44" i="70"/>
  <c r="AG41" i="70"/>
  <c r="AF41" i="70"/>
  <c r="AG39" i="70"/>
  <c r="AF39" i="70"/>
  <c r="AG37" i="70"/>
  <c r="AF37" i="70"/>
  <c r="AG35" i="70"/>
  <c r="AF35" i="70"/>
  <c r="AG33" i="70"/>
  <c r="AF33" i="70"/>
  <c r="AG31" i="70"/>
  <c r="AF31" i="70"/>
  <c r="AG28" i="70"/>
  <c r="AF28" i="70"/>
  <c r="AG26" i="70"/>
  <c r="AF26" i="70"/>
  <c r="AG24" i="70"/>
  <c r="AF24" i="70"/>
  <c r="AG22" i="70"/>
  <c r="AF22" i="70"/>
  <c r="AG20" i="70"/>
  <c r="AF20" i="70"/>
  <c r="AG18" i="70"/>
  <c r="AF18" i="70"/>
  <c r="AG15" i="70"/>
  <c r="AF15" i="70"/>
  <c r="AG13" i="70"/>
  <c r="AF13" i="70"/>
  <c r="AG11" i="70"/>
  <c r="AF11" i="70"/>
  <c r="AG9" i="70"/>
  <c r="AF9" i="70"/>
  <c r="AG7" i="70"/>
  <c r="AF7" i="70"/>
  <c r="AG5" i="70"/>
  <c r="AG82" i="70" s="1"/>
  <c r="AF5" i="70"/>
  <c r="AF82" i="70" s="1"/>
  <c r="AW58" i="69"/>
  <c r="AG57" i="69"/>
  <c r="AF57" i="69"/>
  <c r="AG55" i="69"/>
  <c r="AF55" i="69"/>
  <c r="AG53" i="69"/>
  <c r="AF53" i="69"/>
  <c r="AG51" i="69"/>
  <c r="AF51" i="69"/>
  <c r="AG49" i="69"/>
  <c r="AF49" i="69"/>
  <c r="AG46" i="69"/>
  <c r="AF46" i="69"/>
  <c r="AG44" i="69"/>
  <c r="AF44" i="69"/>
  <c r="AG42" i="69"/>
  <c r="AF42" i="69"/>
  <c r="AG40" i="69"/>
  <c r="AF40" i="69"/>
  <c r="AG38" i="69"/>
  <c r="AF38" i="69"/>
  <c r="AG35" i="69"/>
  <c r="AF35" i="69"/>
  <c r="AG33" i="69"/>
  <c r="AF33" i="69"/>
  <c r="AG31" i="69"/>
  <c r="AF31" i="69"/>
  <c r="AG29" i="69"/>
  <c r="AF29" i="69"/>
  <c r="AG27" i="69"/>
  <c r="AF27" i="69"/>
  <c r="AG24" i="69"/>
  <c r="AF24" i="69"/>
  <c r="AG22" i="69"/>
  <c r="AF22" i="69"/>
  <c r="AG20" i="69"/>
  <c r="AF20" i="69"/>
  <c r="AG18" i="69"/>
  <c r="AF18" i="69"/>
  <c r="AG16" i="69"/>
  <c r="AF16" i="69"/>
  <c r="AG13" i="69"/>
  <c r="AF13" i="69"/>
  <c r="AG11" i="69"/>
  <c r="AF11" i="69"/>
  <c r="AG9" i="69"/>
  <c r="AF9" i="69"/>
  <c r="AG7" i="69"/>
  <c r="AF7" i="69"/>
  <c r="AG5" i="69"/>
  <c r="AG59" i="69" s="1"/>
  <c r="AF5" i="69"/>
  <c r="AF59" i="69" s="1"/>
  <c r="AO37" i="65" l="1"/>
  <c r="AN27" i="67"/>
  <c r="AO27" i="67"/>
  <c r="AN37" i="65" l="1"/>
  <c r="AO27" i="66" l="1"/>
  <c r="AP61" i="67"/>
  <c r="AO61" i="67"/>
  <c r="AN61" i="67"/>
  <c r="AE59" i="67" l="1"/>
  <c r="AH50" i="67"/>
  <c r="AG50" i="67"/>
  <c r="AH48" i="67"/>
  <c r="AG48" i="67"/>
  <c r="AH46" i="67"/>
  <c r="AG46" i="67"/>
  <c r="AH44" i="67"/>
  <c r="AG44" i="67"/>
  <c r="AH41" i="67"/>
  <c r="AG41" i="67"/>
  <c r="AH39" i="67"/>
  <c r="AG39" i="67"/>
  <c r="AH37" i="67"/>
  <c r="AG37" i="67"/>
  <c r="AH35" i="67"/>
  <c r="AG35" i="67"/>
  <c r="AH32" i="67"/>
  <c r="AG32" i="67"/>
  <c r="AH30" i="67"/>
  <c r="AG30" i="67"/>
  <c r="AH28" i="67"/>
  <c r="AG28" i="67"/>
  <c r="AH26" i="67"/>
  <c r="AG26" i="67"/>
  <c r="AH23" i="67"/>
  <c r="AG23" i="67"/>
  <c r="AH21" i="67"/>
  <c r="AG21" i="67"/>
  <c r="AH19" i="67"/>
  <c r="AG19" i="67"/>
  <c r="AH17" i="67"/>
  <c r="AG17" i="67"/>
  <c r="AP61" i="66"/>
  <c r="AO61" i="66"/>
  <c r="AN61" i="66"/>
  <c r="AN27" i="66"/>
  <c r="BN70" i="66"/>
  <c r="AH69" i="66"/>
  <c r="AG69" i="66"/>
  <c r="AH67" i="66"/>
  <c r="AG67" i="66"/>
  <c r="AH65" i="66"/>
  <c r="AG65" i="66"/>
  <c r="AH63" i="66"/>
  <c r="AG63" i="66"/>
  <c r="AH61" i="66"/>
  <c r="AG61" i="66"/>
  <c r="AH58" i="66"/>
  <c r="AG58" i="66"/>
  <c r="AH56" i="66"/>
  <c r="AG56" i="66"/>
  <c r="AH54" i="66"/>
  <c r="AG54" i="66"/>
  <c r="AH52" i="66"/>
  <c r="AG52" i="66"/>
  <c r="AH50" i="66"/>
  <c r="AG50" i="66"/>
  <c r="AH47" i="66"/>
  <c r="AG47" i="66"/>
  <c r="AH45" i="66"/>
  <c r="AG45" i="66"/>
  <c r="AH43" i="66"/>
  <c r="AG43" i="66"/>
  <c r="AH41" i="66"/>
  <c r="AG41" i="66"/>
  <c r="AH39" i="66"/>
  <c r="AG39" i="66"/>
  <c r="AH36" i="66"/>
  <c r="AG36" i="66"/>
  <c r="AH34" i="66"/>
  <c r="AG34" i="66"/>
  <c r="AH32" i="66"/>
  <c r="AG32" i="66"/>
  <c r="AH30" i="66"/>
  <c r="AG30" i="66"/>
  <c r="AH28" i="66"/>
  <c r="AG28" i="66"/>
  <c r="AH25" i="66"/>
  <c r="AG25" i="66"/>
  <c r="AH23" i="66"/>
  <c r="AG23" i="66"/>
  <c r="AH21" i="66"/>
  <c r="AG21" i="66"/>
  <c r="AH19" i="66"/>
  <c r="AG19" i="66"/>
  <c r="AH17" i="66"/>
  <c r="AH71" i="66" s="1"/>
  <c r="AG17" i="66"/>
  <c r="Z113" i="65"/>
  <c r="AH102" i="65"/>
  <c r="AG102" i="65"/>
  <c r="AH100" i="65"/>
  <c r="AG100" i="65"/>
  <c r="AH98" i="65"/>
  <c r="AG98" i="65"/>
  <c r="AH96" i="65"/>
  <c r="AG96" i="65"/>
  <c r="AH94" i="65"/>
  <c r="AG94" i="65"/>
  <c r="AH92" i="65"/>
  <c r="AG92" i="65"/>
  <c r="AH89" i="65"/>
  <c r="AG89" i="65"/>
  <c r="AH87" i="65"/>
  <c r="AG87" i="65"/>
  <c r="AH85" i="65"/>
  <c r="AG85" i="65"/>
  <c r="AH83" i="65"/>
  <c r="AG83" i="65"/>
  <c r="AH81" i="65"/>
  <c r="AG81" i="65"/>
  <c r="AH79" i="65"/>
  <c r="AG79" i="65"/>
  <c r="AH76" i="65"/>
  <c r="AG76" i="65"/>
  <c r="AH74" i="65"/>
  <c r="AG74" i="65"/>
  <c r="AH72" i="65"/>
  <c r="AG72" i="65"/>
  <c r="AP71" i="65"/>
  <c r="AO71" i="65"/>
  <c r="AN71" i="65"/>
  <c r="AH70" i="65"/>
  <c r="AG70" i="65"/>
  <c r="AH68" i="65"/>
  <c r="AG68" i="65"/>
  <c r="AH66" i="65"/>
  <c r="AG66" i="65"/>
  <c r="AH63" i="65"/>
  <c r="AG63" i="65"/>
  <c r="AH61" i="65"/>
  <c r="AG61" i="65"/>
  <c r="AH59" i="65"/>
  <c r="AG59" i="65"/>
  <c r="AH57" i="65"/>
  <c r="AG57" i="65"/>
  <c r="AH55" i="65"/>
  <c r="AG55" i="65"/>
  <c r="AH53" i="65"/>
  <c r="AG53" i="65"/>
  <c r="AH50" i="65"/>
  <c r="AG50" i="65"/>
  <c r="AH48" i="65"/>
  <c r="AG48" i="65"/>
  <c r="AH46" i="65"/>
  <c r="AG46" i="65"/>
  <c r="AH44" i="65"/>
  <c r="AG44" i="65"/>
  <c r="AH42" i="65"/>
  <c r="AG42" i="65"/>
  <c r="AH40" i="65"/>
  <c r="AG40" i="65"/>
  <c r="AH37" i="65"/>
  <c r="AG37" i="65"/>
  <c r="AH35" i="65"/>
  <c r="AG35" i="65"/>
  <c r="AH33" i="65"/>
  <c r="AG33" i="65"/>
  <c r="AH31" i="65"/>
  <c r="AG31" i="65"/>
  <c r="AH29" i="65"/>
  <c r="AG29" i="65"/>
  <c r="AH27" i="65"/>
  <c r="AH104" i="65" s="1"/>
  <c r="AG27" i="65"/>
  <c r="AG71" i="66" l="1"/>
  <c r="AH52" i="67"/>
  <c r="AG52" i="67"/>
  <c r="AG104" i="65"/>
  <c r="AB48" i="23" l="1"/>
  <c r="AE38" i="23"/>
  <c r="AD38" i="23"/>
  <c r="AE36" i="23"/>
  <c r="AD36" i="23"/>
  <c r="AE34" i="23"/>
  <c r="AD34" i="23"/>
  <c r="AE32" i="23"/>
  <c r="AD32" i="23"/>
  <c r="AE29" i="23"/>
  <c r="AD29" i="23"/>
  <c r="AE27" i="23"/>
  <c r="AD27" i="23"/>
  <c r="AE25" i="23"/>
  <c r="AD25" i="23"/>
  <c r="AE23" i="23"/>
  <c r="AD23" i="23"/>
  <c r="AE20" i="23"/>
  <c r="AD20" i="23"/>
  <c r="AE18" i="23"/>
  <c r="AD18" i="23"/>
  <c r="AE16" i="23"/>
  <c r="AD16" i="23"/>
  <c r="AE14" i="23"/>
  <c r="AD14" i="23"/>
  <c r="AE11" i="23"/>
  <c r="AD11" i="23"/>
  <c r="AE9" i="23"/>
  <c r="AD9" i="23"/>
  <c r="AE7" i="23"/>
  <c r="AD7" i="23"/>
  <c r="AE5" i="23"/>
  <c r="AE40" i="23" s="1"/>
  <c r="AD5" i="23"/>
  <c r="AD40" i="23" s="1"/>
  <c r="AC48" i="9" l="1"/>
  <c r="AD155" i="7"/>
  <c r="AD47" i="5"/>
  <c r="I61" i="16" l="1"/>
  <c r="I57" i="16"/>
  <c r="I49" i="16"/>
  <c r="I48" i="16"/>
  <c r="AF38" i="16"/>
  <c r="AE38" i="16"/>
  <c r="AF36" i="16"/>
  <c r="AE36" i="16"/>
  <c r="AF34" i="16"/>
  <c r="AE34" i="16"/>
  <c r="AF32" i="16"/>
  <c r="AE32" i="16"/>
  <c r="AF29" i="16"/>
  <c r="AE29" i="16"/>
  <c r="AF27" i="16"/>
  <c r="AE27" i="16"/>
  <c r="AF25" i="16"/>
  <c r="AE25" i="16"/>
  <c r="AF23" i="16"/>
  <c r="AE23" i="16"/>
  <c r="AF20" i="16"/>
  <c r="AE20" i="16"/>
  <c r="AF18" i="16"/>
  <c r="AE18" i="16"/>
  <c r="AF16" i="16"/>
  <c r="AE16" i="16"/>
  <c r="AF14" i="16"/>
  <c r="AE14" i="16"/>
  <c r="AF11" i="16"/>
  <c r="AE11" i="16"/>
  <c r="AF9" i="16"/>
  <c r="AE9" i="16"/>
  <c r="AF7" i="16"/>
  <c r="AF40" i="16"/>
  <c r="AE7" i="16"/>
  <c r="AF5" i="16"/>
  <c r="AE5" i="16"/>
  <c r="AE40" i="16"/>
  <c r="I60" i="15"/>
  <c r="I56" i="15"/>
  <c r="I49" i="15"/>
  <c r="I48" i="15"/>
  <c r="AF38" i="15"/>
  <c r="AE38" i="15"/>
  <c r="AF36" i="15"/>
  <c r="AE36" i="15"/>
  <c r="AF34" i="15"/>
  <c r="AE34" i="15"/>
  <c r="AF32" i="15"/>
  <c r="AE32" i="15"/>
  <c r="AF29" i="15"/>
  <c r="AE29" i="15"/>
  <c r="AF27" i="15"/>
  <c r="AE27" i="15"/>
  <c r="AF25" i="15"/>
  <c r="AE25" i="15"/>
  <c r="AF23" i="15"/>
  <c r="AE23" i="15"/>
  <c r="AF20" i="15"/>
  <c r="AE20" i="15"/>
  <c r="AF18" i="15"/>
  <c r="AE18" i="15"/>
  <c r="AF16" i="15"/>
  <c r="AE16" i="15"/>
  <c r="AF14" i="15"/>
  <c r="AE14" i="15"/>
  <c r="AF11" i="15"/>
  <c r="AE11" i="15"/>
  <c r="AF9" i="15"/>
  <c r="AE9" i="15"/>
  <c r="AF7" i="15"/>
  <c r="AF40" i="15"/>
  <c r="AE7" i="15"/>
  <c r="AF5" i="15"/>
  <c r="AE5" i="15"/>
  <c r="AE40" i="15"/>
  <c r="AF5" i="1"/>
  <c r="AG5" i="1"/>
  <c r="AF7" i="1"/>
  <c r="AG7" i="1"/>
  <c r="AF9" i="1"/>
  <c r="AG9" i="1"/>
  <c r="AF11" i="1"/>
  <c r="AG11" i="1"/>
  <c r="AF14" i="1"/>
  <c r="AG14" i="1"/>
  <c r="AF16" i="1"/>
  <c r="AG16" i="1"/>
  <c r="AF18" i="1"/>
  <c r="AG18" i="1"/>
  <c r="AF20" i="1"/>
  <c r="AG20" i="1"/>
  <c r="AF23" i="1"/>
  <c r="AG23" i="1"/>
  <c r="AF25" i="1"/>
  <c r="AG25" i="1"/>
  <c r="AF27" i="1"/>
  <c r="AG27" i="1"/>
  <c r="AF29" i="1"/>
  <c r="AG29" i="1"/>
  <c r="AF32" i="1"/>
  <c r="AG32" i="1"/>
  <c r="AF34" i="1"/>
  <c r="AG34" i="1"/>
  <c r="AF36" i="1"/>
  <c r="AG36" i="1"/>
  <c r="AF38" i="1"/>
  <c r="AG38" i="1"/>
  <c r="AF5" i="2"/>
  <c r="AG5" i="2"/>
  <c r="AF7" i="2"/>
  <c r="AF40" i="2" s="1"/>
  <c r="AG7" i="2"/>
  <c r="AF9" i="2"/>
  <c r="AG9" i="2"/>
  <c r="AF11" i="2"/>
  <c r="AG11" i="2"/>
  <c r="AF14" i="2"/>
  <c r="AG14" i="2"/>
  <c r="AF16" i="2"/>
  <c r="AG16" i="2"/>
  <c r="AF18" i="2"/>
  <c r="AG18" i="2"/>
  <c r="AF20" i="2"/>
  <c r="AG20" i="2"/>
  <c r="AF23" i="2"/>
  <c r="AG23" i="2"/>
  <c r="AF25" i="2"/>
  <c r="AG25" i="2"/>
  <c r="AF27" i="2"/>
  <c r="AG27" i="2"/>
  <c r="AF29" i="2"/>
  <c r="AG29" i="2"/>
  <c r="AF32" i="2"/>
  <c r="AG32" i="2"/>
  <c r="AF34" i="2"/>
  <c r="AG34" i="2"/>
  <c r="AF36" i="2"/>
  <c r="AG36" i="2"/>
  <c r="AF38" i="2"/>
  <c r="AG38" i="2"/>
  <c r="I42" i="2"/>
  <c r="I43" i="2"/>
  <c r="I44" i="2"/>
  <c r="I45" i="2"/>
  <c r="I47" i="2"/>
  <c r="I48" i="2"/>
  <c r="I54" i="2"/>
  <c r="I58" i="2"/>
  <c r="AF5" i="3"/>
  <c r="AF40" i="3" s="1"/>
  <c r="AG5" i="3"/>
  <c r="AF7" i="3"/>
  <c r="AG7" i="3"/>
  <c r="AF9" i="3"/>
  <c r="AG9" i="3"/>
  <c r="AF11" i="3"/>
  <c r="AG11" i="3"/>
  <c r="AF14" i="3"/>
  <c r="AG14" i="3"/>
  <c r="AF16" i="3"/>
  <c r="AG16" i="3"/>
  <c r="AF18" i="3"/>
  <c r="AG18" i="3"/>
  <c r="AF20" i="3"/>
  <c r="AG20" i="3"/>
  <c r="AF23" i="3"/>
  <c r="AG23" i="3"/>
  <c r="AF25" i="3"/>
  <c r="AG25" i="3"/>
  <c r="AF27" i="3"/>
  <c r="AG27" i="3"/>
  <c r="AF29" i="3"/>
  <c r="AG29" i="3"/>
  <c r="AF32" i="3"/>
  <c r="AG32" i="3"/>
  <c r="AF34" i="3"/>
  <c r="AG34" i="3"/>
  <c r="AF36" i="3"/>
  <c r="AG36" i="3"/>
  <c r="AF38" i="3"/>
  <c r="AG38" i="3"/>
  <c r="I42" i="3"/>
  <c r="I43" i="3"/>
  <c r="I44" i="3"/>
  <c r="I45" i="3"/>
  <c r="I47" i="3"/>
  <c r="I48" i="3"/>
  <c r="I59" i="3"/>
  <c r="I63" i="3"/>
  <c r="AF5" i="4"/>
  <c r="AG5" i="4"/>
  <c r="AF7" i="4"/>
  <c r="AG7" i="4"/>
  <c r="AF9" i="4"/>
  <c r="AF40" i="4" s="1"/>
  <c r="AG9" i="4"/>
  <c r="AF11" i="4"/>
  <c r="AG11" i="4"/>
  <c r="AF14" i="4"/>
  <c r="AG14" i="4"/>
  <c r="AF16" i="4"/>
  <c r="AG16" i="4"/>
  <c r="AF18" i="4"/>
  <c r="AG18" i="4"/>
  <c r="AF20" i="4"/>
  <c r="AG20" i="4"/>
  <c r="AF23" i="4"/>
  <c r="AG23" i="4"/>
  <c r="AF25" i="4"/>
  <c r="AG25" i="4"/>
  <c r="AF27" i="4"/>
  <c r="AG27" i="4"/>
  <c r="AF29" i="4"/>
  <c r="AG29" i="4"/>
  <c r="AF32" i="4"/>
  <c r="AG32" i="4"/>
  <c r="AF34" i="4"/>
  <c r="AG34" i="4"/>
  <c r="AF36" i="4"/>
  <c r="AG36" i="4"/>
  <c r="AF38" i="4"/>
  <c r="AG38" i="4"/>
  <c r="I42" i="4"/>
  <c r="I43" i="4"/>
  <c r="I44" i="4"/>
  <c r="I45" i="4"/>
  <c r="I47" i="4"/>
  <c r="I48" i="4"/>
  <c r="I55" i="4"/>
  <c r="I59" i="4"/>
  <c r="AF5" i="6"/>
  <c r="AG5" i="6"/>
  <c r="AF7" i="6"/>
  <c r="AG7" i="6"/>
  <c r="AF9" i="6"/>
  <c r="AF148" i="6" s="1"/>
  <c r="AG9" i="6"/>
  <c r="AF11" i="6"/>
  <c r="AG11" i="6"/>
  <c r="AF14" i="6"/>
  <c r="AG14" i="6"/>
  <c r="AF16" i="6"/>
  <c r="AG16" i="6"/>
  <c r="AF18" i="6"/>
  <c r="AG18" i="6"/>
  <c r="AF20" i="6"/>
  <c r="AG20" i="6"/>
  <c r="AF23" i="6"/>
  <c r="AG23" i="6"/>
  <c r="AF25" i="6"/>
  <c r="AG25" i="6"/>
  <c r="AF27" i="6"/>
  <c r="AG27" i="6"/>
  <c r="AF29" i="6"/>
  <c r="AG29" i="6"/>
  <c r="AF32" i="6"/>
  <c r="AG32" i="6"/>
  <c r="AF34" i="6"/>
  <c r="AG34" i="6"/>
  <c r="AF36" i="6"/>
  <c r="AG36" i="6"/>
  <c r="AF38" i="6"/>
  <c r="AG38" i="6"/>
  <c r="AF41" i="6"/>
  <c r="AG41" i="6"/>
  <c r="AF43" i="6"/>
  <c r="AG43" i="6"/>
  <c r="AF45" i="6"/>
  <c r="AG45" i="6"/>
  <c r="AF47" i="6"/>
  <c r="AG47" i="6"/>
  <c r="AF50" i="6"/>
  <c r="AG50" i="6"/>
  <c r="AF52" i="6"/>
  <c r="AG52" i="6"/>
  <c r="AF54" i="6"/>
  <c r="AG54" i="6"/>
  <c r="AF56" i="6"/>
  <c r="AG56" i="6"/>
  <c r="AF59" i="6"/>
  <c r="AG59" i="6"/>
  <c r="AF61" i="6"/>
  <c r="AG61" i="6"/>
  <c r="AF63" i="6"/>
  <c r="AG63" i="6"/>
  <c r="AF65" i="6"/>
  <c r="AG65" i="6"/>
  <c r="AF68" i="6"/>
  <c r="AG68" i="6"/>
  <c r="AF70" i="6"/>
  <c r="AG70" i="6"/>
  <c r="AF72" i="6"/>
  <c r="AG72" i="6"/>
  <c r="AF74" i="6"/>
  <c r="AG74" i="6"/>
  <c r="AF77" i="6"/>
  <c r="AG77" i="6"/>
  <c r="AF79" i="6"/>
  <c r="AG79" i="6"/>
  <c r="AF81" i="6"/>
  <c r="AG81" i="6"/>
  <c r="AF83" i="6"/>
  <c r="AG83" i="6"/>
  <c r="AF86" i="6"/>
  <c r="AG86" i="6"/>
  <c r="AF88" i="6"/>
  <c r="AG88" i="6"/>
  <c r="AF90" i="6"/>
  <c r="AG90" i="6"/>
  <c r="AF92" i="6"/>
  <c r="AG92" i="6"/>
  <c r="AF95" i="6"/>
  <c r="AG95" i="6"/>
  <c r="AF97" i="6"/>
  <c r="AG97" i="6"/>
  <c r="AF99" i="6"/>
  <c r="AG99" i="6"/>
  <c r="AF101" i="6"/>
  <c r="AG101" i="6"/>
  <c r="AF104" i="6"/>
  <c r="AG104" i="6"/>
  <c r="AF106" i="6"/>
  <c r="AG106" i="6"/>
  <c r="AF108" i="6"/>
  <c r="AG108" i="6"/>
  <c r="AF110" i="6"/>
  <c r="AG110" i="6"/>
  <c r="AF113" i="6"/>
  <c r="AG113" i="6"/>
  <c r="AF115" i="6"/>
  <c r="AG115" i="6"/>
  <c r="AF117" i="6"/>
  <c r="AG117" i="6"/>
  <c r="AF119" i="6"/>
  <c r="AG119" i="6"/>
  <c r="AF122" i="6"/>
  <c r="AG122" i="6"/>
  <c r="AF124" i="6"/>
  <c r="AG124" i="6"/>
  <c r="AF126" i="6"/>
  <c r="AG126" i="6"/>
  <c r="AF128" i="6"/>
  <c r="AG128" i="6"/>
  <c r="AF131" i="6"/>
  <c r="AG131" i="6"/>
  <c r="AF133" i="6"/>
  <c r="AG133" i="6"/>
  <c r="AF135" i="6"/>
  <c r="AG135" i="6"/>
  <c r="AF137" i="6"/>
  <c r="AG137" i="6"/>
  <c r="AF140" i="6"/>
  <c r="AG140" i="6"/>
  <c r="AF142" i="6"/>
  <c r="AG142" i="6"/>
  <c r="AF144" i="6"/>
  <c r="AG144" i="6"/>
  <c r="AF146" i="6"/>
  <c r="AG146" i="6"/>
  <c r="I150" i="6"/>
  <c r="I151" i="6"/>
  <c r="I152" i="6"/>
  <c r="I153" i="6"/>
  <c r="I155" i="6"/>
  <c r="I156" i="6"/>
  <c r="I164" i="6"/>
  <c r="I168" i="6"/>
  <c r="AE5" i="10"/>
  <c r="AF5" i="10"/>
  <c r="AE7" i="10"/>
  <c r="AE40" i="10" s="1"/>
  <c r="AF7" i="10"/>
  <c r="AE9" i="10"/>
  <c r="AF9" i="10"/>
  <c r="AE11" i="10"/>
  <c r="AF11" i="10"/>
  <c r="AE14" i="10"/>
  <c r="AF14" i="10"/>
  <c r="AE16" i="10"/>
  <c r="AF16" i="10"/>
  <c r="AE18" i="10"/>
  <c r="AF18" i="10"/>
  <c r="AE20" i="10"/>
  <c r="AF20" i="10"/>
  <c r="AE23" i="10"/>
  <c r="AF23" i="10"/>
  <c r="AE25" i="10"/>
  <c r="AF25" i="10"/>
  <c r="AE27" i="10"/>
  <c r="AF27" i="10"/>
  <c r="AE29" i="10"/>
  <c r="AF29" i="10"/>
  <c r="AE32" i="10"/>
  <c r="AF32" i="10"/>
  <c r="AE34" i="10"/>
  <c r="AF34" i="10"/>
  <c r="AE36" i="10"/>
  <c r="AF36" i="10"/>
  <c r="AE38" i="10"/>
  <c r="AF38" i="10"/>
  <c r="I48" i="10"/>
  <c r="I49" i="10"/>
  <c r="I57" i="10"/>
  <c r="I61" i="10"/>
  <c r="AD5" i="11"/>
  <c r="AE5" i="11"/>
  <c r="AD7" i="11"/>
  <c r="AE7" i="11"/>
  <c r="AD9" i="11"/>
  <c r="AE9" i="11"/>
  <c r="AD11" i="11"/>
  <c r="AE11" i="11"/>
  <c r="AD14" i="11"/>
  <c r="AE14" i="11"/>
  <c r="AD16" i="11"/>
  <c r="AE16" i="11"/>
  <c r="AD18" i="11"/>
  <c r="AE18" i="11"/>
  <c r="AD20" i="11"/>
  <c r="AE20" i="11"/>
  <c r="AD23" i="11"/>
  <c r="AE23" i="11"/>
  <c r="AD25" i="11"/>
  <c r="AE25" i="11"/>
  <c r="AD27" i="11"/>
  <c r="AE27" i="11"/>
  <c r="AD29" i="11"/>
  <c r="AE29" i="11"/>
  <c r="AD32" i="11"/>
  <c r="AE32" i="11"/>
  <c r="AD34" i="11"/>
  <c r="AE34" i="11"/>
  <c r="AD36" i="11"/>
  <c r="AE36" i="11"/>
  <c r="AD38" i="11"/>
  <c r="AE38" i="11"/>
  <c r="I42" i="11"/>
  <c r="I43" i="11"/>
  <c r="I44" i="11"/>
  <c r="I45" i="11"/>
  <c r="I46" i="11"/>
  <c r="I48" i="11"/>
  <c r="I49" i="11"/>
  <c r="I58" i="11"/>
  <c r="I62" i="11"/>
  <c r="AD5" i="14"/>
  <c r="AE5" i="14"/>
  <c r="AD7" i="14"/>
  <c r="AE7" i="14"/>
  <c r="AD9" i="14"/>
  <c r="AE9" i="14"/>
  <c r="AD11" i="14"/>
  <c r="AE11" i="14"/>
  <c r="AD14" i="14"/>
  <c r="AE14" i="14"/>
  <c r="AD16" i="14"/>
  <c r="AE16" i="14"/>
  <c r="AD18" i="14"/>
  <c r="AE18" i="14"/>
  <c r="AD20" i="14"/>
  <c r="AE20" i="14"/>
  <c r="AD23" i="14"/>
  <c r="AE23" i="14"/>
  <c r="AD25" i="14"/>
  <c r="AE25" i="14"/>
  <c r="AD27" i="14"/>
  <c r="AE27" i="14"/>
  <c r="AD29" i="14"/>
  <c r="AE29" i="14"/>
  <c r="AD32" i="14"/>
  <c r="AE32" i="14"/>
  <c r="AD34" i="14"/>
  <c r="AE34" i="14"/>
  <c r="AD36" i="14"/>
  <c r="AE36" i="14"/>
  <c r="AD38" i="14"/>
  <c r="AE38" i="14"/>
  <c r="I42" i="14"/>
  <c r="I43" i="14"/>
  <c r="I44" i="14"/>
  <c r="I45" i="14"/>
  <c r="I46" i="14"/>
  <c r="I48" i="14"/>
  <c r="I49" i="14"/>
  <c r="I59" i="14"/>
  <c r="I63" i="14"/>
  <c r="AF5" i="5"/>
  <c r="AG5" i="5"/>
  <c r="AF7" i="5"/>
  <c r="AG7" i="5"/>
  <c r="AF9" i="5"/>
  <c r="AG9" i="5"/>
  <c r="AF11" i="5"/>
  <c r="AG11" i="5"/>
  <c r="AF14" i="5"/>
  <c r="AG14" i="5"/>
  <c r="AF16" i="5"/>
  <c r="AG16" i="5"/>
  <c r="AF18" i="5"/>
  <c r="AG18" i="5"/>
  <c r="AF20" i="5"/>
  <c r="AG20" i="5"/>
  <c r="AF23" i="5"/>
  <c r="AG23" i="5"/>
  <c r="AF25" i="5"/>
  <c r="AG25" i="5"/>
  <c r="AF27" i="5"/>
  <c r="AG27" i="5"/>
  <c r="AF29" i="5"/>
  <c r="AG29" i="5"/>
  <c r="AF32" i="5"/>
  <c r="AG32" i="5"/>
  <c r="AF34" i="5"/>
  <c r="AG34" i="5"/>
  <c r="AF36" i="5"/>
  <c r="AG36" i="5"/>
  <c r="AF38" i="5"/>
  <c r="AG38" i="5"/>
  <c r="AE5" i="9"/>
  <c r="AF5" i="9"/>
  <c r="AE7" i="9"/>
  <c r="AF7" i="9"/>
  <c r="AE9" i="9"/>
  <c r="AF9" i="9"/>
  <c r="AE11" i="9"/>
  <c r="AF11" i="9"/>
  <c r="AE14" i="9"/>
  <c r="AF14" i="9"/>
  <c r="AE16" i="9"/>
  <c r="AF16" i="9"/>
  <c r="AE18" i="9"/>
  <c r="AF18" i="9"/>
  <c r="AE20" i="9"/>
  <c r="AF20" i="9"/>
  <c r="AE23" i="9"/>
  <c r="AF23" i="9"/>
  <c r="AE25" i="9"/>
  <c r="AF25" i="9"/>
  <c r="AE27" i="9"/>
  <c r="AF27" i="9"/>
  <c r="AE29" i="9"/>
  <c r="AF29" i="9"/>
  <c r="AE32" i="9"/>
  <c r="AF32" i="9"/>
  <c r="AE34" i="9"/>
  <c r="AF34" i="9"/>
  <c r="AE36" i="9"/>
  <c r="AF36" i="9"/>
  <c r="AE38" i="9"/>
  <c r="AF38" i="9"/>
  <c r="AF5" i="7"/>
  <c r="AG5" i="7"/>
  <c r="AF7" i="7"/>
  <c r="AG7" i="7"/>
  <c r="AF9" i="7"/>
  <c r="AG9" i="7"/>
  <c r="AF11" i="7"/>
  <c r="AG11" i="7"/>
  <c r="AF14" i="7"/>
  <c r="AG14" i="7"/>
  <c r="AF16" i="7"/>
  <c r="AG16" i="7"/>
  <c r="AF18" i="7"/>
  <c r="AG18" i="7"/>
  <c r="AF20" i="7"/>
  <c r="AG20" i="7"/>
  <c r="AF23" i="7"/>
  <c r="AG23" i="7"/>
  <c r="AF25" i="7"/>
  <c r="AG25" i="7"/>
  <c r="AF27" i="7"/>
  <c r="AG27" i="7"/>
  <c r="AF29" i="7"/>
  <c r="AG29" i="7"/>
  <c r="AF32" i="7"/>
  <c r="AG32" i="7"/>
  <c r="AF34" i="7"/>
  <c r="AG34" i="7"/>
  <c r="AF36" i="7"/>
  <c r="AG36" i="7"/>
  <c r="AF38" i="7"/>
  <c r="AG38" i="7"/>
  <c r="AF41" i="7"/>
  <c r="AG41" i="7"/>
  <c r="AF43" i="7"/>
  <c r="AG43" i="7"/>
  <c r="AF45" i="7"/>
  <c r="AG45" i="7"/>
  <c r="AF47" i="7"/>
  <c r="AG47" i="7"/>
  <c r="AF50" i="7"/>
  <c r="AG50" i="7"/>
  <c r="AF52" i="7"/>
  <c r="AG52" i="7"/>
  <c r="AF54" i="7"/>
  <c r="AG54" i="7"/>
  <c r="AF56" i="7"/>
  <c r="AG56" i="7"/>
  <c r="AF59" i="7"/>
  <c r="AG59" i="7"/>
  <c r="AF61" i="7"/>
  <c r="AG61" i="7"/>
  <c r="AF63" i="7"/>
  <c r="AG63" i="7"/>
  <c r="AF65" i="7"/>
  <c r="AG65" i="7"/>
  <c r="AF68" i="7"/>
  <c r="AG68" i="7"/>
  <c r="AF70" i="7"/>
  <c r="AG70" i="7"/>
  <c r="AF72" i="7"/>
  <c r="AG72" i="7"/>
  <c r="AF74" i="7"/>
  <c r="AG74" i="7"/>
  <c r="AF77" i="7"/>
  <c r="AG77" i="7"/>
  <c r="AF79" i="7"/>
  <c r="AG79" i="7"/>
  <c r="AF81" i="7"/>
  <c r="AG81" i="7"/>
  <c r="AF83" i="7"/>
  <c r="AG83" i="7"/>
  <c r="AF86" i="7"/>
  <c r="AG86" i="7"/>
  <c r="AF88" i="7"/>
  <c r="AG88" i="7"/>
  <c r="AF90" i="7"/>
  <c r="AG90" i="7"/>
  <c r="AF92" i="7"/>
  <c r="AG92" i="7"/>
  <c r="AF95" i="7"/>
  <c r="AG95" i="7"/>
  <c r="AF97" i="7"/>
  <c r="AG97" i="7"/>
  <c r="AF99" i="7"/>
  <c r="AG99" i="7"/>
  <c r="AF101" i="7"/>
  <c r="AG101" i="7"/>
  <c r="AF104" i="7"/>
  <c r="AG104" i="7"/>
  <c r="AF106" i="7"/>
  <c r="AG106" i="7"/>
  <c r="AF108" i="7"/>
  <c r="AG108" i="7"/>
  <c r="AF110" i="7"/>
  <c r="AG110" i="7"/>
  <c r="AF113" i="7"/>
  <c r="AF148" i="7" s="1"/>
  <c r="AG113" i="7"/>
  <c r="AF115" i="7"/>
  <c r="AG115" i="7"/>
  <c r="AF117" i="7"/>
  <c r="AG117" i="7"/>
  <c r="AF119" i="7"/>
  <c r="AG119" i="7"/>
  <c r="AF122" i="7"/>
  <c r="AG122" i="7"/>
  <c r="AF124" i="7"/>
  <c r="AG124" i="7"/>
  <c r="AF126" i="7"/>
  <c r="AG126" i="7"/>
  <c r="AF128" i="7"/>
  <c r="AG128" i="7"/>
  <c r="AF131" i="7"/>
  <c r="AG131" i="7"/>
  <c r="AF133" i="7"/>
  <c r="AG133" i="7"/>
  <c r="AF135" i="7"/>
  <c r="AG135" i="7"/>
  <c r="AF137" i="7"/>
  <c r="AG137" i="7"/>
  <c r="AF140" i="7"/>
  <c r="AG140" i="7"/>
  <c r="AF142" i="7"/>
  <c r="AG142" i="7"/>
  <c r="AF144" i="7"/>
  <c r="AG144" i="7"/>
  <c r="AF146" i="7"/>
  <c r="AG146" i="7"/>
  <c r="AF40" i="9" l="1"/>
  <c r="AE40" i="9"/>
  <c r="AG148" i="7"/>
  <c r="AG40" i="5"/>
  <c r="AF40" i="5"/>
  <c r="AD40" i="11"/>
  <c r="AG40" i="3"/>
  <c r="AG40" i="1"/>
  <c r="AD40" i="14"/>
  <c r="AE40" i="11"/>
  <c r="AG40" i="4"/>
  <c r="AF40" i="1"/>
  <c r="AE40" i="14"/>
  <c r="AG148" i="6"/>
  <c r="AF40" i="10"/>
  <c r="AG40" i="2"/>
</calcChain>
</file>

<file path=xl/sharedStrings.xml><?xml version="1.0" encoding="utf-8"?>
<sst xmlns="http://schemas.openxmlformats.org/spreadsheetml/2006/main" count="2322" uniqueCount="197">
  <si>
    <t>4-Schichtbetrieb (Schichtzyklus 4 Wochen)</t>
  </si>
  <si>
    <t>Erstelldatum</t>
  </si>
  <si>
    <t>Woche</t>
  </si>
  <si>
    <t>Schicht</t>
  </si>
  <si>
    <t>Pausen</t>
  </si>
  <si>
    <t>Montag</t>
  </si>
  <si>
    <t>Dienstag</t>
  </si>
  <si>
    <t>Mittwoch</t>
  </si>
  <si>
    <t>Donnerstag</t>
  </si>
  <si>
    <t>Freitag</t>
  </si>
  <si>
    <t>Samstag</t>
  </si>
  <si>
    <t>Sonntag</t>
  </si>
  <si>
    <t>Stunden/Woche</t>
  </si>
  <si>
    <t>mit Pausen</t>
  </si>
  <si>
    <t>ohne Pausen</t>
  </si>
  <si>
    <t>A</t>
  </si>
  <si>
    <t>mit</t>
  </si>
  <si>
    <t>ohne</t>
  </si>
  <si>
    <t>B</t>
  </si>
  <si>
    <t>C</t>
  </si>
  <si>
    <t>D</t>
  </si>
  <si>
    <t>Im Durchschnitt von 4 Wochen:</t>
  </si>
  <si>
    <t>Pausen:</t>
  </si>
  <si>
    <t>Bemerkungen:</t>
  </si>
  <si>
    <t>Besonderheiten:</t>
  </si>
  <si>
    <t>- Jeweils nach 7 Arbeitstagen 3 Tage frei (72 Stunden)</t>
  </si>
  <si>
    <t>Erläuterungen zum Ausfüllen von Schichtplänen:</t>
  </si>
  <si>
    <t>Beachten Sie generell folgende Punkte beim Erstellen eines Schichtplanes:</t>
  </si>
  <si>
    <t>Rechtsgrundlage:</t>
  </si>
  <si>
    <t>- Kurze Schichtfolge Früh-, Spät-, Nachtschicht</t>
  </si>
  <si>
    <t>- Alle 4 Wochen ein langes Wochenende frei</t>
  </si>
  <si>
    <t>- Unregelmässige Schichtfolgen Früh-, Spät-, Nachtschicht, von dieser zur Spät- und anschliessend zur Nachtschicht</t>
  </si>
  <si>
    <t>- Alle 4 Wochen eine auf 8 Stunden verkürzte Ruhezeit</t>
  </si>
  <si>
    <t>Schichtplan</t>
  </si>
  <si>
    <t>000000</t>
  </si>
  <si>
    <t>TT.MM.JJJJ</t>
  </si>
  <si>
    <t>Total:</t>
  </si>
  <si>
    <t>4-Schichtbetrieb (Schichtzyklus 16 Wochen)</t>
  </si>
  <si>
    <t>Im Durchschnitt von 16 Wochen:</t>
  </si>
  <si>
    <t xml:space="preserve">- Jeweils nach vier Arbeitstagen 2 Tage frei (48 Stunden)  </t>
  </si>
  <si>
    <t>- Im Durchschnitt von 16 Wochen 4 Wochenenden frei</t>
  </si>
  <si>
    <t>- 1/2 Stunde bei einer Arbeitszeit von mehr als 7 Stunden</t>
  </si>
  <si>
    <t>- Lange Freizeitblöcke</t>
  </si>
  <si>
    <t>Art. 24 ArG, Art. 36 - 38 ArGV1</t>
  </si>
  <si>
    <t>- Verkürzte Nachtschicht</t>
  </si>
  <si>
    <t>- 1/4 Stunde bei einer Arbeitszeit von mehr als 5 1/2 Stunden</t>
  </si>
  <si>
    <t>Schichtplan Nr. 471</t>
  </si>
  <si>
    <t>Schichtplan Nr. 472</t>
  </si>
  <si>
    <t>Schichtplan Nr. 473</t>
  </si>
  <si>
    <t>- Rückwärtsrotation: Früh-, Nacht-, Spätschicht</t>
  </si>
  <si>
    <t>- Vier 12-Stunden-Schichten über das Wochenende</t>
  </si>
  <si>
    <t>- Jede 2. Woche ein langes Wochenende frei</t>
  </si>
  <si>
    <t>- Kurze unregelmässige Schichtfolgen</t>
  </si>
  <si>
    <t>- Zwei 12-Stunden-Schichten über das Wochenende</t>
  </si>
  <si>
    <t>- Die Abweichung von Art. 37 Abs. 1 ArGV 1 wird gestützt auf Art. 28 ArG bewilligt,</t>
  </si>
  <si>
    <t xml:space="preserve">  was aus arbeitsmedizinischen Erkenntnissen für die Arbeitnehmer vorteilhaft ist.</t>
  </si>
  <si>
    <t xml:space="preserve">  da den Arbeitnehmern zwischen den Schichtwechseln vermehrte Ruhezeiten von 24 bzw. 48 Stunden gewährt werden,</t>
  </si>
  <si>
    <t>Schichtplan Nr. 401</t>
  </si>
  <si>
    <t>Schichtplan Nr. 402</t>
  </si>
  <si>
    <t>Schichtplan Nr. 403</t>
  </si>
  <si>
    <t>Schichtplan Nr. 404</t>
  </si>
  <si>
    <t>Schichtplan Nr. 451</t>
  </si>
  <si>
    <t>Die Arbeit ist um die Mitte der Arbeitszeit durch Pausen von folgender Mindestdauer zu unterbrechen (Art. 15 ArG):</t>
  </si>
  <si>
    <t>- 1/2 Stunde bei einer Arbeitszeit von mehr als 7 Stunden.</t>
  </si>
  <si>
    <t>Pausen bis zu einer halben Stunde dürfen nicht aufgeteilt werden (Art. 18 Abs. 3 ArGV1).</t>
  </si>
  <si>
    <t>Die Arbeit ist um die Mitte der Arbeitszeit durch Pausen von folgender Mindestdauer zu unterbrechen (Art. 15 ArG, Art. 38 Abs. 3 ArGV1):</t>
  </si>
  <si>
    <t>- 2 Stunden oder 2-mal 1 Stunde oder 1 Stunde und 2-mal 1/2 Stunde in jeder 12-stündigen Schicht.</t>
  </si>
  <si>
    <t>Pausen von mehr als einer halben Stunde dürfen aufgeteilt werden (Art. 18 Abs. 3 ArGV1).</t>
  </si>
  <si>
    <t>Schichtplan Nr. 474</t>
  </si>
  <si>
    <t>Schichtplan Nr. 475</t>
  </si>
  <si>
    <t>- Unregelmässige Schichtfolgen</t>
  </si>
  <si>
    <t>Bewilligung Nr.</t>
  </si>
  <si>
    <t>Wichtig:</t>
  </si>
  <si>
    <t>Der bewilligte Stundenplan ist einzuhalten. Abweichungen sind bewilligungspflichtig (Art. 42 Abs. 1 Bst. e ArGV 1).</t>
  </si>
  <si>
    <t xml:space="preserve">  Es braucht das Einverständnis der Mehrheit der beteiligten Arbeitnehmer oder deren Vertretung im Betrieb zu dieser Abweichung.</t>
  </si>
  <si>
    <t>Anzahl Arbeitnehmende:</t>
  </si>
  <si>
    <t>Pro Schicht:</t>
  </si>
  <si>
    <t>Die Anfangszeiten können bis um 1 Stunde vor- oder nachverschoben werden, mit entsprechend früherem bzw. späterem Arbeitsschluss.</t>
  </si>
  <si>
    <t>Diese Zeiten gelten für die gesamte Bewilligungsdauer.</t>
  </si>
  <si>
    <r>
      <rPr>
        <sz val="20"/>
        <rFont val="Arial"/>
        <family val="2"/>
      </rPr>
      <t xml:space="preserve">- </t>
    </r>
    <r>
      <rPr>
        <u/>
        <sz val="20"/>
        <rFont val="Arial"/>
        <family val="2"/>
      </rPr>
      <t>Erläuterung zum Ausfüllen von Schichtplänen</t>
    </r>
  </si>
  <si>
    <r>
      <rPr>
        <sz val="20"/>
        <rFont val="Arial"/>
        <family val="2"/>
      </rPr>
      <t xml:space="preserve">- </t>
    </r>
    <r>
      <rPr>
        <u/>
        <sz val="20"/>
        <rFont val="Arial"/>
        <family val="2"/>
      </rPr>
      <t>Merkblatt ununterbrochener Betrieb</t>
    </r>
  </si>
  <si>
    <t>Betriebsteil:</t>
  </si>
  <si>
    <t>Dieser Schichtplan ist nur dann gesetzeskonform, wenn der Sonntagszeitraum von Samstag 22:00 bis Sonntag 22:00 Uhr definiert ist.</t>
  </si>
  <si>
    <t>E</t>
  </si>
  <si>
    <t>F</t>
  </si>
  <si>
    <t>I.</t>
  </si>
  <si>
    <t>1.</t>
  </si>
  <si>
    <t>2.</t>
  </si>
  <si>
    <t>3.</t>
  </si>
  <si>
    <t>4.</t>
  </si>
  <si>
    <t>5.</t>
  </si>
  <si>
    <t>6.</t>
  </si>
  <si>
    <t>7.</t>
  </si>
  <si>
    <t>II.</t>
  </si>
  <si>
    <t>8.</t>
  </si>
  <si>
    <t>9.</t>
  </si>
  <si>
    <t>10.</t>
  </si>
  <si>
    <t>11.</t>
  </si>
  <si>
    <t>12.</t>
  </si>
  <si>
    <t>X</t>
  </si>
  <si>
    <t>V12 ununterbrochen I 5 Gruppen kurze Rotation</t>
  </si>
  <si>
    <t>V14 ununterbrochen I 6 Gruppen mit Flexwoche</t>
  </si>
  <si>
    <t>00-000000</t>
  </si>
  <si>
    <t>ununterbrochen 5 Gr. V12</t>
  </si>
  <si>
    <t>ununterbrochen 6 Gr. V14</t>
  </si>
  <si>
    <t>210629 Sammlung Schichtpläne in Block- Planungsansicht Final</t>
  </si>
  <si>
    <t>In der Broschüre, Seite 35</t>
  </si>
  <si>
    <t>Mehr Informationen:</t>
  </si>
  <si>
    <t>Klassisch_unterbrochen 6 Gr. V8</t>
  </si>
  <si>
    <t>V8 klassisch I 6 Gruppen mit Flexschicht</t>
  </si>
  <si>
    <t>Demande d'un modèle de plan d'équipes</t>
  </si>
  <si>
    <t xml:space="preserve">Vous pourrez ensuite le charger à l'emplacement requis au moment de la saisie de la demande dans EasyGov.  </t>
  </si>
  <si>
    <r>
      <rPr>
        <sz val="18"/>
        <rFont val="Arial"/>
        <family val="2"/>
      </rPr>
      <t xml:space="preserve">Si vous souhaitez faire approuver un modèle de plan d'équipes du SECO, veuillez soumettre la demande correspondante via </t>
    </r>
    <r>
      <rPr>
        <u/>
        <sz val="18"/>
        <color indexed="12"/>
        <rFont val="Arial"/>
        <family val="2"/>
      </rPr>
      <t>EasyGov</t>
    </r>
    <r>
      <rPr>
        <sz val="18"/>
        <rFont val="Arial"/>
        <family val="2"/>
      </rPr>
      <t xml:space="preserve">. </t>
    </r>
  </si>
  <si>
    <r>
      <rPr>
        <sz val="18"/>
        <rFont val="Arial"/>
        <family val="2"/>
      </rPr>
      <t xml:space="preserve">Les instructions </t>
    </r>
    <r>
      <rPr>
        <u/>
        <sz val="18"/>
        <color indexed="12"/>
        <rFont val="Arial"/>
        <family val="2"/>
      </rPr>
      <t>liées ici</t>
    </r>
    <r>
      <rPr>
        <sz val="18"/>
        <rFont val="Arial"/>
        <family val="2"/>
      </rPr>
      <t xml:space="preserve"> expliquent étape par étape comment télécharger un modèle de plan d'équipes.  </t>
    </r>
  </si>
  <si>
    <t>Structure du présent document</t>
  </si>
  <si>
    <t>Dans ce document, vous trouverez des modèles de plan d'équipes sélectionnés pour le travail en équipe classique (travail de nuit).</t>
  </si>
  <si>
    <t>Par onglet, vous trouverez un modèle ainsi qu'une évaluation complète de la santé au travail.</t>
  </si>
  <si>
    <t>- Plan dans l'aperçu en bloc ou aperçu de planification</t>
  </si>
  <si>
    <t>- Plan sous la forme requise pour l'autorisation (permis du SECO)</t>
  </si>
  <si>
    <t xml:space="preserve">- Description du plan d'équipes </t>
  </si>
  <si>
    <t>- Évaluation du plan d'équipes au regard de la loi sur le travail et des recommandations scientifiques</t>
  </si>
  <si>
    <t>Lecture des plans d'équipes du SECO</t>
  </si>
  <si>
    <t>Vous trouverez ci-dessous un modèle d'un plan d'équipe sous la forme requise pour l'autorisation du SECO. Veuillez noter les instructions de lecture ci-dessous :</t>
  </si>
  <si>
    <t>Lundi</t>
  </si>
  <si>
    <t>Mardi</t>
  </si>
  <si>
    <t>Mercredi</t>
  </si>
  <si>
    <t>Jeudi</t>
  </si>
  <si>
    <t>Vendredi</t>
  </si>
  <si>
    <t>Samedi</t>
  </si>
  <si>
    <t>Dimanche</t>
  </si>
  <si>
    <t>heures/semaine</t>
  </si>
  <si>
    <t>Date</t>
  </si>
  <si>
    <t>jj-mm-aaa</t>
  </si>
  <si>
    <t>N° permis</t>
  </si>
  <si>
    <t>Partie d’entreprise :</t>
  </si>
  <si>
    <t>Semaine</t>
  </si>
  <si>
    <t>Equipe</t>
  </si>
  <si>
    <t>Pauses</t>
  </si>
  <si>
    <t>incl.</t>
  </si>
  <si>
    <t>excl.</t>
  </si>
  <si>
    <t>pauses incl.</t>
  </si>
  <si>
    <t>pauses excl.</t>
  </si>
  <si>
    <t>Pauses :</t>
  </si>
  <si>
    <t>Le travail sera interrompu par des pauses d'au moins (art. 15 LTr):</t>
  </si>
  <si>
    <t>- 1/4 heure, si la journée de travail dure plus de 5 1/2 heures</t>
  </si>
  <si>
    <t>- 1/2 heure, si la journée de travail dure plus de 7 heures</t>
  </si>
  <si>
    <t>Les pauses jusqu'à une demi-heure ne peuvent pas être fractionnées (art. 18, al. 3, OLT1).</t>
  </si>
  <si>
    <t>Nombre de travailleurs :</t>
  </si>
  <si>
    <t>Par équipe :</t>
  </si>
  <si>
    <t>Important :</t>
  </si>
  <si>
    <t>L'horaire autorisé doit être respecté. Tout changement doit être autorisé (art. 42, al. 1, let. e OLT 1).</t>
  </si>
  <si>
    <t>Remarque:</t>
  </si>
  <si>
    <t>Groupes d'équipes flexibles</t>
  </si>
  <si>
    <t>Brochure du SECO: Travail de nuit et en équipes: concevoir des modèles modernes d'organisation du temps de travail (page 32)</t>
  </si>
  <si>
    <t>En moyenne sur 4 semaines :</t>
  </si>
  <si>
    <t>En moyenne sur 5 semaines :</t>
  </si>
  <si>
    <t>Congé du samedi à 23 h au dimanche au dimanche à 23 h</t>
  </si>
  <si>
    <t>Durée maximale hebdomadaire du travail de 45 ou 50 heures</t>
  </si>
  <si>
    <t>Durée du repos d'au moins 11 heures entre deux plages de travail
Elle peut être réduite à 8 heures une fois par semaine si la durée du repos quotidien est de 11 heures en moyenne sur deux semaines</t>
  </si>
  <si>
    <t>Règle de la demi-journée de congé hebdomadaire</t>
  </si>
  <si>
    <t xml:space="preserve">Début du travail de jour pas avant 5 h </t>
  </si>
  <si>
    <t>Respectée?
Oui</t>
  </si>
  <si>
    <t>Respectée?
Non</t>
  </si>
  <si>
    <t xml:space="preserve">Critères scientifiques (critères visant une protection renforcée) </t>
  </si>
  <si>
    <t>toujours rempli</t>
  </si>
  <si>
    <t>pas systématique-ment rempli</t>
  </si>
  <si>
    <t>pas du tout rempli</t>
  </si>
  <si>
    <t>Au maximum trois nuits de travail consécutives</t>
  </si>
  <si>
    <t>Temps de repos suffisant (11 heures)</t>
  </si>
  <si>
    <t>Temps de repos suffisant (après une série de nuits de travail: 48 heures)</t>
  </si>
  <si>
    <t>Congé en bloc le week-end (du samedi à 0 h au dimanche à 24 h)</t>
  </si>
  <si>
    <t>Une soirée de congé en semaine</t>
  </si>
  <si>
    <t>Pas de concentration du temps de travail (pas plus de six jours de travail consécutifs)</t>
  </si>
  <si>
    <t>Pas de plages de travail d'une longueur excessive (plages de travail de 8 heures au maximum, sans la pause)</t>
  </si>
  <si>
    <t xml:space="preserve">Rotation vers l'avant   </t>
  </si>
  <si>
    <t xml:space="preserve">Rotation rapide et courte (au maximum trois plages de travail consécutives du même type) </t>
  </si>
  <si>
    <t>Début de l'équipe du matin pas trop tôt (pas avant 6 h)</t>
  </si>
  <si>
    <t xml:space="preserve">Le règlement du travail en équipes permet une flexibilité en faveur des collaborateurs et une individualisation du temps de travail. </t>
  </si>
  <si>
    <t xml:space="preserve">Le règlement du travail en équipes empêche les changements d'équipe à court terme. </t>
  </si>
  <si>
    <t>Somme</t>
  </si>
  <si>
    <t>Dispositions de la loi sur le travail (critères impératifs)</t>
  </si>
  <si>
    <t xml:space="preserve">Note : Les équipes X étant flexibles, l'évaluation des plans d'équipes se base exclusivement sur les équipes fixes préplanifiées. </t>
  </si>
  <si>
    <t xml:space="preserve">Ce plan est conçu pour quatre groupes. Il correspond en presque tous points aux critères scientifiques et est donc absolument recommandé de ce point de vue. La rotation vers l’avant et la succession rapide du travail du matin, de l’après-midi et de nuit sont présentes. Le travail de nuit ne porte que sur deux nuits consécutives. En outre, chaque semaine comporte au moins une soirée de congé. Seul le moment des congés le week-end n'est pas optimal. Les plages de travail X sont des plages flexibles. qui ne sont fixées qu'à partir d'un moment donné, p. ex. quatre semaines à l'avance. Cela signifie qu'elles ne sont définies qu'à ce moment-là comme plages de travail du matin, de l'après-midi ou de nuit. Ces plages de travail X pemettent d'avoir une durée variable de la semaine de travail. Comme les plages de travail X sont flexibles, l’évaluation des plans se fonde exclusivement sur les plages déjà déterminées. </t>
  </si>
  <si>
    <t xml:space="preserve">Ce plan est conçu pour cinq groupes. Il correspond presque en tous points aux critères scientifiques et est donc absolument recommandé de ce point de vue. La rotation vers l’avant et la succession rapide du travail du matin, de l’après-midi et de nuit sont présentes. En outre, chaque semaine comporte au moins une soirée de congé. Seul le moment des congés le week-end n'est pas optimal. Les plages de travail X sont des plages flexibles qui ne sont fixées qu'à partir d'un moment donné, p. ex. quatre semaines à l'avance. Cela signifie qu'elles ne sont définies qu'à ce moment-là comme plages de travail du matin, de l'après-midi ou de nuit. Ces plages de travail X pemettent d'avoir une durée variable de la semaine de travail. Comme les plages de travail X sont flexibles, l’évaluation des plans se fonde exclusivement sur les plages déjà déterminées. </t>
  </si>
  <si>
    <t xml:space="preserve">Ce plan est conçu pour six groupes et est satisfaisant au regard des critères scientifiques. Il repose sur une rotation courte vers l'avant et le travail de nuit ne porte pas sur plus de trois nuits consécutives. Ce plan prévoit en outre un renforcement de l'équipe du matin puisqu'une semaine supplémentaire est prévue en équipe du matin. La dotation de l'équipe du matin est donc toujours le double des autres équipes. Dans de nombreuses entreprises et organisations, de nombreuses activités doivent être effectuées par l'équipe du matin. Il peut valoir la peine de se demander si le début du travail du second groupe de l'équipe du matin ne devrait pas avoir lieu plus tard pour qu'une partie de la plage de travail coïncide avec la page de travail de l'équipe de l'après-mdi, de manière à mieux prendre en compte l'activité de la journée. Les semaines ou plages de travail X offrent la possibilité de concevoir la planification de manière très fiable pour une partie des groupes et de prendre en compte les remplacements et la flexibilité dans le cadre de la semaine X. Dans la pratique, cette option permet de travailler de manière fixée longtemps à l’avance cinq semaines sur six sans devoir subir des changements d’équipe et d’être affecté de manière plus flexible une semaine sur six. Les semaines ou plages de travail X sont des plages flexibles qui ne sont fixées qu'à partir d'un moment donné, p. ex. quatre semaines à l'avance. Cela signifie qu'elles ne sont définies qu'à ce moment-là comme plages de travail du matin, de l'après-midi ou de nuit. Ces plages de travail X pemettent d'avoir une durée variable de la semaine de travail. Comme les plages de travail X sont flexibles, l’évaluation des plans se fonde exclusivement sur les plages déjà déterminées. </t>
  </si>
  <si>
    <t>Description du plan d'équipes</t>
  </si>
  <si>
    <t>Plan dans l'aperçu en bloc ou aperçu de planification</t>
  </si>
  <si>
    <t>Évaluation du plan d'équipes au regard de la loi sur le travail et des recommandations scientifiques</t>
  </si>
  <si>
    <t>Plan sous la forme requise pour l'autorisation (permis du SECO)</t>
  </si>
  <si>
    <t>Modèles de plan d'équipes modernes pour le travail en équipe classique (travail de nuit)</t>
  </si>
  <si>
    <t>Plan d'équipes 
N° Nu41</t>
  </si>
  <si>
    <r>
      <t>Plan d'équipes 
N° Nu</t>
    </r>
    <r>
      <rPr>
        <b/>
        <sz val="22"/>
        <color rgb="FFFF0000"/>
        <rFont val="Arial"/>
        <family val="2"/>
      </rPr>
      <t>XX</t>
    </r>
  </si>
  <si>
    <t>Plan d'équipes 
N° Nu51</t>
  </si>
  <si>
    <t>Plan d'équipes 
N° Nu61</t>
  </si>
  <si>
    <r>
      <t xml:space="preserve">Plan d'équipes classique (travail de nuit) </t>
    </r>
    <r>
      <rPr>
        <b/>
        <sz val="50"/>
        <color rgb="FF7030A0"/>
        <rFont val="Arial"/>
        <family val="2"/>
      </rPr>
      <t>N° Nu41</t>
    </r>
    <r>
      <rPr>
        <b/>
        <sz val="50"/>
        <color theme="1"/>
        <rFont val="Arial"/>
        <family val="2"/>
      </rPr>
      <t>: 4 groupes | avec rotation courte</t>
    </r>
  </si>
  <si>
    <r>
      <t xml:space="preserve">Plan d'équipes classique (travail de nuit) </t>
    </r>
    <r>
      <rPr>
        <b/>
        <sz val="50"/>
        <color rgb="FF7030A0"/>
        <rFont val="Arial"/>
        <family val="2"/>
      </rPr>
      <t>N° Nu51</t>
    </r>
    <r>
      <rPr>
        <b/>
        <sz val="50"/>
        <color theme="1"/>
        <rFont val="Arial"/>
        <family val="2"/>
      </rPr>
      <t>: 4 groupes | avec plages de travail flex</t>
    </r>
  </si>
  <si>
    <r>
      <t xml:space="preserve">Plan d'équipes classique (travail de nuit) </t>
    </r>
    <r>
      <rPr>
        <b/>
        <sz val="50"/>
        <color rgb="FF7030A0"/>
        <rFont val="Arial"/>
        <family val="2"/>
      </rPr>
      <t>N° Nu61</t>
    </r>
    <r>
      <rPr>
        <b/>
        <sz val="50"/>
        <color theme="1"/>
        <rFont val="Arial"/>
        <family val="2"/>
      </rPr>
      <t>: 4 groupes | avec semaine flex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</si>
</sst>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41" x14ac:knownFonts="1">
    <font>
      <sz val="10"/>
      <name val="Arial"/>
    </font>
    <font>
      <u/>
      <sz val="5"/>
      <color indexed="12"/>
      <name val="Arial"/>
      <family val="2"/>
    </font>
    <font>
      <sz val="20"/>
      <name val="Arial"/>
      <family val="2"/>
    </font>
    <font>
      <b/>
      <sz val="24"/>
      <name val="Arial"/>
      <family val="2"/>
    </font>
    <font>
      <b/>
      <sz val="20"/>
      <name val="Arial"/>
      <family val="2"/>
    </font>
    <font>
      <b/>
      <sz val="24"/>
      <color indexed="10"/>
      <name val="Arial"/>
      <family val="2"/>
    </font>
    <font>
      <b/>
      <sz val="18"/>
      <name val="Arial"/>
      <family val="2"/>
    </font>
    <font>
      <sz val="18"/>
      <name val="Arial"/>
      <family val="2"/>
    </font>
    <font>
      <sz val="28"/>
      <name val="Arial"/>
      <family val="2"/>
    </font>
    <font>
      <sz val="14"/>
      <name val="Arial"/>
      <family val="2"/>
    </font>
    <font>
      <sz val="11"/>
      <name val="Arial"/>
      <family val="2"/>
    </font>
    <font>
      <sz val="12"/>
      <name val="Arial"/>
      <family val="2"/>
    </font>
    <font>
      <sz val="10"/>
      <name val="Arial"/>
      <family val="2"/>
    </font>
    <font>
      <sz val="24"/>
      <name val="Arial"/>
      <family val="2"/>
    </font>
    <font>
      <u/>
      <sz val="20"/>
      <name val="Arial"/>
      <family val="2"/>
    </font>
    <font>
      <b/>
      <sz val="16"/>
      <name val="Arial"/>
      <family val="2"/>
    </font>
    <font>
      <b/>
      <sz val="14"/>
      <color theme="1"/>
      <name val="Arial"/>
      <family val="2"/>
    </font>
    <font>
      <b/>
      <sz val="24"/>
      <color theme="1"/>
      <name val="Arial"/>
      <family val="2"/>
    </font>
    <font>
      <b/>
      <sz val="14"/>
      <color rgb="FF000000"/>
      <name val="Arial"/>
      <family val="2"/>
    </font>
    <font>
      <b/>
      <sz val="50"/>
      <color theme="1"/>
      <name val="Arial"/>
      <family val="2"/>
    </font>
    <font>
      <b/>
      <sz val="27.3"/>
      <color theme="1"/>
      <name val="Arial"/>
      <family val="2"/>
    </font>
    <font>
      <sz val="14"/>
      <color theme="1"/>
      <name val="Arial"/>
      <family val="2"/>
    </font>
    <font>
      <sz val="14"/>
      <color rgb="FF000000"/>
      <name val="Arial"/>
      <family val="2"/>
    </font>
    <font>
      <b/>
      <sz val="17.5"/>
      <name val="Arial"/>
      <family val="2"/>
    </font>
    <font>
      <b/>
      <sz val="14"/>
      <name val="Arial"/>
      <family val="2"/>
    </font>
    <font>
      <sz val="10"/>
      <color theme="0"/>
      <name val="Arial"/>
      <family val="2"/>
    </font>
    <font>
      <b/>
      <sz val="50"/>
      <color theme="0"/>
      <name val="Arial"/>
      <family val="2"/>
    </font>
    <font>
      <b/>
      <sz val="10"/>
      <color theme="0"/>
      <name val="Arial"/>
      <family val="2"/>
    </font>
    <font>
      <b/>
      <sz val="10"/>
      <name val="Arial"/>
      <family val="2"/>
    </font>
    <font>
      <sz val="11"/>
      <color theme="0"/>
      <name val="Arial"/>
      <family val="2"/>
    </font>
    <font>
      <u/>
      <sz val="20"/>
      <color indexed="12"/>
      <name val="Arial"/>
      <family val="2"/>
    </font>
    <font>
      <sz val="20"/>
      <color theme="0"/>
      <name val="Arial"/>
      <family val="2"/>
    </font>
    <font>
      <b/>
      <sz val="50"/>
      <color rgb="FF7030A0"/>
      <name val="Arial"/>
      <family val="2"/>
    </font>
    <font>
      <b/>
      <sz val="22"/>
      <name val="Arial"/>
      <family val="2"/>
    </font>
    <font>
      <b/>
      <sz val="40"/>
      <color theme="1"/>
      <name val="Arial"/>
      <family val="2"/>
    </font>
    <font>
      <b/>
      <sz val="44"/>
      <color theme="1"/>
      <name val="Arial"/>
      <family val="2"/>
    </font>
    <font>
      <sz val="44"/>
      <name val="Arial"/>
      <family val="2"/>
    </font>
    <font>
      <u/>
      <sz val="18"/>
      <color indexed="12"/>
      <name val="Arial"/>
      <family val="2"/>
    </font>
    <font>
      <b/>
      <sz val="22"/>
      <color rgb="FFFF0000"/>
      <name val="Arial"/>
      <family val="2"/>
    </font>
    <font>
      <sz val="18"/>
      <color theme="1"/>
      <name val="Arial"/>
      <family val="2"/>
    </font>
    <font>
      <sz val="16"/>
      <name val="Arial"/>
      <family val="2"/>
    </font>
  </fonts>
  <fills count="29">
    <fill>
      <patternFill patternType="none"/>
    </fill>
    <fill>
      <patternFill patternType="gray125"/>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indexed="52"/>
        <bgColor indexed="64"/>
      </patternFill>
    </fill>
    <fill>
      <patternFill patternType="solid">
        <fgColor indexed="11"/>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D5E6A9"/>
        <bgColor indexed="64"/>
      </patternFill>
    </fill>
    <fill>
      <patternFill patternType="solid">
        <fgColor theme="8" tint="0.79998168889431442"/>
        <bgColor indexed="64"/>
      </patternFill>
    </fill>
    <fill>
      <patternFill patternType="solid">
        <fgColor theme="6" tint="0.59999389629810485"/>
        <bgColor indexed="64"/>
      </patternFill>
    </fill>
    <fill>
      <patternFill patternType="lightUp">
        <bgColor rgb="FFFFC000"/>
      </patternFill>
    </fill>
    <fill>
      <patternFill patternType="lightUp">
        <bgColor theme="5" tint="0.39997558519241921"/>
      </patternFill>
    </fill>
    <fill>
      <patternFill patternType="lightUp">
        <bgColor rgb="FFFF0000"/>
      </patternFill>
    </fill>
    <fill>
      <patternFill patternType="lightUp">
        <bgColor rgb="FF00B0F0"/>
      </patternFill>
    </fill>
    <fill>
      <patternFill patternType="lightUp">
        <bgColor rgb="FF00FF00"/>
      </patternFill>
    </fill>
    <fill>
      <patternFill patternType="lightUp">
        <bgColor rgb="FFFFFF00"/>
      </patternFill>
    </fill>
    <fill>
      <patternFill patternType="lightUp">
        <bgColor indexed="10"/>
      </patternFill>
    </fill>
    <fill>
      <patternFill patternType="lightUp"/>
    </fill>
    <fill>
      <patternFill patternType="lightUp">
        <bgColor rgb="FF92D050"/>
      </patternFill>
    </fill>
    <fill>
      <patternFill patternType="lightUp">
        <bgColor theme="0"/>
      </patternFill>
    </fill>
    <fill>
      <patternFill patternType="solid">
        <fgColor rgb="FFFFFFCC"/>
        <bgColor indexed="64"/>
      </patternFill>
    </fill>
  </fills>
  <borders count="75">
    <border>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2" fillId="0" borderId="0"/>
  </cellStyleXfs>
  <cellXfs count="896">
    <xf numFmtId="0" fontId="0" fillId="0" borderId="0" xfId="0"/>
    <xf numFmtId="0" fontId="5" fillId="0" borderId="1" xfId="0" applyFont="1" applyBorder="1" applyAlignment="1">
      <alignment horizontal="center" vertical="center"/>
    </xf>
    <xf numFmtId="0" fontId="0" fillId="0" borderId="0" xfId="0" applyBorder="1"/>
    <xf numFmtId="0" fontId="6" fillId="0" borderId="2" xfId="0" applyFont="1" applyBorder="1" applyAlignment="1">
      <alignment horizontal="center" vertical="center"/>
    </xf>
    <xf numFmtId="14" fontId="6" fillId="0" borderId="3" xfId="0" applyNumberFormat="1" applyFont="1" applyBorder="1" applyAlignment="1">
      <alignment horizontal="center" vertical="center"/>
    </xf>
    <xf numFmtId="0" fontId="8" fillId="0" borderId="4" xfId="0" applyFont="1" applyBorder="1" applyAlignment="1">
      <alignment horizontal="centerContinuous"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7" xfId="0" applyFont="1" applyBorder="1" applyAlignment="1">
      <alignment horizontal="centerContinuous" vertical="center"/>
    </xf>
    <xf numFmtId="0" fontId="8" fillId="0" borderId="8" xfId="0" applyFont="1" applyBorder="1" applyAlignment="1">
      <alignment horizontal="centerContinuous" vertical="center"/>
    </xf>
    <xf numFmtId="0" fontId="8" fillId="0" borderId="9" xfId="0" applyFont="1" applyBorder="1" applyAlignment="1">
      <alignment horizontal="centerContinuous" vertical="center"/>
    </xf>
    <xf numFmtId="0" fontId="8" fillId="0" borderId="10"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164" fontId="9" fillId="0" borderId="13" xfId="0" applyNumberFormat="1" applyFont="1" applyFill="1" applyBorder="1" applyAlignment="1">
      <alignment horizontal="right" vertical="center"/>
    </xf>
    <xf numFmtId="164" fontId="9" fillId="0" borderId="6" xfId="0"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10" fillId="0" borderId="0" xfId="0" applyFont="1" applyBorder="1" applyAlignment="1">
      <alignment vertical="center"/>
    </xf>
    <xf numFmtId="0" fontId="11" fillId="0" borderId="15" xfId="0" applyFont="1" applyBorder="1" applyAlignment="1">
      <alignment horizontal="center" vertical="center"/>
    </xf>
    <xf numFmtId="165" fontId="9" fillId="0" borderId="16" xfId="0" applyNumberFormat="1" applyFont="1" applyFill="1" applyBorder="1" applyAlignment="1">
      <alignment vertical="center"/>
    </xf>
    <xf numFmtId="165" fontId="9" fillId="0" borderId="17" xfId="0" applyNumberFormat="1" applyFont="1" applyFill="1" applyBorder="1" applyAlignment="1">
      <alignment vertical="center"/>
    </xf>
    <xf numFmtId="165" fontId="12" fillId="0" borderId="18" xfId="0" applyNumberFormat="1" applyFont="1" applyFill="1" applyBorder="1" applyAlignment="1">
      <alignment vertical="center"/>
    </xf>
    <xf numFmtId="165" fontId="9" fillId="2" borderId="17" xfId="0" applyNumberFormat="1" applyFont="1" applyFill="1" applyBorder="1" applyAlignment="1">
      <alignment vertical="center"/>
    </xf>
    <xf numFmtId="0" fontId="11" fillId="0" borderId="19" xfId="0" applyFont="1" applyBorder="1" applyAlignment="1">
      <alignment horizontal="center" vertical="center"/>
    </xf>
    <xf numFmtId="165" fontId="9" fillId="0" borderId="20" xfId="0" applyNumberFormat="1" applyFont="1" applyFill="1" applyBorder="1" applyAlignment="1">
      <alignment vertical="center"/>
    </xf>
    <xf numFmtId="165" fontId="9" fillId="0" borderId="21" xfId="0" applyNumberFormat="1" applyFont="1" applyFill="1" applyBorder="1" applyAlignment="1">
      <alignment vertical="center"/>
    </xf>
    <xf numFmtId="165" fontId="12" fillId="0" borderId="22" xfId="0" applyNumberFormat="1" applyFont="1" applyFill="1" applyBorder="1" applyAlignment="1">
      <alignment vertical="center"/>
    </xf>
    <xf numFmtId="165" fontId="9" fillId="2" borderId="21" xfId="0" applyNumberFormat="1" applyFont="1" applyFill="1" applyBorder="1" applyAlignment="1">
      <alignment vertical="center"/>
    </xf>
    <xf numFmtId="0" fontId="11" fillId="0" borderId="23" xfId="0" applyFont="1" applyBorder="1" applyAlignment="1">
      <alignment horizontal="center" vertical="center"/>
    </xf>
    <xf numFmtId="165" fontId="9" fillId="0" borderId="24" xfId="0" applyNumberFormat="1" applyFont="1" applyFill="1" applyBorder="1" applyAlignment="1">
      <alignment vertical="center"/>
    </xf>
    <xf numFmtId="165" fontId="9" fillId="0" borderId="25" xfId="0" applyNumberFormat="1" applyFont="1" applyFill="1" applyBorder="1" applyAlignment="1">
      <alignment vertical="center"/>
    </xf>
    <xf numFmtId="165" fontId="12" fillId="0" borderId="26" xfId="0" applyNumberFormat="1" applyFont="1" applyFill="1" applyBorder="1" applyAlignment="1">
      <alignment vertical="center"/>
    </xf>
    <xf numFmtId="165" fontId="9" fillId="0" borderId="25" xfId="0" applyNumberFormat="1" applyFont="1" applyBorder="1" applyAlignment="1">
      <alignment vertical="center"/>
    </xf>
    <xf numFmtId="165" fontId="9" fillId="0" borderId="21" xfId="0" applyNumberFormat="1" applyFont="1" applyBorder="1" applyAlignment="1">
      <alignment vertical="center"/>
    </xf>
    <xf numFmtId="165" fontId="12" fillId="0" borderId="26" xfId="0" applyNumberFormat="1" applyFont="1" applyBorder="1" applyAlignment="1">
      <alignment vertical="center"/>
    </xf>
    <xf numFmtId="165" fontId="9" fillId="0" borderId="24" xfId="0" applyNumberFormat="1" applyFont="1" applyBorder="1" applyAlignment="1">
      <alignment vertical="center"/>
    </xf>
    <xf numFmtId="165" fontId="12" fillId="0" borderId="22" xfId="0" applyNumberFormat="1" applyFont="1" applyBorder="1" applyAlignment="1">
      <alignment vertical="center"/>
    </xf>
    <xf numFmtId="165" fontId="9" fillId="0" borderId="20" xfId="0" applyNumberFormat="1" applyFont="1" applyBorder="1" applyAlignment="1">
      <alignment vertical="center"/>
    </xf>
    <xf numFmtId="0" fontId="11" fillId="0" borderId="27" xfId="0" applyFont="1" applyBorder="1" applyAlignment="1">
      <alignment horizontal="center" vertical="center"/>
    </xf>
    <xf numFmtId="165" fontId="9" fillId="0" borderId="9" xfId="0" applyNumberFormat="1" applyFont="1" applyFill="1" applyBorder="1" applyAlignment="1">
      <alignment vertical="center"/>
    </xf>
    <xf numFmtId="165" fontId="12" fillId="0" borderId="10" xfId="0" applyNumberFormat="1" applyFont="1" applyFill="1" applyBorder="1" applyAlignment="1">
      <alignment vertical="center"/>
    </xf>
    <xf numFmtId="165" fontId="9" fillId="0" borderId="8" xfId="0" applyNumberFormat="1" applyFont="1" applyFill="1" applyBorder="1" applyAlignment="1">
      <alignment vertical="center"/>
    </xf>
    <xf numFmtId="0" fontId="2" fillId="0" borderId="28" xfId="0" applyFont="1" applyBorder="1"/>
    <xf numFmtId="0" fontId="2" fillId="0" borderId="0" xfId="0" applyFont="1" applyBorder="1" applyAlignment="1">
      <alignment horizontal="center"/>
    </xf>
    <xf numFmtId="165" fontId="9" fillId="0" borderId="0" xfId="0" applyNumberFormat="1" applyFont="1" applyFill="1" applyBorder="1" applyAlignment="1">
      <alignment vertical="center"/>
    </xf>
    <xf numFmtId="165" fontId="12" fillId="0" borderId="0" xfId="0" applyNumberFormat="1" applyFont="1" applyFill="1" applyBorder="1" applyAlignment="1">
      <alignment vertical="center"/>
    </xf>
    <xf numFmtId="165" fontId="2" fillId="0" borderId="13"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165" fontId="9" fillId="0" borderId="17" xfId="0" applyNumberFormat="1" applyFont="1" applyBorder="1" applyAlignment="1">
      <alignment vertical="center"/>
    </xf>
    <xf numFmtId="165" fontId="9" fillId="0" borderId="9" xfId="0" applyNumberFormat="1" applyFont="1" applyBorder="1" applyAlignment="1">
      <alignment vertical="center"/>
    </xf>
    <xf numFmtId="165" fontId="12" fillId="0" borderId="18" xfId="0" applyNumberFormat="1" applyFont="1" applyBorder="1" applyAlignment="1">
      <alignment vertical="center"/>
    </xf>
    <xf numFmtId="165" fontId="9" fillId="0" borderId="16" xfId="0" applyNumberFormat="1" applyFont="1" applyBorder="1" applyAlignment="1">
      <alignment vertical="center"/>
    </xf>
    <xf numFmtId="165" fontId="12" fillId="2" borderId="18" xfId="0" applyNumberFormat="1" applyFont="1" applyFill="1" applyBorder="1" applyAlignment="1">
      <alignment vertical="center"/>
    </xf>
    <xf numFmtId="165" fontId="9" fillId="2" borderId="16" xfId="0" applyNumberFormat="1" applyFont="1" applyFill="1" applyBorder="1" applyAlignment="1">
      <alignment vertical="center"/>
    </xf>
    <xf numFmtId="165" fontId="12" fillId="2" borderId="22" xfId="0" applyNumberFormat="1" applyFont="1" applyFill="1" applyBorder="1" applyAlignment="1">
      <alignment vertical="center"/>
    </xf>
    <xf numFmtId="165" fontId="9" fillId="2" borderId="20" xfId="0" applyNumberFormat="1" applyFont="1" applyFill="1" applyBorder="1" applyAlignment="1">
      <alignment vertical="center"/>
    </xf>
    <xf numFmtId="0" fontId="2" fillId="0" borderId="28" xfId="0" applyFont="1" applyBorder="1" applyAlignment="1">
      <alignment horizontal="center"/>
    </xf>
    <xf numFmtId="165" fontId="12" fillId="0" borderId="10" xfId="0" applyNumberFormat="1" applyFont="1" applyBorder="1" applyAlignment="1">
      <alignment vertical="center"/>
    </xf>
    <xf numFmtId="165" fontId="9" fillId="0" borderId="8" xfId="0" applyNumberFormat="1" applyFont="1" applyBorder="1" applyAlignment="1">
      <alignment vertical="center"/>
    </xf>
    <xf numFmtId="0" fontId="0" fillId="0" borderId="0" xfId="0" applyBorder="1" applyAlignment="1">
      <alignment horizontal="center"/>
    </xf>
    <xf numFmtId="0" fontId="2" fillId="0" borderId="0"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quotePrefix="1"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49" fontId="2" fillId="0" borderId="0" xfId="0" applyNumberFormat="1" applyFont="1" applyBorder="1" applyAlignment="1">
      <alignment vertical="center"/>
    </xf>
    <xf numFmtId="0" fontId="0" fillId="0" borderId="0" xfId="0" applyAlignment="1">
      <alignment vertical="center"/>
    </xf>
    <xf numFmtId="0" fontId="8" fillId="0" borderId="13" xfId="0" applyFont="1" applyBorder="1" applyAlignment="1">
      <alignment horizontal="centerContinuous" vertical="center"/>
    </xf>
    <xf numFmtId="0" fontId="7" fillId="0" borderId="7" xfId="0" applyFont="1" applyBorder="1" applyAlignment="1">
      <alignment vertical="center"/>
    </xf>
    <xf numFmtId="0" fontId="8" fillId="0" borderId="29"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14" xfId="0" applyFont="1" applyBorder="1" applyAlignment="1">
      <alignment horizontal="centerContinuous" vertical="center"/>
    </xf>
    <xf numFmtId="0" fontId="7" fillId="0" borderId="30" xfId="0" applyFont="1" applyBorder="1" applyAlignment="1">
      <alignment horizontal="centerContinuous"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0" fillId="0" borderId="0" xfId="0" applyFont="1" applyBorder="1"/>
    <xf numFmtId="165" fontId="12" fillId="0" borderId="33" xfId="0" applyNumberFormat="1" applyFont="1" applyFill="1" applyBorder="1" applyAlignment="1">
      <alignment vertical="center"/>
    </xf>
    <xf numFmtId="165" fontId="9" fillId="0" borderId="34" xfId="0" applyNumberFormat="1" applyFont="1" applyFill="1" applyBorder="1" applyAlignment="1">
      <alignment vertical="center"/>
    </xf>
    <xf numFmtId="165" fontId="12" fillId="2" borderId="33" xfId="0" applyNumberFormat="1" applyFont="1" applyFill="1" applyBorder="1" applyAlignment="1">
      <alignment vertical="center"/>
    </xf>
    <xf numFmtId="165" fontId="12" fillId="0" borderId="35" xfId="0" applyNumberFormat="1" applyFont="1" applyFill="1" applyBorder="1" applyAlignment="1">
      <alignment vertical="center"/>
    </xf>
    <xf numFmtId="165" fontId="9" fillId="0" borderId="36" xfId="0" applyNumberFormat="1" applyFont="1" applyFill="1" applyBorder="1" applyAlignment="1">
      <alignment vertical="center"/>
    </xf>
    <xf numFmtId="165" fontId="12" fillId="2" borderId="35" xfId="0" applyNumberFormat="1" applyFont="1" applyFill="1" applyBorder="1" applyAlignment="1">
      <alignment vertical="center"/>
    </xf>
    <xf numFmtId="165" fontId="12" fillId="0" borderId="37" xfId="0" applyNumberFormat="1" applyFont="1" applyFill="1" applyBorder="1" applyAlignment="1">
      <alignment vertical="center"/>
    </xf>
    <xf numFmtId="165" fontId="9" fillId="0" borderId="38" xfId="0" applyNumberFormat="1" applyFont="1" applyFill="1" applyBorder="1" applyAlignment="1">
      <alignment vertical="center"/>
    </xf>
    <xf numFmtId="165" fontId="12" fillId="0" borderId="39" xfId="0" applyNumberFormat="1" applyFont="1" applyFill="1" applyBorder="1" applyAlignment="1">
      <alignment vertical="center"/>
    </xf>
    <xf numFmtId="165" fontId="9" fillId="0" borderId="40" xfId="0" applyNumberFormat="1" applyFont="1" applyFill="1" applyBorder="1" applyAlignment="1">
      <alignment vertical="center"/>
    </xf>
    <xf numFmtId="0" fontId="12" fillId="0" borderId="14" xfId="0" applyFont="1" applyBorder="1" applyAlignment="1">
      <alignment horizontal="center"/>
    </xf>
    <xf numFmtId="0" fontId="12" fillId="0" borderId="41" xfId="0" applyFont="1" applyBorder="1" applyAlignment="1">
      <alignment horizontal="center"/>
    </xf>
    <xf numFmtId="165" fontId="9" fillId="0" borderId="41" xfId="0" applyNumberFormat="1" applyFont="1" applyFill="1" applyBorder="1" applyAlignment="1">
      <alignment vertical="center"/>
    </xf>
    <xf numFmtId="165" fontId="12" fillId="0" borderId="41" xfId="0" applyNumberFormat="1" applyFont="1" applyFill="1" applyBorder="1" applyAlignment="1">
      <alignment vertical="center"/>
    </xf>
    <xf numFmtId="0" fontId="12" fillId="0" borderId="0" xfId="0" applyFont="1" applyBorder="1"/>
    <xf numFmtId="0" fontId="0" fillId="0" borderId="0" xfId="0" applyBorder="1" applyAlignment="1">
      <alignment horizontal="center" vertical="center"/>
    </xf>
    <xf numFmtId="49" fontId="3" fillId="0" borderId="1" xfId="0" applyNumberFormat="1" applyFont="1" applyBorder="1" applyAlignment="1">
      <alignment horizontal="center" vertical="center"/>
    </xf>
    <xf numFmtId="165" fontId="9" fillId="0" borderId="18" xfId="0" applyNumberFormat="1" applyFont="1" applyFill="1" applyBorder="1" applyAlignment="1">
      <alignment vertical="center"/>
    </xf>
    <xf numFmtId="165" fontId="9" fillId="0" borderId="22" xfId="0" applyNumberFormat="1" applyFont="1" applyFill="1" applyBorder="1" applyAlignment="1">
      <alignment vertical="center"/>
    </xf>
    <xf numFmtId="165" fontId="9" fillId="0" borderId="37" xfId="0" applyNumberFormat="1" applyFont="1" applyFill="1" applyBorder="1" applyAlignment="1">
      <alignment vertical="center"/>
    </xf>
    <xf numFmtId="165" fontId="9" fillId="0" borderId="26" xfId="0" applyNumberFormat="1" applyFont="1" applyFill="1" applyBorder="1" applyAlignment="1">
      <alignment vertical="center"/>
    </xf>
    <xf numFmtId="165" fontId="9" fillId="0" borderId="35" xfId="0" applyNumberFormat="1" applyFont="1" applyFill="1" applyBorder="1" applyAlignment="1">
      <alignment vertical="center"/>
    </xf>
    <xf numFmtId="165" fontId="9" fillId="0" borderId="39" xfId="0" applyNumberFormat="1" applyFont="1" applyFill="1" applyBorder="1" applyAlignment="1">
      <alignment vertical="center"/>
    </xf>
    <xf numFmtId="165" fontId="9" fillId="0" borderId="33" xfId="0" applyNumberFormat="1" applyFont="1" applyFill="1" applyBorder="1" applyAlignment="1">
      <alignment vertical="center"/>
    </xf>
    <xf numFmtId="165" fontId="9" fillId="0" borderId="10" xfId="0" applyNumberFormat="1" applyFont="1" applyFill="1" applyBorder="1" applyAlignment="1">
      <alignment vertical="center"/>
    </xf>
    <xf numFmtId="0" fontId="2" fillId="0" borderId="0" xfId="0" applyFont="1" applyBorder="1" applyAlignment="1">
      <alignment horizontal="right" vertical="center"/>
    </xf>
    <xf numFmtId="0" fontId="2" fillId="2" borderId="0" xfId="0" applyFont="1" applyFill="1" applyBorder="1" applyAlignment="1">
      <alignment horizontal="center" vertical="center"/>
    </xf>
    <xf numFmtId="0" fontId="4" fillId="0" borderId="0" xfId="0" applyFont="1" applyBorder="1" applyAlignment="1">
      <alignment horizontal="center" vertical="center"/>
    </xf>
    <xf numFmtId="0" fontId="8" fillId="0" borderId="3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16" xfId="0" applyFont="1" applyBorder="1" applyAlignment="1">
      <alignment horizontal="centerContinuous" vertical="center"/>
    </xf>
    <xf numFmtId="0" fontId="2" fillId="0" borderId="45" xfId="0" applyFont="1" applyBorder="1" applyAlignment="1">
      <alignment horizontal="centerContinuous" vertical="center"/>
    </xf>
    <xf numFmtId="0" fontId="7" fillId="0" borderId="5" xfId="0" applyFont="1" applyBorder="1" applyAlignment="1">
      <alignment horizontal="center" vertical="center"/>
    </xf>
    <xf numFmtId="165" fontId="2" fillId="0" borderId="41" xfId="0" applyNumberFormat="1" applyFont="1" applyFill="1" applyBorder="1" applyAlignment="1">
      <alignment horizontal="center"/>
    </xf>
    <xf numFmtId="165" fontId="2" fillId="0" borderId="30" xfId="0" applyNumberFormat="1" applyFont="1" applyFill="1" applyBorder="1" applyAlignment="1">
      <alignment horizontal="center"/>
    </xf>
    <xf numFmtId="165" fontId="12" fillId="0" borderId="37" xfId="0" applyNumberFormat="1" applyFont="1" applyBorder="1" applyAlignment="1">
      <alignment vertical="center"/>
    </xf>
    <xf numFmtId="165" fontId="12" fillId="0" borderId="35" xfId="0" applyNumberFormat="1" applyFont="1" applyBorder="1" applyAlignment="1">
      <alignment vertical="center"/>
    </xf>
    <xf numFmtId="165" fontId="12" fillId="0" borderId="33" xfId="0" applyNumberFormat="1" applyFont="1" applyBorder="1" applyAlignment="1">
      <alignment vertical="center"/>
    </xf>
    <xf numFmtId="165" fontId="9" fillId="0" borderId="34" xfId="0" applyNumberFormat="1" applyFont="1" applyBorder="1" applyAlignment="1">
      <alignment vertical="center"/>
    </xf>
    <xf numFmtId="0" fontId="0" fillId="0" borderId="0" xfId="0" applyFill="1" applyBorder="1"/>
    <xf numFmtId="165" fontId="9" fillId="0" borderId="36" xfId="0" applyNumberFormat="1" applyFont="1" applyBorder="1" applyAlignment="1">
      <alignment vertical="center"/>
    </xf>
    <xf numFmtId="165" fontId="9" fillId="0" borderId="38" xfId="0" applyNumberFormat="1" applyFont="1" applyBorder="1" applyAlignment="1">
      <alignment vertical="center"/>
    </xf>
    <xf numFmtId="165" fontId="12" fillId="0" borderId="39" xfId="0" applyNumberFormat="1" applyFont="1" applyBorder="1" applyAlignment="1">
      <alignment vertical="center"/>
    </xf>
    <xf numFmtId="165" fontId="9" fillId="0" borderId="40" xfId="0" applyNumberFormat="1" applyFont="1" applyBorder="1" applyAlignment="1">
      <alignment vertical="center"/>
    </xf>
    <xf numFmtId="0" fontId="2" fillId="0" borderId="14" xfId="0" applyFont="1" applyBorder="1" applyAlignment="1">
      <alignment horizontal="center"/>
    </xf>
    <xf numFmtId="0" fontId="2" fillId="0" borderId="41" xfId="0" applyFont="1" applyBorder="1" applyAlignment="1">
      <alignment horizontal="center"/>
    </xf>
    <xf numFmtId="0" fontId="2" fillId="0" borderId="0" xfId="0" applyFont="1" applyBorder="1"/>
    <xf numFmtId="0" fontId="13" fillId="0" borderId="0" xfId="0" applyFont="1" applyBorder="1"/>
    <xf numFmtId="0" fontId="8" fillId="0" borderId="0" xfId="0" applyFont="1" applyBorder="1"/>
    <xf numFmtId="0" fontId="2" fillId="0" borderId="0" xfId="0" applyFont="1" applyBorder="1" applyAlignment="1">
      <alignment horizontal="left"/>
    </xf>
    <xf numFmtId="0" fontId="6" fillId="0" borderId="46" xfId="0" applyFont="1" applyBorder="1" applyAlignment="1">
      <alignment horizontal="center" vertical="center"/>
    </xf>
    <xf numFmtId="165" fontId="2" fillId="0" borderId="5" xfId="0" applyNumberFormat="1" applyFont="1" applyFill="1" applyBorder="1" applyAlignment="1">
      <alignment horizontal="center" vertical="center"/>
    </xf>
    <xf numFmtId="165" fontId="9" fillId="2" borderId="18" xfId="0" applyNumberFormat="1" applyFont="1" applyFill="1" applyBorder="1" applyAlignment="1">
      <alignment vertical="center"/>
    </xf>
    <xf numFmtId="165" fontId="9" fillId="2" borderId="22" xfId="0" applyNumberFormat="1" applyFont="1" applyFill="1" applyBorder="1" applyAlignment="1">
      <alignment vertical="center"/>
    </xf>
    <xf numFmtId="12" fontId="2" fillId="0" borderId="0" xfId="0" applyNumberFormat="1" applyFont="1" applyBorder="1" applyAlignment="1">
      <alignment horizontal="center"/>
    </xf>
    <xf numFmtId="164" fontId="9" fillId="0" borderId="47" xfId="0" applyNumberFormat="1" applyFont="1" applyFill="1" applyBorder="1" applyAlignment="1">
      <alignment horizontal="right" vertical="center"/>
    </xf>
    <xf numFmtId="164" fontId="9" fillId="0" borderId="32" xfId="0" applyNumberFormat="1" applyFont="1" applyFill="1" applyBorder="1" applyAlignment="1">
      <alignment horizontal="right" vertical="center"/>
    </xf>
    <xf numFmtId="164" fontId="9" fillId="0" borderId="48" xfId="0" applyNumberFormat="1" applyFont="1" applyFill="1" applyBorder="1" applyAlignment="1">
      <alignment horizontal="right" vertical="center"/>
    </xf>
    <xf numFmtId="164" fontId="9" fillId="0" borderId="49" xfId="0" applyNumberFormat="1" applyFont="1" applyFill="1" applyBorder="1" applyAlignment="1">
      <alignment horizontal="right" vertical="center"/>
    </xf>
    <xf numFmtId="165" fontId="9" fillId="2" borderId="34" xfId="0" applyNumberFormat="1" applyFont="1" applyFill="1" applyBorder="1" applyAlignment="1">
      <alignment vertical="center"/>
    </xf>
    <xf numFmtId="165" fontId="9" fillId="2" borderId="36" xfId="0" applyNumberFormat="1" applyFont="1" applyFill="1" applyBorder="1" applyAlignment="1">
      <alignment vertical="center"/>
    </xf>
    <xf numFmtId="0" fontId="14" fillId="0" borderId="0" xfId="1" quotePrefix="1" applyFont="1" applyBorder="1" applyAlignment="1" applyProtection="1">
      <alignment vertical="center"/>
    </xf>
    <xf numFmtId="165" fontId="2" fillId="0" borderId="10" xfId="0" applyNumberFormat="1" applyFont="1" applyFill="1" applyBorder="1" applyAlignment="1">
      <alignment horizontal="center" vertical="center"/>
    </xf>
    <xf numFmtId="165" fontId="2" fillId="0" borderId="8" xfId="0" applyNumberFormat="1" applyFont="1" applyFill="1" applyBorder="1" applyAlignment="1">
      <alignment horizontal="center" vertical="center"/>
    </xf>
    <xf numFmtId="0" fontId="0" fillId="0" borderId="24" xfId="0" applyBorder="1"/>
    <xf numFmtId="0" fontId="0" fillId="0" borderId="21" xfId="0" applyBorder="1"/>
    <xf numFmtId="165" fontId="9" fillId="0" borderId="44" xfId="0" applyNumberFormat="1" applyFont="1" applyFill="1" applyBorder="1" applyAlignment="1">
      <alignment vertical="center"/>
    </xf>
    <xf numFmtId="164" fontId="9" fillId="0" borderId="5" xfId="0" applyNumberFormat="1" applyFont="1" applyFill="1" applyBorder="1" applyAlignment="1">
      <alignment horizontal="right" vertical="center"/>
    </xf>
    <xf numFmtId="0" fontId="0" fillId="0" borderId="45" xfId="0" applyBorder="1"/>
    <xf numFmtId="0" fontId="0" fillId="0" borderId="50" xfId="0" applyBorder="1"/>
    <xf numFmtId="0" fontId="0" fillId="0" borderId="26" xfId="0" applyBorder="1"/>
    <xf numFmtId="0" fontId="0" fillId="0" borderId="25" xfId="0" applyBorder="1"/>
    <xf numFmtId="0" fontId="0" fillId="0" borderId="22" xfId="0" applyBorder="1"/>
    <xf numFmtId="0" fontId="0" fillId="0" borderId="32" xfId="0" applyBorder="1"/>
    <xf numFmtId="0" fontId="0" fillId="0" borderId="20" xfId="0" applyBorder="1"/>
    <xf numFmtId="165" fontId="9" fillId="0" borderId="51" xfId="0" applyNumberFormat="1" applyFont="1" applyFill="1" applyBorder="1" applyAlignment="1">
      <alignment vertical="center"/>
    </xf>
    <xf numFmtId="165" fontId="9" fillId="0" borderId="43" xfId="0" applyNumberFormat="1" applyFont="1" applyFill="1" applyBorder="1" applyAlignment="1">
      <alignment vertical="center"/>
    </xf>
    <xf numFmtId="165" fontId="9" fillId="3" borderId="24" xfId="0" applyNumberFormat="1" applyFont="1" applyFill="1" applyBorder="1" applyAlignment="1">
      <alignment vertical="center"/>
    </xf>
    <xf numFmtId="165" fontId="9" fillId="3" borderId="20" xfId="0" applyNumberFormat="1" applyFont="1" applyFill="1" applyBorder="1" applyAlignment="1">
      <alignment vertical="center"/>
    </xf>
    <xf numFmtId="165" fontId="9" fillId="3" borderId="25" xfId="0" applyNumberFormat="1" applyFont="1" applyFill="1" applyBorder="1" applyAlignment="1">
      <alignment vertical="center"/>
    </xf>
    <xf numFmtId="165" fontId="9" fillId="3" borderId="21" xfId="0" applyNumberFormat="1" applyFont="1" applyFill="1" applyBorder="1" applyAlignment="1">
      <alignment vertical="center"/>
    </xf>
    <xf numFmtId="165" fontId="12" fillId="3" borderId="26" xfId="0" applyNumberFormat="1" applyFont="1" applyFill="1" applyBorder="1" applyAlignment="1">
      <alignment vertical="center"/>
    </xf>
    <xf numFmtId="165" fontId="12" fillId="3" borderId="22" xfId="0" applyNumberFormat="1" applyFont="1" applyFill="1" applyBorder="1" applyAlignment="1">
      <alignment vertical="center"/>
    </xf>
    <xf numFmtId="165" fontId="9" fillId="4" borderId="24" xfId="0" applyNumberFormat="1" applyFont="1" applyFill="1" applyBorder="1" applyAlignment="1">
      <alignment vertical="center"/>
    </xf>
    <xf numFmtId="165" fontId="9" fillId="4" borderId="20" xfId="0" applyNumberFormat="1" applyFont="1" applyFill="1" applyBorder="1" applyAlignment="1">
      <alignment vertical="center"/>
    </xf>
    <xf numFmtId="165" fontId="9" fillId="4" borderId="25" xfId="0" applyNumberFormat="1" applyFont="1" applyFill="1" applyBorder="1" applyAlignment="1">
      <alignment vertical="center"/>
    </xf>
    <xf numFmtId="165" fontId="9" fillId="4" borderId="21" xfId="0" applyNumberFormat="1" applyFont="1" applyFill="1" applyBorder="1" applyAlignment="1">
      <alignment vertical="center"/>
    </xf>
    <xf numFmtId="165" fontId="12" fillId="4" borderId="26" xfId="0" applyNumberFormat="1" applyFont="1" applyFill="1" applyBorder="1" applyAlignment="1">
      <alignment vertical="center"/>
    </xf>
    <xf numFmtId="165" fontId="12" fillId="4" borderId="22" xfId="0" applyNumberFormat="1" applyFont="1" applyFill="1" applyBorder="1" applyAlignment="1">
      <alignment vertical="center"/>
    </xf>
    <xf numFmtId="165" fontId="9" fillId="5" borderId="24" xfId="0" applyNumberFormat="1" applyFont="1" applyFill="1" applyBorder="1" applyAlignment="1">
      <alignment vertical="center"/>
    </xf>
    <xf numFmtId="165" fontId="9" fillId="5" borderId="8" xfId="0" applyNumberFormat="1" applyFont="1" applyFill="1" applyBorder="1" applyAlignment="1">
      <alignment vertical="center"/>
    </xf>
    <xf numFmtId="165" fontId="9" fillId="5" borderId="25" xfId="0" applyNumberFormat="1" applyFont="1" applyFill="1" applyBorder="1" applyAlignment="1">
      <alignment vertical="center"/>
    </xf>
    <xf numFmtId="165" fontId="9" fillId="5" borderId="9" xfId="0" applyNumberFormat="1" applyFont="1" applyFill="1" applyBorder="1" applyAlignment="1">
      <alignment vertical="center"/>
    </xf>
    <xf numFmtId="165" fontId="12" fillId="5" borderId="26" xfId="0" applyNumberFormat="1" applyFont="1" applyFill="1" applyBorder="1" applyAlignment="1">
      <alignment vertical="center"/>
    </xf>
    <xf numFmtId="165" fontId="12" fillId="5" borderId="10" xfId="0" applyNumberFormat="1" applyFont="1" applyFill="1" applyBorder="1" applyAlignment="1">
      <alignment vertical="center"/>
    </xf>
    <xf numFmtId="165" fontId="12" fillId="3" borderId="37" xfId="0" applyNumberFormat="1" applyFont="1" applyFill="1" applyBorder="1" applyAlignment="1">
      <alignment vertical="center"/>
    </xf>
    <xf numFmtId="165" fontId="12" fillId="3" borderId="35" xfId="0" applyNumberFormat="1" applyFont="1" applyFill="1" applyBorder="1" applyAlignment="1">
      <alignment vertical="center"/>
    </xf>
    <xf numFmtId="165" fontId="12" fillId="4" borderId="37" xfId="0" applyNumberFormat="1" applyFont="1" applyFill="1" applyBorder="1" applyAlignment="1">
      <alignment vertical="center"/>
    </xf>
    <xf numFmtId="165" fontId="12" fillId="4" borderId="35" xfId="0" applyNumberFormat="1" applyFont="1" applyFill="1" applyBorder="1" applyAlignment="1">
      <alignment vertical="center"/>
    </xf>
    <xf numFmtId="165" fontId="12" fillId="5" borderId="37" xfId="0" applyNumberFormat="1" applyFont="1" applyFill="1" applyBorder="1" applyAlignment="1">
      <alignment vertical="center"/>
    </xf>
    <xf numFmtId="165" fontId="12" fillId="5" borderId="39" xfId="0" applyNumberFormat="1" applyFont="1" applyFill="1" applyBorder="1" applyAlignment="1">
      <alignment vertical="center"/>
    </xf>
    <xf numFmtId="165" fontId="9" fillId="3" borderId="38" xfId="0" applyNumberFormat="1" applyFont="1" applyFill="1" applyBorder="1" applyAlignment="1">
      <alignment vertical="center"/>
    </xf>
    <xf numFmtId="165" fontId="9" fillId="3" borderId="36" xfId="0" applyNumberFormat="1" applyFont="1" applyFill="1" applyBorder="1" applyAlignment="1">
      <alignment vertical="center"/>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165" fontId="9" fillId="3" borderId="26" xfId="0" applyNumberFormat="1" applyFont="1" applyFill="1" applyBorder="1" applyAlignment="1">
      <alignment vertical="center"/>
    </xf>
    <xf numFmtId="165" fontId="9" fillId="3" borderId="22" xfId="0" applyNumberFormat="1" applyFont="1" applyFill="1" applyBorder="1" applyAlignment="1">
      <alignment vertical="center"/>
    </xf>
    <xf numFmtId="165" fontId="9" fillId="4" borderId="26" xfId="0" applyNumberFormat="1" applyFont="1" applyFill="1" applyBorder="1" applyAlignment="1">
      <alignment vertical="center"/>
    </xf>
    <xf numFmtId="165" fontId="9" fillId="4" borderId="22" xfId="0" applyNumberFormat="1" applyFont="1" applyFill="1" applyBorder="1" applyAlignment="1">
      <alignment vertical="center"/>
    </xf>
    <xf numFmtId="165" fontId="9" fillId="5" borderId="26" xfId="0" applyNumberFormat="1" applyFont="1" applyFill="1" applyBorder="1" applyAlignment="1">
      <alignment vertical="center"/>
    </xf>
    <xf numFmtId="165" fontId="9" fillId="5" borderId="10" xfId="0" applyNumberFormat="1" applyFont="1" applyFill="1" applyBorder="1" applyAlignment="1">
      <alignment vertical="center"/>
    </xf>
    <xf numFmtId="165" fontId="9" fillId="4" borderId="38" xfId="0" applyNumberFormat="1" applyFont="1" applyFill="1" applyBorder="1" applyAlignment="1">
      <alignment vertical="center"/>
    </xf>
    <xf numFmtId="165" fontId="9" fillId="4" borderId="36" xfId="0" applyNumberFormat="1" applyFont="1" applyFill="1" applyBorder="1" applyAlignment="1">
      <alignment vertical="center"/>
    </xf>
    <xf numFmtId="165" fontId="9" fillId="5" borderId="20" xfId="0" applyNumberFormat="1" applyFont="1" applyFill="1" applyBorder="1" applyAlignment="1">
      <alignment vertical="center"/>
    </xf>
    <xf numFmtId="165" fontId="9" fillId="5" borderId="21" xfId="0" applyNumberFormat="1" applyFont="1" applyFill="1" applyBorder="1" applyAlignment="1">
      <alignment vertical="center"/>
    </xf>
    <xf numFmtId="165" fontId="9" fillId="5" borderId="38" xfId="0" applyNumberFormat="1" applyFont="1" applyFill="1" applyBorder="1" applyAlignment="1">
      <alignment vertical="center"/>
    </xf>
    <xf numFmtId="165" fontId="9" fillId="5" borderId="36" xfId="0" applyNumberFormat="1" applyFont="1" applyFill="1" applyBorder="1" applyAlignment="1">
      <alignment vertical="center"/>
    </xf>
    <xf numFmtId="165" fontId="12" fillId="5" borderId="22" xfId="0" applyNumberFormat="1" applyFont="1" applyFill="1" applyBorder="1" applyAlignment="1">
      <alignment vertical="center"/>
    </xf>
    <xf numFmtId="165" fontId="9" fillId="5" borderId="40" xfId="0" applyNumberFormat="1" applyFont="1" applyFill="1" applyBorder="1" applyAlignment="1">
      <alignment vertical="center"/>
    </xf>
    <xf numFmtId="165" fontId="9" fillId="5" borderId="22" xfId="0" applyNumberFormat="1" applyFont="1" applyFill="1" applyBorder="1" applyAlignment="1">
      <alignment vertical="center"/>
    </xf>
    <xf numFmtId="165" fontId="9" fillId="4" borderId="37" xfId="0" applyNumberFormat="1" applyFont="1" applyFill="1" applyBorder="1" applyAlignment="1">
      <alignmen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2" fillId="0" borderId="0" xfId="0" applyFont="1" applyFill="1" applyBorder="1" applyAlignment="1">
      <alignment vertical="center"/>
    </xf>
    <xf numFmtId="0" fontId="2" fillId="0" borderId="10" xfId="0" applyFont="1" applyBorder="1" applyAlignment="1">
      <alignment horizontal="right"/>
    </xf>
    <xf numFmtId="165" fontId="12" fillId="0" borderId="18" xfId="0" applyNumberFormat="1" applyFont="1" applyFill="1" applyBorder="1" applyAlignment="1">
      <alignment horizontal="right" vertical="center"/>
    </xf>
    <xf numFmtId="165" fontId="12" fillId="0" borderId="22" xfId="0" applyNumberFormat="1" applyFont="1" applyFill="1" applyBorder="1" applyAlignment="1">
      <alignment horizontal="right" vertical="center"/>
    </xf>
    <xf numFmtId="165" fontId="12" fillId="0" borderId="26" xfId="0" applyNumberFormat="1" applyFont="1" applyFill="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2" fillId="0" borderId="7" xfId="0" applyFont="1" applyBorder="1" applyAlignment="1">
      <alignment horizontal="right"/>
    </xf>
    <xf numFmtId="0" fontId="2" fillId="0" borderId="29" xfId="0" applyFont="1" applyBorder="1" applyAlignment="1">
      <alignment horizontal="right" vertical="center"/>
    </xf>
    <xf numFmtId="165" fontId="9" fillId="4" borderId="26" xfId="0" applyNumberFormat="1" applyFont="1" applyFill="1" applyBorder="1" applyAlignment="1">
      <alignment horizontal="right" vertical="center"/>
    </xf>
    <xf numFmtId="165" fontId="9" fillId="4" borderId="22" xfId="0" applyNumberFormat="1" applyFont="1" applyFill="1" applyBorder="1" applyAlignment="1">
      <alignment horizontal="right" vertical="center"/>
    </xf>
    <xf numFmtId="165" fontId="9" fillId="0" borderId="26" xfId="0" applyNumberFormat="1" applyFont="1" applyFill="1" applyBorder="1" applyAlignment="1">
      <alignment horizontal="right" vertical="center"/>
    </xf>
    <xf numFmtId="165" fontId="9" fillId="0" borderId="1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165" fontId="9" fillId="0" borderId="18" xfId="0" applyNumberFormat="1" applyFont="1" applyFill="1" applyBorder="1" applyAlignment="1">
      <alignment horizontal="right" vertical="center"/>
    </xf>
    <xf numFmtId="165" fontId="9" fillId="0" borderId="22" xfId="0" applyNumberFormat="1" applyFont="1" applyFill="1" applyBorder="1" applyAlignment="1">
      <alignment horizontal="right" vertical="center"/>
    </xf>
    <xf numFmtId="165" fontId="9" fillId="3" borderId="26" xfId="0" applyNumberFormat="1" applyFont="1" applyFill="1" applyBorder="1" applyAlignment="1">
      <alignment horizontal="right" vertical="center"/>
    </xf>
    <xf numFmtId="165" fontId="9" fillId="3" borderId="22" xfId="0" applyNumberFormat="1" applyFont="1" applyFill="1" applyBorder="1" applyAlignment="1">
      <alignment horizontal="right" vertical="center"/>
    </xf>
    <xf numFmtId="165" fontId="9" fillId="2" borderId="18" xfId="0" applyNumberFormat="1" applyFont="1" applyFill="1" applyBorder="1" applyAlignment="1">
      <alignment horizontal="right" vertical="center"/>
    </xf>
    <xf numFmtId="165" fontId="9" fillId="2" borderId="22" xfId="0" applyNumberFormat="1" applyFont="1" applyFill="1" applyBorder="1" applyAlignment="1">
      <alignment horizontal="right" vertical="center"/>
    </xf>
    <xf numFmtId="165" fontId="9" fillId="5" borderId="26" xfId="0" applyNumberFormat="1" applyFont="1" applyFill="1" applyBorder="1" applyAlignment="1">
      <alignment horizontal="right" vertical="center"/>
    </xf>
    <xf numFmtId="165" fontId="9" fillId="5" borderId="10" xfId="0" applyNumberFormat="1" applyFont="1" applyFill="1" applyBorder="1" applyAlignment="1">
      <alignment horizontal="right" vertical="center"/>
    </xf>
    <xf numFmtId="165" fontId="9" fillId="2" borderId="33" xfId="0" applyNumberFormat="1" applyFont="1" applyFill="1" applyBorder="1" applyAlignment="1">
      <alignment horizontal="right" vertical="center"/>
    </xf>
    <xf numFmtId="165" fontId="9" fillId="2" borderId="35" xfId="0" applyNumberFormat="1" applyFont="1" applyFill="1" applyBorder="1" applyAlignment="1">
      <alignment horizontal="right" vertical="center"/>
    </xf>
    <xf numFmtId="165" fontId="9" fillId="0" borderId="32" xfId="0" applyNumberFormat="1" applyFont="1" applyFill="1" applyBorder="1" applyAlignment="1">
      <alignment horizontal="right" vertical="center"/>
    </xf>
    <xf numFmtId="165" fontId="9" fillId="0" borderId="41" xfId="0" applyNumberFormat="1" applyFont="1" applyFill="1" applyBorder="1" applyAlignment="1">
      <alignment horizontal="right" vertical="center"/>
    </xf>
    <xf numFmtId="165" fontId="9" fillId="0" borderId="37" xfId="0" applyNumberFormat="1" applyFont="1" applyFill="1" applyBorder="1" applyAlignment="1">
      <alignment horizontal="right" vertical="center"/>
    </xf>
    <xf numFmtId="165" fontId="9" fillId="0" borderId="39" xfId="0" applyNumberFormat="1" applyFont="1" applyFill="1" applyBorder="1" applyAlignment="1">
      <alignment horizontal="right" vertical="center"/>
    </xf>
    <xf numFmtId="165" fontId="9" fillId="0" borderId="33" xfId="0" applyNumberFormat="1" applyFont="1" applyFill="1" applyBorder="1" applyAlignment="1">
      <alignment horizontal="right" vertical="center"/>
    </xf>
    <xf numFmtId="165" fontId="9" fillId="0" borderId="35" xfId="0" applyNumberFormat="1" applyFont="1" applyFill="1" applyBorder="1" applyAlignment="1">
      <alignment horizontal="right" vertical="center"/>
    </xf>
    <xf numFmtId="165" fontId="9" fillId="5" borderId="37" xfId="0" applyNumberFormat="1" applyFont="1" applyFill="1" applyBorder="1" applyAlignment="1">
      <alignment horizontal="right" vertical="center"/>
    </xf>
    <xf numFmtId="165" fontId="9" fillId="5" borderId="39" xfId="0" applyNumberFormat="1" applyFont="1" applyFill="1" applyBorder="1" applyAlignment="1">
      <alignment horizontal="right" vertical="center"/>
    </xf>
    <xf numFmtId="0" fontId="9" fillId="0" borderId="29" xfId="0" applyFont="1" applyBorder="1" applyAlignment="1">
      <alignment horizontal="right" vertical="center"/>
    </xf>
    <xf numFmtId="165" fontId="9" fillId="3" borderId="37" xfId="0" applyNumberFormat="1" applyFont="1" applyFill="1" applyBorder="1" applyAlignment="1">
      <alignment horizontal="right" vertical="center"/>
    </xf>
    <xf numFmtId="165" fontId="9" fillId="3" borderId="35" xfId="0" applyNumberFormat="1" applyFont="1" applyFill="1" applyBorder="1" applyAlignment="1">
      <alignment horizontal="right" vertical="center"/>
    </xf>
    <xf numFmtId="165" fontId="9" fillId="0" borderId="42" xfId="0" applyNumberFormat="1" applyFont="1" applyFill="1" applyBorder="1" applyAlignment="1">
      <alignment horizontal="right" vertical="center"/>
    </xf>
    <xf numFmtId="0" fontId="9" fillId="0" borderId="0" xfId="0" applyFont="1" applyBorder="1" applyAlignment="1">
      <alignment horizontal="right"/>
    </xf>
    <xf numFmtId="0" fontId="9" fillId="0" borderId="0" xfId="0" applyFont="1" applyBorder="1" applyAlignment="1">
      <alignment horizontal="right" vertical="center"/>
    </xf>
    <xf numFmtId="0" fontId="9" fillId="0" borderId="18" xfId="0" applyFont="1" applyBorder="1" applyAlignment="1">
      <alignment horizontal="right" vertical="center"/>
    </xf>
    <xf numFmtId="165" fontId="9" fillId="0" borderId="26" xfId="0" applyNumberFormat="1" applyFont="1" applyBorder="1" applyAlignment="1">
      <alignment horizontal="right" vertical="center"/>
    </xf>
    <xf numFmtId="165" fontId="9" fillId="0" borderId="22" xfId="0" applyNumberFormat="1" applyFont="1" applyBorder="1" applyAlignment="1">
      <alignment horizontal="right" vertical="center"/>
    </xf>
    <xf numFmtId="165" fontId="9" fillId="0" borderId="18" xfId="0" applyNumberFormat="1" applyFont="1" applyBorder="1" applyAlignment="1">
      <alignment horizontal="right" vertical="center"/>
    </xf>
    <xf numFmtId="165" fontId="9" fillId="4" borderId="37" xfId="0" applyNumberFormat="1" applyFont="1" applyFill="1" applyBorder="1" applyAlignment="1">
      <alignment horizontal="right" vertical="center"/>
    </xf>
    <xf numFmtId="165" fontId="9" fillId="4" borderId="35" xfId="0" applyNumberFormat="1" applyFont="1" applyFill="1" applyBorder="1" applyAlignment="1">
      <alignment horizontal="right" vertical="center"/>
    </xf>
    <xf numFmtId="165" fontId="9" fillId="0" borderId="42" xfId="0" applyNumberFormat="1" applyFont="1" applyBorder="1" applyAlignment="1">
      <alignment horizontal="right" vertical="center"/>
    </xf>
    <xf numFmtId="0" fontId="2" fillId="6" borderId="59" xfId="0" applyFont="1" applyFill="1" applyBorder="1" applyAlignment="1">
      <alignment vertical="center"/>
    </xf>
    <xf numFmtId="0" fontId="4" fillId="6" borderId="59" xfId="0" applyFont="1" applyFill="1" applyBorder="1" applyAlignment="1">
      <alignment horizontal="center" vertical="center"/>
    </xf>
    <xf numFmtId="165" fontId="9" fillId="0" borderId="34" xfId="2" applyNumberFormat="1" applyFont="1" applyFill="1" applyBorder="1" applyAlignment="1">
      <alignment vertical="center"/>
    </xf>
    <xf numFmtId="165" fontId="9" fillId="0" borderId="17" xfId="2" applyNumberFormat="1" applyFont="1" applyFill="1" applyBorder="1" applyAlignment="1">
      <alignment vertical="center"/>
    </xf>
    <xf numFmtId="165" fontId="9" fillId="2" borderId="17" xfId="2" applyNumberFormat="1" applyFont="1" applyFill="1" applyBorder="1" applyAlignment="1">
      <alignment vertical="center"/>
    </xf>
    <xf numFmtId="165" fontId="12" fillId="0" borderId="33" xfId="2" applyNumberFormat="1" applyFont="1" applyFill="1" applyBorder="1" applyAlignment="1">
      <alignment vertical="center"/>
    </xf>
    <xf numFmtId="165" fontId="9" fillId="0" borderId="16" xfId="2" applyNumberFormat="1" applyFont="1" applyFill="1" applyBorder="1" applyAlignment="1">
      <alignment vertical="center"/>
    </xf>
    <xf numFmtId="165" fontId="12" fillId="0" borderId="18" xfId="2" applyNumberFormat="1" applyFont="1" applyFill="1" applyBorder="1" applyAlignment="1">
      <alignment vertical="center"/>
    </xf>
    <xf numFmtId="165" fontId="9" fillId="0" borderId="36" xfId="2" applyNumberFormat="1" applyFont="1" applyFill="1" applyBorder="1" applyAlignment="1">
      <alignment vertical="center"/>
    </xf>
    <xf numFmtId="165" fontId="9" fillId="0" borderId="21" xfId="2" applyNumberFormat="1" applyFont="1" applyFill="1" applyBorder="1" applyAlignment="1">
      <alignment vertical="center"/>
    </xf>
    <xf numFmtId="165" fontId="9" fillId="2" borderId="21" xfId="2" applyNumberFormat="1" applyFont="1" applyFill="1" applyBorder="1" applyAlignment="1">
      <alignment vertical="center"/>
    </xf>
    <xf numFmtId="165" fontId="12" fillId="0" borderId="35" xfId="2" applyNumberFormat="1" applyFont="1" applyFill="1" applyBorder="1" applyAlignment="1">
      <alignment vertical="center"/>
    </xf>
    <xf numFmtId="165" fontId="9" fillId="0" borderId="20" xfId="2" applyNumberFormat="1" applyFont="1" applyFill="1" applyBorder="1" applyAlignment="1">
      <alignment vertical="center"/>
    </xf>
    <xf numFmtId="165" fontId="12" fillId="0" borderId="22" xfId="2" applyNumberFormat="1" applyFont="1" applyFill="1" applyBorder="1" applyAlignment="1">
      <alignment vertical="center"/>
    </xf>
    <xf numFmtId="165" fontId="9" fillId="0" borderId="38" xfId="2" applyNumberFormat="1" applyFont="1" applyFill="1" applyBorder="1" applyAlignment="1">
      <alignment vertical="center"/>
    </xf>
    <xf numFmtId="165" fontId="9" fillId="0" borderId="25" xfId="2" applyNumberFormat="1" applyFont="1" applyFill="1" applyBorder="1" applyAlignment="1">
      <alignment vertical="center"/>
    </xf>
    <xf numFmtId="165" fontId="9" fillId="3" borderId="24" xfId="2" applyNumberFormat="1" applyFont="1" applyFill="1" applyBorder="1" applyAlignment="1">
      <alignment vertical="center"/>
    </xf>
    <xf numFmtId="165" fontId="12" fillId="0" borderId="26" xfId="2" applyNumberFormat="1" applyFont="1" applyFill="1" applyBorder="1" applyAlignment="1">
      <alignment vertical="center"/>
    </xf>
    <xf numFmtId="165" fontId="9" fillId="0" borderId="24" xfId="2" applyNumberFormat="1" applyFont="1" applyFill="1" applyBorder="1" applyAlignment="1">
      <alignment vertical="center"/>
    </xf>
    <xf numFmtId="165" fontId="9" fillId="0" borderId="26" xfId="2" applyNumberFormat="1" applyFont="1" applyFill="1" applyBorder="1" applyAlignment="1">
      <alignment vertical="center"/>
    </xf>
    <xf numFmtId="165" fontId="9" fillId="3" borderId="20" xfId="2" applyNumberFormat="1" applyFont="1" applyFill="1" applyBorder="1" applyAlignment="1">
      <alignment vertical="center"/>
    </xf>
    <xf numFmtId="165" fontId="9" fillId="0" borderId="22" xfId="2" applyNumberFormat="1" applyFont="1" applyFill="1" applyBorder="1" applyAlignment="1">
      <alignment vertical="center"/>
    </xf>
    <xf numFmtId="165" fontId="12" fillId="0" borderId="37" xfId="2" applyNumberFormat="1" applyFont="1" applyFill="1" applyBorder="1" applyAlignment="1">
      <alignment vertical="center"/>
    </xf>
    <xf numFmtId="165" fontId="9" fillId="0" borderId="37" xfId="2" applyNumberFormat="1" applyFont="1" applyFill="1" applyBorder="1" applyAlignment="1">
      <alignment vertical="center"/>
    </xf>
    <xf numFmtId="165" fontId="9" fillId="0" borderId="35" xfId="2" applyNumberFormat="1" applyFont="1" applyFill="1" applyBorder="1" applyAlignment="1">
      <alignment vertical="center"/>
    </xf>
    <xf numFmtId="165" fontId="9" fillId="5" borderId="24" xfId="2" applyNumberFormat="1" applyFont="1" applyFill="1" applyBorder="1" applyAlignment="1">
      <alignment vertical="center"/>
    </xf>
    <xf numFmtId="165" fontId="9" fillId="5" borderId="25" xfId="2" applyNumberFormat="1" applyFont="1" applyFill="1" applyBorder="1" applyAlignment="1">
      <alignment vertical="center"/>
    </xf>
    <xf numFmtId="165" fontId="9" fillId="0" borderId="9" xfId="2" applyNumberFormat="1" applyFont="1" applyFill="1" applyBorder="1" applyAlignment="1">
      <alignment vertical="center"/>
    </xf>
    <xf numFmtId="165" fontId="12" fillId="0" borderId="10" xfId="2" applyNumberFormat="1" applyFont="1" applyFill="1" applyBorder="1" applyAlignment="1">
      <alignment vertical="center"/>
    </xf>
    <xf numFmtId="165" fontId="9" fillId="0" borderId="40" xfId="2" applyNumberFormat="1" applyFont="1" applyFill="1" applyBorder="1" applyAlignment="1">
      <alignment vertical="center"/>
    </xf>
    <xf numFmtId="165" fontId="9" fillId="0" borderId="10" xfId="2" applyNumberFormat="1" applyFont="1" applyFill="1" applyBorder="1" applyAlignment="1">
      <alignment vertical="center"/>
    </xf>
    <xf numFmtId="165" fontId="9" fillId="0" borderId="41" xfId="2" applyNumberFormat="1" applyFont="1" applyFill="1" applyBorder="1" applyAlignment="1">
      <alignment vertical="center"/>
    </xf>
    <xf numFmtId="165" fontId="12" fillId="0" borderId="41" xfId="2" applyNumberFormat="1" applyFont="1" applyFill="1" applyBorder="1" applyAlignment="1">
      <alignment vertical="center"/>
    </xf>
    <xf numFmtId="165" fontId="12" fillId="2" borderId="33" xfId="2" applyNumberFormat="1" applyFont="1" applyFill="1" applyBorder="1" applyAlignment="1">
      <alignment vertical="center"/>
    </xf>
    <xf numFmtId="165" fontId="9" fillId="2" borderId="16" xfId="2" applyNumberFormat="1" applyFont="1" applyFill="1" applyBorder="1" applyAlignment="1">
      <alignment vertical="center"/>
    </xf>
    <xf numFmtId="165" fontId="9" fillId="0" borderId="18" xfId="2" applyNumberFormat="1" applyFont="1" applyFill="1" applyBorder="1" applyAlignment="1">
      <alignment vertical="center"/>
    </xf>
    <xf numFmtId="165" fontId="12" fillId="2" borderId="35" xfId="2" applyNumberFormat="1" applyFont="1" applyFill="1" applyBorder="1" applyAlignment="1">
      <alignment vertical="center"/>
    </xf>
    <xf numFmtId="165" fontId="9" fillId="2" borderId="20" xfId="2" applyNumberFormat="1" applyFont="1" applyFill="1" applyBorder="1" applyAlignment="1">
      <alignment vertical="center"/>
    </xf>
    <xf numFmtId="165" fontId="9" fillId="3" borderId="25" xfId="2" applyNumberFormat="1" applyFont="1" applyFill="1" applyBorder="1" applyAlignment="1">
      <alignment vertical="center"/>
    </xf>
    <xf numFmtId="165" fontId="9" fillId="3" borderId="21" xfId="2" applyNumberFormat="1" applyFont="1" applyFill="1" applyBorder="1" applyAlignment="1">
      <alignment vertical="center"/>
    </xf>
    <xf numFmtId="165" fontId="9" fillId="3" borderId="22" xfId="2" applyNumberFormat="1" applyFont="1" applyFill="1" applyBorder="1" applyAlignment="1">
      <alignment vertical="center"/>
    </xf>
    <xf numFmtId="165" fontId="9" fillId="0" borderId="8" xfId="2" applyNumberFormat="1" applyFont="1" applyFill="1" applyBorder="1" applyAlignment="1">
      <alignment vertical="center"/>
    </xf>
    <xf numFmtId="165" fontId="12" fillId="0" borderId="39" xfId="2" applyNumberFormat="1" applyFont="1" applyFill="1" applyBorder="1" applyAlignment="1">
      <alignment vertical="center"/>
    </xf>
    <xf numFmtId="165" fontId="9" fillId="0" borderId="39" xfId="2" applyNumberFormat="1" applyFont="1" applyFill="1" applyBorder="1" applyAlignment="1">
      <alignment vertical="center"/>
    </xf>
    <xf numFmtId="165" fontId="12" fillId="0" borderId="32" xfId="2" applyNumberFormat="1" applyFont="1" applyFill="1" applyBorder="1" applyAlignment="1">
      <alignment vertical="center"/>
    </xf>
    <xf numFmtId="165" fontId="9" fillId="0" borderId="48" xfId="2" applyNumberFormat="1" applyFont="1" applyFill="1" applyBorder="1" applyAlignment="1">
      <alignment vertical="center"/>
    </xf>
    <xf numFmtId="0" fontId="2" fillId="0" borderId="14" xfId="0" applyFont="1" applyBorder="1"/>
    <xf numFmtId="0" fontId="9" fillId="0" borderId="0" xfId="0" applyFont="1" applyBorder="1"/>
    <xf numFmtId="0" fontId="9" fillId="0" borderId="0" xfId="0" applyFont="1" applyBorder="1" applyAlignment="1">
      <alignmen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2" fillId="2" borderId="65" xfId="0" applyFont="1" applyFill="1" applyBorder="1" applyAlignment="1">
      <alignment horizontal="center" vertical="center"/>
    </xf>
    <xf numFmtId="0" fontId="4" fillId="0" borderId="65" xfId="0" applyFont="1" applyBorder="1" applyAlignment="1">
      <alignment horizontal="center" vertical="center"/>
    </xf>
    <xf numFmtId="0" fontId="2" fillId="3" borderId="65" xfId="0" applyFont="1" applyFill="1" applyBorder="1" applyAlignment="1">
      <alignment horizontal="center" vertical="center"/>
    </xf>
    <xf numFmtId="0" fontId="2" fillId="11" borderId="65" xfId="0" applyFont="1" applyFill="1" applyBorder="1" applyAlignment="1">
      <alignment horizontal="center" vertical="center"/>
    </xf>
    <xf numFmtId="0" fontId="2" fillId="5" borderId="65" xfId="0" applyFont="1" applyFill="1" applyBorder="1" applyAlignment="1">
      <alignment horizontal="center" vertical="center"/>
    </xf>
    <xf numFmtId="0" fontId="2" fillId="10" borderId="65" xfId="0" applyFont="1" applyFill="1" applyBorder="1" applyAlignment="1">
      <alignment horizontal="center" vertical="center"/>
    </xf>
    <xf numFmtId="165" fontId="2" fillId="0" borderId="14" xfId="0" applyNumberFormat="1" applyFont="1" applyFill="1" applyBorder="1" applyAlignment="1">
      <alignment horizontal="center" vertical="center"/>
    </xf>
    <xf numFmtId="165" fontId="2" fillId="0" borderId="58" xfId="0" applyNumberFormat="1" applyFont="1" applyFill="1" applyBorder="1" applyAlignment="1">
      <alignment horizontal="center" vertical="center"/>
    </xf>
    <xf numFmtId="165" fontId="9" fillId="12" borderId="16" xfId="0" applyNumberFormat="1" applyFont="1" applyFill="1" applyBorder="1" applyAlignment="1">
      <alignment vertical="center"/>
    </xf>
    <xf numFmtId="165" fontId="9" fillId="12" borderId="20" xfId="0" applyNumberFormat="1" applyFont="1" applyFill="1" applyBorder="1" applyAlignment="1">
      <alignment vertical="center"/>
    </xf>
    <xf numFmtId="0" fontId="2" fillId="13" borderId="65" xfId="0" applyFont="1" applyFill="1" applyBorder="1" applyAlignment="1">
      <alignment horizontal="center" vertical="center"/>
    </xf>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45" xfId="0" applyFill="1" applyBorder="1"/>
    <xf numFmtId="0" fontId="0" fillId="0" borderId="45" xfId="0" applyFill="1" applyBorder="1" applyAlignment="1">
      <alignment horizontal="right"/>
    </xf>
    <xf numFmtId="0" fontId="0" fillId="0" borderId="45" xfId="0" applyFill="1" applyBorder="1" applyAlignment="1">
      <alignment horizontal="center"/>
    </xf>
    <xf numFmtId="0" fontId="0" fillId="0" borderId="50" xfId="0" applyFill="1" applyBorder="1"/>
    <xf numFmtId="0" fontId="17" fillId="0" borderId="0" xfId="0" applyFont="1" applyFill="1" applyBorder="1"/>
    <xf numFmtId="0" fontId="16" fillId="0" borderId="0" xfId="0" applyFont="1" applyFill="1" applyBorder="1"/>
    <xf numFmtId="0" fontId="0" fillId="0" borderId="11" xfId="0" applyBorder="1"/>
    <xf numFmtId="0" fontId="0" fillId="0" borderId="12" xfId="0" applyBorder="1"/>
    <xf numFmtId="0" fontId="0" fillId="0" borderId="28" xfId="0" applyBorder="1"/>
    <xf numFmtId="0" fontId="0" fillId="0" borderId="70" xfId="0" applyBorder="1"/>
    <xf numFmtId="0" fontId="10" fillId="0" borderId="28" xfId="0" applyFont="1" applyBorder="1" applyAlignment="1">
      <alignment vertical="center"/>
    </xf>
    <xf numFmtId="0" fontId="10" fillId="0" borderId="70" xfId="0" applyFont="1" applyBorder="1" applyAlignment="1">
      <alignment vertical="center"/>
    </xf>
    <xf numFmtId="0" fontId="0" fillId="0" borderId="28" xfId="0" applyFill="1" applyBorder="1"/>
    <xf numFmtId="165" fontId="0" fillId="0" borderId="28" xfId="0" applyNumberFormat="1" applyBorder="1"/>
    <xf numFmtId="0" fontId="0" fillId="0" borderId="42" xfId="0" applyBorder="1"/>
    <xf numFmtId="0" fontId="0" fillId="0" borderId="58" xfId="0" applyBorder="1"/>
    <xf numFmtId="0" fontId="0" fillId="0" borderId="0" xfId="0" applyFill="1" applyAlignment="1">
      <alignment horizontal="center"/>
    </xf>
    <xf numFmtId="0" fontId="0" fillId="0" borderId="45" xfId="0" applyFill="1" applyBorder="1" applyAlignment="1"/>
    <xf numFmtId="165" fontId="0" fillId="0" borderId="70" xfId="0" applyNumberFormat="1" applyBorder="1"/>
    <xf numFmtId="0" fontId="2" fillId="0" borderId="28" xfId="0" applyFont="1" applyBorder="1" applyAlignment="1">
      <alignment vertical="center"/>
    </xf>
    <xf numFmtId="0" fontId="2" fillId="0" borderId="70" xfId="0" applyFont="1" applyBorder="1" applyAlignment="1">
      <alignment vertical="center"/>
    </xf>
    <xf numFmtId="0" fontId="0" fillId="0" borderId="50" xfId="0" applyBorder="1" applyAlignment="1">
      <alignment horizontal="right"/>
    </xf>
    <xf numFmtId="0" fontId="0" fillId="0" borderId="50" xfId="0" applyBorder="1" applyAlignment="1">
      <alignment horizontal="center"/>
    </xf>
    <xf numFmtId="0" fontId="20" fillId="0" borderId="0" xfId="0" applyFont="1" applyFill="1" applyBorder="1"/>
    <xf numFmtId="0" fontId="0" fillId="0" borderId="45" xfId="0" applyBorder="1" applyAlignment="1">
      <alignment horizontal="center"/>
    </xf>
    <xf numFmtId="0" fontId="17" fillId="0" borderId="0" xfId="0" applyFont="1" applyFill="1" applyBorder="1" applyAlignment="1">
      <alignment horizontal="center"/>
    </xf>
    <xf numFmtId="0" fontId="16" fillId="16" borderId="68" xfId="0" applyFont="1" applyFill="1" applyBorder="1" applyAlignment="1">
      <alignment horizontal="center" vertical="center"/>
    </xf>
    <xf numFmtId="0" fontId="2" fillId="0" borderId="45" xfId="0" applyFont="1" applyBorder="1" applyAlignment="1">
      <alignment vertical="center"/>
    </xf>
    <xf numFmtId="0" fontId="0" fillId="17" borderId="11" xfId="0" applyFill="1" applyBorder="1"/>
    <xf numFmtId="0" fontId="0" fillId="17" borderId="45" xfId="0" applyFill="1" applyBorder="1" applyAlignment="1">
      <alignment horizontal="center"/>
    </xf>
    <xf numFmtId="0" fontId="0" fillId="17" borderId="45" xfId="0" applyFill="1" applyBorder="1"/>
    <xf numFmtId="0" fontId="0" fillId="17" borderId="12" xfId="0" applyFill="1" applyBorder="1"/>
    <xf numFmtId="0" fontId="0" fillId="17" borderId="28" xfId="0" applyFill="1" applyBorder="1"/>
    <xf numFmtId="0" fontId="0" fillId="17" borderId="0" xfId="0" applyFill="1" applyBorder="1"/>
    <xf numFmtId="0" fontId="0" fillId="17" borderId="70" xfId="0" applyFill="1" applyBorder="1"/>
    <xf numFmtId="0" fontId="24" fillId="0" borderId="11" xfId="0" applyFont="1" applyBorder="1" applyAlignment="1">
      <alignment vertical="center"/>
    </xf>
    <xf numFmtId="0" fontId="24" fillId="0" borderId="58" xfId="0" applyFont="1" applyBorder="1" applyAlignment="1">
      <alignment vertical="center"/>
    </xf>
    <xf numFmtId="0" fontId="0" fillId="0" borderId="50" xfId="0" applyFill="1" applyBorder="1" applyAlignment="1">
      <alignment horizontal="right"/>
    </xf>
    <xf numFmtId="0" fontId="0" fillId="0" borderId="50" xfId="0" applyFill="1" applyBorder="1" applyAlignment="1">
      <alignment horizontal="center"/>
    </xf>
    <xf numFmtId="0" fontId="0" fillId="17" borderId="45" xfId="0" applyFill="1" applyBorder="1" applyAlignment="1"/>
    <xf numFmtId="0" fontId="0" fillId="17" borderId="45" xfId="0" applyFill="1" applyBorder="1" applyAlignment="1">
      <alignment horizontal="right"/>
    </xf>
    <xf numFmtId="0" fontId="0" fillId="17" borderId="0" xfId="0" applyFill="1" applyBorder="1" applyAlignment="1">
      <alignment horizontal="right"/>
    </xf>
    <xf numFmtId="0" fontId="0" fillId="17" borderId="0" xfId="0" applyFill="1" applyBorder="1" applyAlignment="1">
      <alignment horizontal="center"/>
    </xf>
    <xf numFmtId="0" fontId="0" fillId="17" borderId="58" xfId="0" applyFill="1" applyBorder="1"/>
    <xf numFmtId="0" fontId="19" fillId="17" borderId="50" xfId="0" applyFont="1" applyFill="1" applyBorder="1" applyAlignment="1"/>
    <xf numFmtId="0" fontId="0" fillId="17" borderId="50" xfId="0" applyFill="1" applyBorder="1" applyAlignment="1"/>
    <xf numFmtId="0" fontId="0" fillId="17" borderId="50" xfId="0" applyFill="1" applyBorder="1"/>
    <xf numFmtId="0" fontId="0" fillId="17" borderId="50" xfId="0" applyFill="1" applyBorder="1" applyAlignment="1">
      <alignment horizontal="right"/>
    </xf>
    <xf numFmtId="0" fontId="0" fillId="17" borderId="50" xfId="0" applyFill="1" applyBorder="1" applyAlignment="1">
      <alignment horizontal="center"/>
    </xf>
    <xf numFmtId="0" fontId="0" fillId="17" borderId="42" xfId="0" applyFill="1" applyBorder="1"/>
    <xf numFmtId="0" fontId="16" fillId="0" borderId="50" xfId="0" applyFont="1" applyFill="1" applyBorder="1"/>
    <xf numFmtId="0" fontId="27" fillId="7" borderId="0" xfId="0" applyFont="1" applyFill="1" applyBorder="1" applyAlignment="1">
      <alignment vertical="center"/>
    </xf>
    <xf numFmtId="0" fontId="0" fillId="7" borderId="0" xfId="0" applyFill="1" applyBorder="1"/>
    <xf numFmtId="0" fontId="27" fillId="7" borderId="0" xfId="0" applyFont="1" applyFill="1" applyBorder="1" applyAlignment="1">
      <alignment horizontal="left" vertical="center"/>
    </xf>
    <xf numFmtId="0" fontId="0" fillId="7" borderId="0" xfId="0" applyFill="1" applyAlignment="1">
      <alignment horizontal="left"/>
    </xf>
    <xf numFmtId="0" fontId="27" fillId="7" borderId="0" xfId="0" applyFont="1" applyFill="1" applyAlignment="1">
      <alignment vertical="center"/>
    </xf>
    <xf numFmtId="0" fontId="28" fillId="7" borderId="0" xfId="0" applyFont="1" applyFill="1" applyBorder="1" applyAlignment="1">
      <alignment vertical="center"/>
    </xf>
    <xf numFmtId="0" fontId="28" fillId="7" borderId="0" xfId="0" applyFont="1" applyFill="1" applyAlignment="1">
      <alignment vertical="center"/>
    </xf>
    <xf numFmtId="0" fontId="28" fillId="7" borderId="0" xfId="0" applyFont="1" applyFill="1" applyBorder="1" applyAlignment="1">
      <alignment horizontal="right" vertical="center"/>
    </xf>
    <xf numFmtId="0" fontId="28" fillId="7" borderId="0" xfId="0" applyFont="1" applyFill="1" applyBorder="1" applyAlignment="1">
      <alignment horizontal="center" vertical="center"/>
    </xf>
    <xf numFmtId="0" fontId="31"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0" fillId="0" borderId="0" xfId="0" applyBorder="1" applyAlignment="1" applyProtection="1">
      <alignment vertical="center"/>
    </xf>
    <xf numFmtId="0" fontId="27" fillId="7" borderId="0" xfId="0" applyFont="1" applyFill="1" applyBorder="1" applyAlignment="1" applyProtection="1">
      <alignment vertical="center"/>
    </xf>
    <xf numFmtId="0" fontId="26" fillId="7" borderId="0" xfId="0" applyFont="1" applyFill="1" applyAlignment="1" applyProtection="1">
      <alignment vertical="center"/>
    </xf>
    <xf numFmtId="0" fontId="25" fillId="7" borderId="0" xfId="0" applyFont="1" applyFill="1" applyAlignment="1" applyProtection="1">
      <alignment vertical="center"/>
    </xf>
    <xf numFmtId="0" fontId="0" fillId="7" borderId="0" xfId="0" applyFill="1" applyAlignment="1" applyProtection="1"/>
    <xf numFmtId="0" fontId="0" fillId="7" borderId="0" xfId="0" applyFill="1" applyBorder="1" applyProtection="1"/>
    <xf numFmtId="0" fontId="27" fillId="7" borderId="0" xfId="0" applyFont="1" applyFill="1" applyBorder="1" applyAlignment="1" applyProtection="1">
      <alignment horizontal="left" vertical="center"/>
    </xf>
    <xf numFmtId="0" fontId="0" fillId="7" borderId="0" xfId="0" applyFill="1" applyAlignment="1" applyProtection="1">
      <alignment horizontal="left"/>
    </xf>
    <xf numFmtId="0" fontId="0" fillId="7" borderId="0" xfId="0" applyFill="1" applyProtection="1"/>
    <xf numFmtId="0" fontId="0" fillId="7" borderId="0" xfId="0" applyFill="1" applyBorder="1" applyAlignment="1" applyProtection="1">
      <alignment horizontal="right"/>
    </xf>
    <xf numFmtId="0" fontId="0" fillId="7" borderId="0" xfId="0" applyFill="1" applyBorder="1" applyAlignment="1" applyProtection="1">
      <alignment horizontal="center"/>
    </xf>
    <xf numFmtId="0" fontId="25" fillId="0" borderId="0" xfId="0" applyFont="1" applyFill="1" applyBorder="1" applyProtection="1"/>
    <xf numFmtId="0" fontId="0" fillId="0" borderId="11" xfId="0" applyBorder="1" applyProtection="1"/>
    <xf numFmtId="0" fontId="0" fillId="0" borderId="45" xfId="0" applyFill="1" applyBorder="1" applyAlignment="1" applyProtection="1"/>
    <xf numFmtId="0" fontId="0" fillId="0" borderId="45" xfId="0" applyFill="1" applyBorder="1" applyProtection="1"/>
    <xf numFmtId="0" fontId="0" fillId="0" borderId="45" xfId="0" applyFill="1" applyBorder="1" applyAlignment="1" applyProtection="1">
      <alignment horizontal="right"/>
    </xf>
    <xf numFmtId="0" fontId="0" fillId="0" borderId="45" xfId="0" applyFill="1" applyBorder="1" applyAlignment="1" applyProtection="1">
      <alignment horizontal="center"/>
    </xf>
    <xf numFmtId="0" fontId="0" fillId="0" borderId="12" xfId="0" applyBorder="1" applyProtection="1"/>
    <xf numFmtId="0" fontId="0" fillId="0" borderId="0" xfId="0" applyBorder="1" applyProtection="1"/>
    <xf numFmtId="0" fontId="0" fillId="0" borderId="45" xfId="0" applyBorder="1" applyAlignment="1" applyProtection="1">
      <alignment horizontal="center"/>
    </xf>
    <xf numFmtId="0" fontId="0" fillId="0" borderId="45" xfId="0" applyBorder="1" applyProtection="1"/>
    <xf numFmtId="0" fontId="0" fillId="0" borderId="28" xfId="0" applyBorder="1" applyProtection="1"/>
    <xf numFmtId="0" fontId="0" fillId="0" borderId="0" xfId="0"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center"/>
    </xf>
    <xf numFmtId="0" fontId="0" fillId="0" borderId="70" xfId="0" applyBorder="1" applyProtection="1"/>
    <xf numFmtId="0" fontId="0" fillId="0" borderId="0" xfId="0" applyBorder="1" applyAlignment="1" applyProtection="1">
      <alignment horizontal="center"/>
    </xf>
    <xf numFmtId="0" fontId="20" fillId="0" borderId="0" xfId="0" applyFont="1" applyFill="1" applyBorder="1" applyProtection="1"/>
    <xf numFmtId="0" fontId="20" fillId="0" borderId="0" xfId="0" applyFont="1" applyFill="1" applyBorder="1" applyAlignment="1" applyProtection="1">
      <alignment horizontal="left"/>
    </xf>
    <xf numFmtId="0" fontId="17" fillId="0" borderId="0" xfId="0" applyFont="1" applyFill="1" applyBorder="1" applyProtection="1"/>
    <xf numFmtId="0" fontId="17" fillId="0" borderId="0" xfId="0" applyFont="1" applyFill="1" applyBorder="1" applyAlignment="1" applyProtection="1">
      <alignment horizontal="center"/>
    </xf>
    <xf numFmtId="0" fontId="16" fillId="0" borderId="0" xfId="0" applyFont="1" applyFill="1" applyBorder="1" applyProtection="1"/>
    <xf numFmtId="0" fontId="0" fillId="0" borderId="58" xfId="0" applyBorder="1" applyProtection="1"/>
    <xf numFmtId="0" fontId="0" fillId="0" borderId="50" xfId="0" applyFill="1" applyBorder="1" applyProtection="1"/>
    <xf numFmtId="0" fontId="0" fillId="0" borderId="42" xfId="0" applyBorder="1" applyProtection="1"/>
    <xf numFmtId="0" fontId="0" fillId="0" borderId="0" xfId="0" applyProtection="1"/>
    <xf numFmtId="0" fontId="0" fillId="0" borderId="50" xfId="0" applyBorder="1" applyAlignment="1" applyProtection="1">
      <alignment horizontal="center"/>
    </xf>
    <xf numFmtId="0" fontId="0" fillId="0" borderId="50" xfId="0" applyBorder="1" applyProtection="1"/>
    <xf numFmtId="0" fontId="25" fillId="0" borderId="0" xfId="0" applyFont="1" applyFill="1" applyProtection="1"/>
    <xf numFmtId="0" fontId="0" fillId="0" borderId="0" xfId="0" applyFill="1" applyProtection="1"/>
    <xf numFmtId="0" fontId="0" fillId="0" borderId="0" xfId="0" applyFill="1" applyAlignment="1" applyProtection="1">
      <alignment horizontal="center"/>
    </xf>
    <xf numFmtId="0" fontId="23" fillId="0" borderId="4" xfId="0" applyFont="1" applyBorder="1" applyAlignment="1" applyProtection="1">
      <alignment horizontal="center" vertical="center"/>
    </xf>
    <xf numFmtId="49" fontId="23" fillId="0" borderId="4" xfId="0" applyNumberFormat="1" applyFont="1" applyBorder="1" applyAlignment="1" applyProtection="1">
      <alignment horizontal="center" vertical="center"/>
    </xf>
    <xf numFmtId="14" fontId="23" fillId="0" borderId="4" xfId="0" applyNumberFormat="1" applyFont="1" applyBorder="1" applyAlignment="1" applyProtection="1">
      <alignment horizontal="center" vertical="center"/>
    </xf>
    <xf numFmtId="0" fontId="10" fillId="0" borderId="28" xfId="0" applyFont="1" applyBorder="1" applyAlignment="1" applyProtection="1">
      <alignment vertical="center"/>
    </xf>
    <xf numFmtId="0" fontId="10" fillId="0" borderId="70" xfId="0" applyFont="1" applyBorder="1" applyAlignment="1" applyProtection="1">
      <alignment vertical="center"/>
    </xf>
    <xf numFmtId="0" fontId="10" fillId="0" borderId="0" xfId="0" applyFont="1" applyBorder="1" applyAlignment="1" applyProtection="1">
      <alignment vertical="center"/>
    </xf>
    <xf numFmtId="0" fontId="29" fillId="0" borderId="0" xfId="0" applyFont="1" applyFill="1" applyBorder="1" applyAlignment="1" applyProtection="1">
      <alignment vertical="center"/>
    </xf>
    <xf numFmtId="0" fontId="2" fillId="0" borderId="28" xfId="0" applyFont="1" applyBorder="1" applyProtection="1"/>
    <xf numFmtId="0" fontId="2" fillId="0" borderId="0" xfId="0" applyFont="1" applyBorder="1" applyAlignment="1" applyProtection="1">
      <alignment horizontal="center"/>
    </xf>
    <xf numFmtId="165" fontId="2" fillId="0" borderId="13" xfId="0" applyNumberFormat="1" applyFont="1" applyFill="1" applyBorder="1" applyAlignment="1" applyProtection="1">
      <alignment horizontal="center" vertical="center"/>
    </xf>
    <xf numFmtId="165" fontId="2" fillId="0" borderId="7" xfId="0" applyNumberFormat="1" applyFont="1" applyFill="1" applyBorder="1" applyAlignment="1" applyProtection="1">
      <alignment horizontal="center" vertical="center"/>
    </xf>
    <xf numFmtId="0" fontId="0" fillId="0" borderId="28" xfId="0" applyFill="1" applyBorder="1" applyProtection="1"/>
    <xf numFmtId="0" fontId="2" fillId="0" borderId="28" xfId="0" applyFont="1" applyBorder="1" applyAlignment="1" applyProtection="1">
      <alignment horizontal="center"/>
    </xf>
    <xf numFmtId="165" fontId="0" fillId="0" borderId="70" xfId="0" applyNumberFormat="1" applyBorder="1" applyProtection="1"/>
    <xf numFmtId="165" fontId="0" fillId="0" borderId="28" xfId="0" applyNumberFormat="1" applyBorder="1" applyProtection="1"/>
    <xf numFmtId="0" fontId="0" fillId="0" borderId="0" xfId="0" applyBorder="1" applyAlignment="1" applyProtection="1">
      <alignment horizontal="right"/>
    </xf>
    <xf numFmtId="0" fontId="2" fillId="0" borderId="28" xfId="0" applyFont="1" applyBorder="1" applyAlignment="1" applyProtection="1">
      <alignment vertical="center"/>
    </xf>
    <xf numFmtId="0" fontId="2" fillId="0" borderId="0" xfId="0" applyFont="1" applyBorder="1" applyAlignment="1" applyProtection="1">
      <alignment vertical="center"/>
    </xf>
    <xf numFmtId="0" fontId="13" fillId="0" borderId="0" xfId="0" applyFont="1" applyBorder="1" applyAlignment="1" applyProtection="1">
      <alignment vertical="center"/>
    </xf>
    <xf numFmtId="0" fontId="8"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70" xfId="0" applyFont="1" applyBorder="1" applyAlignment="1" applyProtection="1">
      <alignment vertical="center"/>
    </xf>
    <xf numFmtId="0" fontId="2" fillId="2" borderId="65" xfId="0" applyFont="1" applyFill="1" applyBorder="1" applyAlignment="1" applyProtection="1">
      <alignment horizontal="center" vertical="center"/>
    </xf>
    <xf numFmtId="0" fontId="4" fillId="0" borderId="65" xfId="0" applyFont="1" applyBorder="1" applyAlignment="1" applyProtection="1">
      <alignment horizontal="center" vertical="center"/>
    </xf>
    <xf numFmtId="0" fontId="2" fillId="3" borderId="65"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2" fillId="5" borderId="65" xfId="0" applyFont="1" applyFill="1" applyBorder="1" applyAlignment="1" applyProtection="1">
      <alignment horizontal="center" vertical="center"/>
    </xf>
    <xf numFmtId="0" fontId="2" fillId="6" borderId="59" xfId="0" applyFont="1" applyFill="1" applyBorder="1" applyAlignment="1" applyProtection="1">
      <alignment vertical="center"/>
    </xf>
    <xf numFmtId="0" fontId="4" fillId="6" borderId="59" xfId="0" applyFont="1" applyFill="1" applyBorder="1" applyAlignment="1" applyProtection="1">
      <alignment horizontal="center" vertical="center"/>
    </xf>
    <xf numFmtId="0" fontId="13" fillId="0" borderId="0" xfId="0" applyFont="1" applyBorder="1" applyAlignment="1" applyProtection="1">
      <alignment horizontal="left" vertical="center"/>
    </xf>
    <xf numFmtId="0" fontId="0" fillId="0" borderId="50" xfId="0" applyBorder="1" applyAlignment="1" applyProtection="1">
      <alignment horizontal="right"/>
    </xf>
    <xf numFmtId="0" fontId="30" fillId="0" borderId="0" xfId="1" applyFont="1" applyBorder="1" applyAlignment="1" applyProtection="1">
      <alignment horizontal="left" vertical="center"/>
    </xf>
    <xf numFmtId="0" fontId="21" fillId="0" borderId="66" xfId="0" applyFont="1" applyBorder="1" applyAlignment="1">
      <alignment horizontal="center" vertical="center" wrapText="1"/>
    </xf>
    <xf numFmtId="0" fontId="21" fillId="0" borderId="67" xfId="0" applyFont="1" applyBorder="1" applyAlignment="1">
      <alignment horizontal="left" vertical="center" wrapText="1"/>
    </xf>
    <xf numFmtId="0" fontId="16" fillId="0" borderId="67" xfId="0" applyFont="1" applyBorder="1" applyAlignment="1">
      <alignment horizontal="center" vertical="center"/>
    </xf>
    <xf numFmtId="165" fontId="9" fillId="12" borderId="17" xfId="2" applyNumberFormat="1" applyFont="1" applyFill="1" applyBorder="1" applyAlignment="1">
      <alignment vertical="center"/>
    </xf>
    <xf numFmtId="165" fontId="9" fillId="12" borderId="21" xfId="2" applyNumberFormat="1" applyFont="1" applyFill="1" applyBorder="1" applyAlignment="1">
      <alignment vertical="center"/>
    </xf>
    <xf numFmtId="165" fontId="9" fillId="3" borderId="47" xfId="2" applyNumberFormat="1" applyFont="1" applyFill="1" applyBorder="1" applyAlignment="1">
      <alignment vertical="center"/>
    </xf>
    <xf numFmtId="165" fontId="9" fillId="0" borderId="47" xfId="2" applyNumberFormat="1" applyFont="1" applyFill="1" applyBorder="1" applyAlignment="1">
      <alignment vertical="center"/>
    </xf>
    <xf numFmtId="165" fontId="9" fillId="0" borderId="31" xfId="2" applyNumberFormat="1" applyFont="1" applyFill="1" applyBorder="1" applyAlignment="1">
      <alignment vertical="center"/>
    </xf>
    <xf numFmtId="165" fontId="9" fillId="0" borderId="49" xfId="2" applyNumberFormat="1" applyFont="1" applyFill="1" applyBorder="1" applyAlignment="1">
      <alignment vertical="center"/>
    </xf>
    <xf numFmtId="165" fontId="9" fillId="3" borderId="32" xfId="2" applyNumberFormat="1" applyFont="1" applyFill="1" applyBorder="1" applyAlignment="1">
      <alignment vertical="center"/>
    </xf>
    <xf numFmtId="165" fontId="9" fillId="11" borderId="31" xfId="2" applyNumberFormat="1" applyFont="1" applyFill="1" applyBorder="1" applyAlignment="1">
      <alignment vertical="center"/>
    </xf>
    <xf numFmtId="165" fontId="12" fillId="11" borderId="32" xfId="2" applyNumberFormat="1" applyFont="1" applyFill="1" applyBorder="1" applyAlignment="1">
      <alignment vertical="center"/>
    </xf>
    <xf numFmtId="165" fontId="9" fillId="11" borderId="47" xfId="2" applyNumberFormat="1" applyFont="1" applyFill="1" applyBorder="1" applyAlignment="1">
      <alignment vertical="center"/>
    </xf>
    <xf numFmtId="165" fontId="9" fillId="11" borderId="20" xfId="2" applyNumberFormat="1" applyFont="1" applyFill="1" applyBorder="1" applyAlignment="1">
      <alignment vertical="center"/>
    </xf>
    <xf numFmtId="165" fontId="12" fillId="11" borderId="22" xfId="2" applyNumberFormat="1" applyFont="1" applyFill="1" applyBorder="1" applyAlignment="1">
      <alignment vertical="center"/>
    </xf>
    <xf numFmtId="165" fontId="9" fillId="11" borderId="21" xfId="2" applyNumberFormat="1" applyFont="1" applyFill="1" applyBorder="1" applyAlignment="1">
      <alignment vertical="center"/>
    </xf>
    <xf numFmtId="165" fontId="9" fillId="0" borderId="22" xfId="2" applyNumberFormat="1" applyFont="1" applyFill="1" applyBorder="1" applyAlignment="1">
      <alignment horizontal="left" vertical="center"/>
    </xf>
    <xf numFmtId="165" fontId="9" fillId="5" borderId="47" xfId="2" applyNumberFormat="1" applyFont="1" applyFill="1" applyBorder="1" applyAlignment="1">
      <alignment vertical="center"/>
    </xf>
    <xf numFmtId="165" fontId="12" fillId="5" borderId="32" xfId="2" applyNumberFormat="1" applyFont="1" applyFill="1" applyBorder="1" applyAlignment="1">
      <alignment vertical="center"/>
    </xf>
    <xf numFmtId="165" fontId="9" fillId="5" borderId="31" xfId="2" applyNumberFormat="1" applyFont="1" applyFill="1" applyBorder="1" applyAlignment="1">
      <alignment vertical="center"/>
    </xf>
    <xf numFmtId="165" fontId="9" fillId="5" borderId="21" xfId="2" applyNumberFormat="1" applyFont="1" applyFill="1" applyBorder="1" applyAlignment="1">
      <alignment vertical="center"/>
    </xf>
    <xf numFmtId="165" fontId="12" fillId="5" borderId="22" xfId="2" applyNumberFormat="1" applyFont="1" applyFill="1" applyBorder="1" applyAlignment="1">
      <alignment vertical="center"/>
    </xf>
    <xf numFmtId="165" fontId="9" fillId="5" borderId="20" xfId="2" applyNumberFormat="1" applyFont="1" applyFill="1" applyBorder="1" applyAlignment="1">
      <alignment vertical="center"/>
    </xf>
    <xf numFmtId="165" fontId="9" fillId="0" borderId="32" xfId="2" applyNumberFormat="1" applyFont="1" applyFill="1" applyBorder="1" applyAlignment="1">
      <alignment vertical="center"/>
    </xf>
    <xf numFmtId="165" fontId="9" fillId="10" borderId="47" xfId="2" applyNumberFormat="1" applyFont="1" applyFill="1" applyBorder="1" applyAlignment="1">
      <alignment vertical="center"/>
    </xf>
    <xf numFmtId="165" fontId="9" fillId="10" borderId="21" xfId="2" applyNumberFormat="1" applyFont="1" applyFill="1" applyBorder="1" applyAlignment="1">
      <alignment vertical="center"/>
    </xf>
    <xf numFmtId="165" fontId="9" fillId="12" borderId="18" xfId="2" applyNumberFormat="1" applyFont="1" applyFill="1" applyBorder="1" applyAlignment="1">
      <alignment vertical="center"/>
    </xf>
    <xf numFmtId="165" fontId="9" fillId="12" borderId="22" xfId="2" applyNumberFormat="1" applyFont="1" applyFill="1" applyBorder="1" applyAlignment="1">
      <alignment vertical="center"/>
    </xf>
    <xf numFmtId="165" fontId="9" fillId="3" borderId="31" xfId="2" applyNumberFormat="1" applyFont="1" applyFill="1" applyBorder="1" applyAlignment="1">
      <alignment vertical="center"/>
    </xf>
    <xf numFmtId="165" fontId="12" fillId="3" borderId="32" xfId="2" applyNumberFormat="1" applyFont="1" applyFill="1" applyBorder="1" applyAlignment="1">
      <alignment vertical="center"/>
    </xf>
    <xf numFmtId="165" fontId="12" fillId="3" borderId="22" xfId="2" applyNumberFormat="1" applyFont="1" applyFill="1" applyBorder="1" applyAlignment="1">
      <alignment vertical="center"/>
    </xf>
    <xf numFmtId="165" fontId="9" fillId="13" borderId="47" xfId="2" applyNumberFormat="1" applyFont="1" applyFill="1" applyBorder="1" applyAlignment="1">
      <alignment vertical="center"/>
    </xf>
    <xf numFmtId="165" fontId="9" fillId="13" borderId="21" xfId="2" applyNumberFormat="1" applyFont="1" applyFill="1" applyBorder="1" applyAlignment="1">
      <alignment vertical="center"/>
    </xf>
    <xf numFmtId="165" fontId="9" fillId="10" borderId="25" xfId="2" applyNumberFormat="1" applyFont="1" applyFill="1" applyBorder="1" applyAlignment="1">
      <alignment vertical="center"/>
    </xf>
    <xf numFmtId="165" fontId="9" fillId="12" borderId="16" xfId="2" applyNumberFormat="1" applyFont="1" applyFill="1" applyBorder="1" applyAlignment="1">
      <alignment vertical="center"/>
    </xf>
    <xf numFmtId="165" fontId="12" fillId="12" borderId="18" xfId="2" applyNumberFormat="1" applyFont="1" applyFill="1" applyBorder="1" applyAlignment="1">
      <alignment vertical="center"/>
    </xf>
    <xf numFmtId="165" fontId="9" fillId="12" borderId="20" xfId="2" applyNumberFormat="1" applyFont="1" applyFill="1" applyBorder="1" applyAlignment="1">
      <alignment vertical="center"/>
    </xf>
    <xf numFmtId="165" fontId="12" fillId="12" borderId="22" xfId="2" applyNumberFormat="1" applyFont="1" applyFill="1" applyBorder="1" applyAlignment="1">
      <alignment vertical="center"/>
    </xf>
    <xf numFmtId="165" fontId="12" fillId="0" borderId="49" xfId="2" applyNumberFormat="1" applyFont="1" applyFill="1" applyBorder="1" applyAlignment="1">
      <alignment vertical="center"/>
    </xf>
    <xf numFmtId="165" fontId="9" fillId="13" borderId="25" xfId="2" applyNumberFormat="1" applyFont="1" applyFill="1" applyBorder="1" applyAlignment="1">
      <alignment vertical="center"/>
    </xf>
    <xf numFmtId="165" fontId="9" fillId="10" borderId="26" xfId="2" applyNumberFormat="1" applyFont="1" applyFill="1" applyBorder="1" applyAlignment="1">
      <alignment vertical="center"/>
    </xf>
    <xf numFmtId="165" fontId="9" fillId="10" borderId="22" xfId="2" applyNumberFormat="1" applyFont="1" applyFill="1" applyBorder="1" applyAlignment="1">
      <alignment vertical="center"/>
    </xf>
    <xf numFmtId="165" fontId="9" fillId="13" borderId="32" xfId="2" applyNumberFormat="1" applyFont="1" applyFill="1" applyBorder="1" applyAlignment="1">
      <alignment vertical="center"/>
    </xf>
    <xf numFmtId="165" fontId="9" fillId="13" borderId="22" xfId="2" applyNumberFormat="1" applyFont="1" applyFill="1" applyBorder="1" applyAlignment="1">
      <alignment vertical="center"/>
    </xf>
    <xf numFmtId="165" fontId="9" fillId="10" borderId="24" xfId="2" applyNumberFormat="1" applyFont="1" applyFill="1" applyBorder="1" applyAlignment="1">
      <alignment vertical="center"/>
    </xf>
    <xf numFmtId="165" fontId="12" fillId="10" borderId="32" xfId="2" applyNumberFormat="1" applyFont="1" applyFill="1" applyBorder="1" applyAlignment="1">
      <alignment vertical="center"/>
    </xf>
    <xf numFmtId="165" fontId="12" fillId="10" borderId="26" xfId="2" applyNumberFormat="1" applyFont="1" applyFill="1" applyBorder="1" applyAlignment="1">
      <alignment vertical="center"/>
    </xf>
    <xf numFmtId="165" fontId="9" fillId="10" borderId="31" xfId="2" applyNumberFormat="1" applyFont="1" applyFill="1" applyBorder="1" applyAlignment="1">
      <alignment vertical="center"/>
    </xf>
    <xf numFmtId="165" fontId="9" fillId="10" borderId="20" xfId="2" applyNumberFormat="1" applyFont="1" applyFill="1" applyBorder="1" applyAlignment="1">
      <alignment vertical="center"/>
    </xf>
    <xf numFmtId="165" fontId="12" fillId="10" borderId="22" xfId="2" applyNumberFormat="1" applyFont="1" applyFill="1" applyBorder="1" applyAlignment="1">
      <alignment vertical="center"/>
    </xf>
    <xf numFmtId="165" fontId="9" fillId="11" borderId="25" xfId="2" applyNumberFormat="1" applyFont="1" applyFill="1" applyBorder="1" applyAlignment="1">
      <alignment vertical="center"/>
    </xf>
    <xf numFmtId="165" fontId="9" fillId="5" borderId="32" xfId="2" applyNumberFormat="1" applyFont="1" applyFill="1" applyBorder="1" applyAlignment="1">
      <alignment vertical="center"/>
    </xf>
    <xf numFmtId="165" fontId="9" fillId="5" borderId="22" xfId="2" applyNumberFormat="1" applyFont="1" applyFill="1" applyBorder="1" applyAlignment="1">
      <alignment vertical="center"/>
    </xf>
    <xf numFmtId="165" fontId="9" fillId="13" borderId="31" xfId="2" applyNumberFormat="1" applyFont="1" applyFill="1" applyBorder="1" applyAlignment="1">
      <alignment vertical="center"/>
    </xf>
    <xf numFmtId="165" fontId="12" fillId="13" borderId="32" xfId="2" applyNumberFormat="1" applyFont="1" applyFill="1" applyBorder="1" applyAlignment="1">
      <alignment vertical="center"/>
    </xf>
    <xf numFmtId="165" fontId="9" fillId="13" borderId="20" xfId="2" applyNumberFormat="1" applyFont="1" applyFill="1" applyBorder="1" applyAlignment="1">
      <alignment vertical="center"/>
    </xf>
    <xf numFmtId="165" fontId="12" fillId="13" borderId="22" xfId="2" applyNumberFormat="1" applyFont="1" applyFill="1" applyBorder="1" applyAlignment="1">
      <alignment vertical="center"/>
    </xf>
    <xf numFmtId="165" fontId="12" fillId="10" borderId="10" xfId="2" applyNumberFormat="1" applyFont="1" applyFill="1" applyBorder="1" applyAlignment="1">
      <alignment vertical="center"/>
    </xf>
    <xf numFmtId="165" fontId="9" fillId="10" borderId="8" xfId="2" applyNumberFormat="1" applyFont="1" applyFill="1" applyBorder="1" applyAlignment="1">
      <alignment vertical="center"/>
    </xf>
    <xf numFmtId="165" fontId="9" fillId="11" borderId="32" xfId="2" applyNumberFormat="1" applyFont="1" applyFill="1" applyBorder="1" applyAlignment="1">
      <alignment vertical="center"/>
    </xf>
    <xf numFmtId="165" fontId="9" fillId="11" borderId="22" xfId="2" applyNumberFormat="1" applyFont="1" applyFill="1" applyBorder="1" applyAlignment="1">
      <alignment vertical="center"/>
    </xf>
    <xf numFmtId="165" fontId="9" fillId="7" borderId="47" xfId="2" applyNumberFormat="1" applyFont="1" applyFill="1" applyBorder="1" applyAlignment="1">
      <alignment vertical="center"/>
    </xf>
    <xf numFmtId="165" fontId="9" fillId="7" borderId="21" xfId="2" applyNumberFormat="1" applyFont="1" applyFill="1" applyBorder="1" applyAlignment="1">
      <alignment vertical="center"/>
    </xf>
    <xf numFmtId="0" fontId="25" fillId="0" borderId="0" xfId="0" applyFont="1" applyFill="1" applyBorder="1"/>
    <xf numFmtId="0" fontId="25" fillId="0" borderId="0" xfId="0" applyFont="1" applyFill="1" applyAlignment="1"/>
    <xf numFmtId="0" fontId="25" fillId="0" borderId="0" xfId="0" applyFont="1" applyFill="1"/>
    <xf numFmtId="0" fontId="25" fillId="0" borderId="0" xfId="0" applyFont="1" applyFill="1" applyBorder="1" applyAlignment="1">
      <alignment horizontal="right"/>
    </xf>
    <xf numFmtId="0" fontId="25" fillId="0" borderId="0" xfId="0" applyFont="1" applyFill="1" applyBorder="1" applyAlignment="1">
      <alignment horizontal="center"/>
    </xf>
    <xf numFmtId="165" fontId="9" fillId="0" borderId="26" xfId="2" applyNumberFormat="1" applyFont="1" applyFill="1" applyBorder="1" applyAlignment="1">
      <alignment horizontal="right" vertical="center"/>
    </xf>
    <xf numFmtId="165" fontId="9" fillId="0" borderId="22" xfId="2" applyNumberFormat="1" applyFont="1" applyFill="1" applyBorder="1" applyAlignment="1">
      <alignment horizontal="right" vertical="center"/>
    </xf>
    <xf numFmtId="165" fontId="9" fillId="0" borderId="10" xfId="2" applyNumberFormat="1" applyFont="1" applyFill="1" applyBorder="1" applyAlignment="1">
      <alignment horizontal="left" vertical="center"/>
    </xf>
    <xf numFmtId="0" fontId="2" fillId="25" borderId="72" xfId="0" quotePrefix="1" applyFont="1" applyFill="1" applyBorder="1" applyAlignment="1">
      <alignment vertical="center"/>
    </xf>
    <xf numFmtId="0" fontId="2" fillId="25" borderId="73" xfId="0" applyFont="1" applyFill="1" applyBorder="1" applyAlignment="1">
      <alignment vertical="center"/>
    </xf>
    <xf numFmtId="165" fontId="9" fillId="12" borderId="18" xfId="0" applyNumberFormat="1" applyFont="1" applyFill="1" applyBorder="1" applyAlignment="1">
      <alignment horizontal="right" vertical="center"/>
    </xf>
    <xf numFmtId="165" fontId="9" fillId="12" borderId="22" xfId="0" applyNumberFormat="1" applyFont="1" applyFill="1" applyBorder="1" applyAlignment="1">
      <alignment horizontal="right" vertical="center"/>
    </xf>
    <xf numFmtId="165" fontId="2" fillId="0" borderId="10" xfId="0" applyNumberFormat="1" applyFont="1" applyFill="1" applyBorder="1" applyAlignment="1">
      <alignment horizontal="center" vertical="center"/>
    </xf>
    <xf numFmtId="0" fontId="16" fillId="16" borderId="68" xfId="0" applyFont="1" applyFill="1" applyBorder="1" applyAlignment="1">
      <alignment horizontal="center" vertical="center"/>
    </xf>
    <xf numFmtId="0" fontId="16" fillId="0" borderId="67" xfId="0" applyFont="1" applyBorder="1" applyAlignment="1">
      <alignment horizontal="center" vertical="center"/>
    </xf>
    <xf numFmtId="165" fontId="2" fillId="0" borderId="64" xfId="0" applyNumberFormat="1" applyFont="1" applyFill="1" applyBorder="1" applyAlignment="1">
      <alignment horizontal="center" vertical="center"/>
    </xf>
    <xf numFmtId="0" fontId="2" fillId="6" borderId="59" xfId="0" applyFont="1" applyFill="1" applyBorder="1" applyAlignment="1">
      <alignment horizontal="center" vertical="center"/>
    </xf>
    <xf numFmtId="0" fontId="21" fillId="0" borderId="66" xfId="0" applyFont="1" applyBorder="1" applyAlignment="1">
      <alignment horizontal="center" vertical="center" wrapText="1"/>
    </xf>
    <xf numFmtId="0" fontId="30" fillId="7" borderId="0" xfId="1" applyFont="1" applyFill="1" applyBorder="1" applyAlignment="1" applyProtection="1">
      <alignment horizontal="left" vertical="center"/>
    </xf>
    <xf numFmtId="0" fontId="17" fillId="0" borderId="50" xfId="0" applyFont="1" applyFill="1" applyBorder="1"/>
    <xf numFmtId="165" fontId="9" fillId="7" borderId="16" xfId="2" applyNumberFormat="1" applyFont="1" applyFill="1" applyBorder="1" applyAlignment="1">
      <alignment vertical="center"/>
    </xf>
    <xf numFmtId="165" fontId="9" fillId="7" borderId="17" xfId="2" applyNumberFormat="1" applyFont="1" applyFill="1" applyBorder="1" applyAlignment="1">
      <alignment vertical="center"/>
    </xf>
    <xf numFmtId="165" fontId="12" fillId="7" borderId="33" xfId="2" applyNumberFormat="1" applyFont="1" applyFill="1" applyBorder="1" applyAlignment="1">
      <alignment vertical="center"/>
    </xf>
    <xf numFmtId="165" fontId="12" fillId="7" borderId="18" xfId="2" applyNumberFormat="1" applyFont="1" applyFill="1" applyBorder="1" applyAlignment="1">
      <alignment vertical="center"/>
    </xf>
    <xf numFmtId="165" fontId="9" fillId="7" borderId="34" xfId="2" applyNumberFormat="1" applyFont="1" applyFill="1" applyBorder="1" applyAlignment="1">
      <alignment vertical="center"/>
    </xf>
    <xf numFmtId="165" fontId="9" fillId="7" borderId="18" xfId="2" applyNumberFormat="1" applyFont="1" applyFill="1" applyBorder="1" applyAlignment="1">
      <alignment vertical="center"/>
    </xf>
    <xf numFmtId="165" fontId="9" fillId="7" borderId="20" xfId="2" applyNumberFormat="1" applyFont="1" applyFill="1" applyBorder="1" applyAlignment="1">
      <alignment vertical="center"/>
    </xf>
    <xf numFmtId="165" fontId="12" fillId="7" borderId="35" xfId="2" applyNumberFormat="1" applyFont="1" applyFill="1" applyBorder="1" applyAlignment="1">
      <alignment vertical="center"/>
    </xf>
    <xf numFmtId="165" fontId="12" fillId="7" borderId="22" xfId="2" applyNumberFormat="1" applyFont="1" applyFill="1" applyBorder="1" applyAlignment="1">
      <alignment vertical="center"/>
    </xf>
    <xf numFmtId="165" fontId="9" fillId="7" borderId="36" xfId="2" applyNumberFormat="1" applyFont="1" applyFill="1" applyBorder="1" applyAlignment="1">
      <alignment vertical="center"/>
    </xf>
    <xf numFmtId="165" fontId="9" fillId="7" borderId="22" xfId="2" applyNumberFormat="1" applyFont="1" applyFill="1" applyBorder="1" applyAlignment="1">
      <alignment vertical="center"/>
    </xf>
    <xf numFmtId="165" fontId="9" fillId="7" borderId="24" xfId="2" applyNumberFormat="1" applyFont="1" applyFill="1" applyBorder="1" applyAlignment="1">
      <alignment vertical="center"/>
    </xf>
    <xf numFmtId="165" fontId="12" fillId="7" borderId="37" xfId="2" applyNumberFormat="1" applyFont="1" applyFill="1" applyBorder="1" applyAlignment="1">
      <alignment vertical="center"/>
    </xf>
    <xf numFmtId="165" fontId="12" fillId="7" borderId="26" xfId="2" applyNumberFormat="1" applyFont="1" applyFill="1" applyBorder="1" applyAlignment="1">
      <alignment vertical="center"/>
    </xf>
    <xf numFmtId="165" fontId="9" fillId="7" borderId="38" xfId="2" applyNumberFormat="1" applyFont="1" applyFill="1" applyBorder="1" applyAlignment="1">
      <alignment vertical="center"/>
    </xf>
    <xf numFmtId="165" fontId="9" fillId="7" borderId="25" xfId="2" applyNumberFormat="1" applyFont="1" applyFill="1" applyBorder="1" applyAlignment="1">
      <alignment vertical="center"/>
    </xf>
    <xf numFmtId="165" fontId="9" fillId="7" borderId="26" xfId="2" applyNumberFormat="1" applyFont="1" applyFill="1" applyBorder="1" applyAlignment="1">
      <alignment horizontal="right" vertical="center"/>
    </xf>
    <xf numFmtId="165" fontId="9" fillId="7" borderId="22" xfId="2" applyNumberFormat="1" applyFont="1" applyFill="1" applyBorder="1" applyAlignment="1">
      <alignment horizontal="right" vertical="center"/>
    </xf>
    <xf numFmtId="165" fontId="9" fillId="7" borderId="31" xfId="2" applyNumberFormat="1" applyFont="1" applyFill="1" applyBorder="1" applyAlignment="1">
      <alignment vertical="center"/>
    </xf>
    <xf numFmtId="165" fontId="12" fillId="7" borderId="49" xfId="2" applyNumberFormat="1" applyFont="1" applyFill="1" applyBorder="1" applyAlignment="1">
      <alignment vertical="center"/>
    </xf>
    <xf numFmtId="165" fontId="12" fillId="7" borderId="32" xfId="2" applyNumberFormat="1" applyFont="1" applyFill="1" applyBorder="1" applyAlignment="1">
      <alignment vertical="center"/>
    </xf>
    <xf numFmtId="165" fontId="9" fillId="7" borderId="48" xfId="2" applyNumberFormat="1" applyFont="1" applyFill="1" applyBorder="1" applyAlignment="1">
      <alignment vertical="center"/>
    </xf>
    <xf numFmtId="165" fontId="9" fillId="7" borderId="32" xfId="2" applyNumberFormat="1" applyFont="1" applyFill="1" applyBorder="1" applyAlignment="1">
      <alignment vertical="center"/>
    </xf>
    <xf numFmtId="165" fontId="9" fillId="7" borderId="8" xfId="2" applyNumberFormat="1" applyFont="1" applyFill="1" applyBorder="1" applyAlignment="1">
      <alignment vertical="center"/>
    </xf>
    <xf numFmtId="165" fontId="9" fillId="7" borderId="9" xfId="2" applyNumberFormat="1" applyFont="1" applyFill="1" applyBorder="1" applyAlignment="1">
      <alignment vertical="center"/>
    </xf>
    <xf numFmtId="165" fontId="12" fillId="7" borderId="39" xfId="2" applyNumberFormat="1" applyFont="1" applyFill="1" applyBorder="1" applyAlignment="1">
      <alignment vertical="center"/>
    </xf>
    <xf numFmtId="165" fontId="12" fillId="7" borderId="10" xfId="2" applyNumberFormat="1" applyFont="1" applyFill="1" applyBorder="1" applyAlignment="1">
      <alignment vertical="center"/>
    </xf>
    <xf numFmtId="165" fontId="9" fillId="7" borderId="40" xfId="2" applyNumberFormat="1" applyFont="1" applyFill="1" applyBorder="1" applyAlignment="1">
      <alignment vertical="center"/>
    </xf>
    <xf numFmtId="165" fontId="9" fillId="7" borderId="10" xfId="2" applyNumberFormat="1" applyFont="1" applyFill="1" applyBorder="1" applyAlignment="1">
      <alignment vertical="center"/>
    </xf>
    <xf numFmtId="165" fontId="9" fillId="7" borderId="41" xfId="2" applyNumberFormat="1" applyFont="1" applyFill="1" applyBorder="1" applyAlignment="1">
      <alignment vertical="center"/>
    </xf>
    <xf numFmtId="165" fontId="12" fillId="7" borderId="41" xfId="2" applyNumberFormat="1" applyFont="1" applyFill="1" applyBorder="1" applyAlignment="1">
      <alignment vertical="center"/>
    </xf>
    <xf numFmtId="165" fontId="9" fillId="7" borderId="26" xfId="2" applyNumberFormat="1" applyFont="1" applyFill="1" applyBorder="1" applyAlignment="1">
      <alignment vertical="center"/>
    </xf>
    <xf numFmtId="165" fontId="9" fillId="7" borderId="22" xfId="2" applyNumberFormat="1" applyFont="1" applyFill="1" applyBorder="1" applyAlignment="1">
      <alignment horizontal="left" vertical="center"/>
    </xf>
    <xf numFmtId="165" fontId="9" fillId="7" borderId="39" xfId="2" applyNumberFormat="1" applyFont="1" applyFill="1" applyBorder="1" applyAlignment="1">
      <alignment vertical="center"/>
    </xf>
    <xf numFmtId="165" fontId="9" fillId="7" borderId="10" xfId="2" applyNumberFormat="1" applyFont="1" applyFill="1" applyBorder="1" applyAlignment="1">
      <alignment horizontal="left" vertical="center"/>
    </xf>
    <xf numFmtId="165" fontId="9" fillId="7" borderId="37" xfId="2" applyNumberFormat="1" applyFont="1" applyFill="1" applyBorder="1" applyAlignment="1">
      <alignment vertical="center"/>
    </xf>
    <xf numFmtId="165" fontId="9" fillId="7" borderId="35" xfId="2" applyNumberFormat="1" applyFont="1" applyFill="1" applyBorder="1" applyAlignment="1">
      <alignment vertical="center"/>
    </xf>
    <xf numFmtId="165" fontId="9" fillId="7" borderId="10" xfId="2" applyNumberFormat="1" applyFont="1" applyFill="1" applyBorder="1" applyAlignment="1">
      <alignment horizontal="right" vertical="center"/>
    </xf>
    <xf numFmtId="165" fontId="9" fillId="7" borderId="49" xfId="2" applyNumberFormat="1" applyFont="1" applyFill="1" applyBorder="1" applyAlignment="1">
      <alignment vertical="center"/>
    </xf>
    <xf numFmtId="0" fontId="0" fillId="0" borderId="0" xfId="0" applyAlignment="1">
      <alignment vertical="top"/>
    </xf>
    <xf numFmtId="0" fontId="7" fillId="0" borderId="0" xfId="0" quotePrefix="1" applyFont="1" applyAlignment="1">
      <alignment vertical="top"/>
    </xf>
    <xf numFmtId="0" fontId="19"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6" fillId="0" borderId="0" xfId="0" applyFont="1"/>
    <xf numFmtId="0" fontId="0" fillId="28" borderId="11" xfId="0" applyFill="1" applyBorder="1"/>
    <xf numFmtId="0" fontId="0" fillId="28" borderId="45" xfId="0" applyFill="1" applyBorder="1"/>
    <xf numFmtId="0" fontId="0" fillId="28" borderId="12" xfId="0" applyFill="1" applyBorder="1"/>
    <xf numFmtId="0" fontId="0" fillId="28" borderId="28" xfId="0" applyFill="1" applyBorder="1" applyAlignment="1">
      <alignment vertical="top"/>
    </xf>
    <xf numFmtId="0" fontId="0" fillId="28" borderId="0" xfId="0" applyFill="1" applyBorder="1" applyAlignment="1">
      <alignment vertical="top"/>
    </xf>
    <xf numFmtId="0" fontId="0" fillId="28" borderId="70" xfId="0" applyFill="1" applyBorder="1" applyAlignment="1">
      <alignment vertical="top"/>
    </xf>
    <xf numFmtId="0" fontId="7" fillId="28" borderId="0" xfId="0" applyFont="1" applyFill="1" applyBorder="1" applyAlignment="1">
      <alignment vertical="top"/>
    </xf>
    <xf numFmtId="0" fontId="0" fillId="28" borderId="58" xfId="0" applyFill="1" applyBorder="1"/>
    <xf numFmtId="0" fontId="0" fillId="28" borderId="50" xfId="0" applyFill="1" applyBorder="1"/>
    <xf numFmtId="0" fontId="0" fillId="28" borderId="42" xfId="0" applyFill="1" applyBorder="1"/>
    <xf numFmtId="0" fontId="7" fillId="28" borderId="45" xfId="0" applyFont="1" applyFill="1" applyBorder="1"/>
    <xf numFmtId="0" fontId="0" fillId="28" borderId="28" xfId="0" applyFill="1" applyBorder="1"/>
    <xf numFmtId="0" fontId="7" fillId="28" borderId="0" xfId="0" applyFont="1" applyFill="1" applyBorder="1"/>
    <xf numFmtId="0" fontId="0" fillId="28" borderId="0" xfId="0" applyFill="1" applyBorder="1"/>
    <xf numFmtId="0" fontId="0" fillId="28" borderId="70" xfId="0" applyFill="1" applyBorder="1"/>
    <xf numFmtId="0" fontId="12" fillId="28" borderId="0" xfId="0" applyFont="1" applyFill="1" applyBorder="1" applyAlignment="1">
      <alignment vertical="top"/>
    </xf>
    <xf numFmtId="0" fontId="7" fillId="28" borderId="0" xfId="0" quotePrefix="1" applyFont="1" applyFill="1" applyBorder="1" applyAlignment="1">
      <alignment vertical="top"/>
    </xf>
    <xf numFmtId="0" fontId="0" fillId="28" borderId="58" xfId="0" applyFill="1" applyBorder="1" applyAlignment="1">
      <alignment vertical="top"/>
    </xf>
    <xf numFmtId="0" fontId="7" fillId="28" borderId="50" xfId="0" quotePrefix="1" applyFont="1" applyFill="1" applyBorder="1" applyAlignment="1">
      <alignment vertical="top"/>
    </xf>
    <xf numFmtId="0" fontId="0" fillId="28" borderId="50" xfId="0" applyFill="1" applyBorder="1" applyAlignment="1">
      <alignment vertical="top"/>
    </xf>
    <xf numFmtId="0" fontId="0" fillId="28" borderId="42" xfId="0" applyFill="1" applyBorder="1" applyAlignment="1">
      <alignment vertical="top"/>
    </xf>
    <xf numFmtId="0" fontId="33" fillId="28" borderId="0" xfId="0" applyFont="1" applyFill="1" applyBorder="1" applyAlignment="1">
      <alignment vertical="top"/>
    </xf>
    <xf numFmtId="165" fontId="9" fillId="3" borderId="26" xfId="2" applyNumberFormat="1" applyFont="1" applyFill="1" applyBorder="1" applyAlignment="1">
      <alignment horizontal="right" vertical="center"/>
    </xf>
    <xf numFmtId="165" fontId="9" fillId="3" borderId="22" xfId="2" applyNumberFormat="1" applyFont="1" applyFill="1" applyBorder="1" applyAlignment="1">
      <alignment horizontal="right" vertical="center"/>
    </xf>
    <xf numFmtId="165" fontId="9" fillId="11" borderId="24" xfId="2" applyNumberFormat="1" applyFont="1" applyFill="1" applyBorder="1" applyAlignment="1">
      <alignment vertical="center"/>
    </xf>
    <xf numFmtId="165" fontId="12" fillId="11" borderId="26" xfId="2" applyNumberFormat="1" applyFont="1" applyFill="1" applyBorder="1" applyAlignment="1">
      <alignment vertical="center"/>
    </xf>
    <xf numFmtId="165" fontId="12" fillId="10" borderId="49" xfId="2" applyNumberFormat="1" applyFont="1" applyFill="1" applyBorder="1" applyAlignment="1">
      <alignment vertical="center"/>
    </xf>
    <xf numFmtId="165" fontId="9" fillId="10" borderId="9" xfId="2" applyNumberFormat="1" applyFont="1" applyFill="1" applyBorder="1" applyAlignment="1">
      <alignment vertical="center"/>
    </xf>
    <xf numFmtId="165" fontId="12" fillId="10" borderId="39" xfId="2" applyNumberFormat="1" applyFont="1" applyFill="1" applyBorder="1" applyAlignment="1">
      <alignment vertical="center"/>
    </xf>
    <xf numFmtId="165" fontId="12" fillId="3" borderId="26" xfId="2" applyNumberFormat="1" applyFont="1" applyFill="1" applyBorder="1" applyAlignment="1">
      <alignment vertical="center"/>
    </xf>
    <xf numFmtId="165" fontId="12" fillId="5" borderId="26" xfId="2" applyNumberFormat="1" applyFont="1" applyFill="1" applyBorder="1" applyAlignment="1">
      <alignment vertical="center"/>
    </xf>
    <xf numFmtId="165" fontId="9" fillId="12" borderId="34" xfId="2" applyNumberFormat="1" applyFont="1" applyFill="1" applyBorder="1" applyAlignment="1">
      <alignment vertical="center"/>
    </xf>
    <xf numFmtId="165" fontId="9" fillId="12" borderId="36" xfId="2" applyNumberFormat="1" applyFont="1" applyFill="1" applyBorder="1" applyAlignment="1">
      <alignment vertical="center"/>
    </xf>
    <xf numFmtId="165" fontId="9" fillId="10" borderId="26" xfId="2" applyNumberFormat="1" applyFont="1" applyFill="1" applyBorder="1" applyAlignment="1">
      <alignment horizontal="right" vertical="center"/>
    </xf>
    <xf numFmtId="165" fontId="9" fillId="10" borderId="10" xfId="2" applyNumberFormat="1" applyFont="1" applyFill="1" applyBorder="1" applyAlignment="1">
      <alignment horizontal="right" vertical="center"/>
    </xf>
    <xf numFmtId="165" fontId="9" fillId="5" borderId="26" xfId="2" applyNumberFormat="1" applyFont="1" applyFill="1" applyBorder="1" applyAlignment="1">
      <alignment horizontal="right" vertical="center"/>
    </xf>
    <xf numFmtId="165" fontId="9" fillId="5" borderId="22" xfId="2" applyNumberFormat="1" applyFont="1" applyFill="1" applyBorder="1" applyAlignment="1">
      <alignment horizontal="right" vertical="center"/>
    </xf>
    <xf numFmtId="165" fontId="9" fillId="10" borderId="38" xfId="2" applyNumberFormat="1" applyFont="1" applyFill="1" applyBorder="1" applyAlignment="1">
      <alignment vertical="center"/>
    </xf>
    <xf numFmtId="165" fontId="9" fillId="10" borderId="40" xfId="2" applyNumberFormat="1" applyFont="1" applyFill="1" applyBorder="1" applyAlignment="1">
      <alignment vertical="center"/>
    </xf>
    <xf numFmtId="165" fontId="12" fillId="12" borderId="26" xfId="2" applyNumberFormat="1" applyFont="1" applyFill="1" applyBorder="1" applyAlignment="1">
      <alignment vertical="center"/>
    </xf>
    <xf numFmtId="165" fontId="9" fillId="12" borderId="24" xfId="2" applyNumberFormat="1" applyFont="1" applyFill="1" applyBorder="1" applyAlignment="1">
      <alignment vertical="center"/>
    </xf>
    <xf numFmtId="165" fontId="9" fillId="11" borderId="26" xfId="2" applyNumberFormat="1" applyFont="1" applyFill="1" applyBorder="1" applyAlignment="1">
      <alignment horizontal="right" vertical="center"/>
    </xf>
    <xf numFmtId="165" fontId="9" fillId="11" borderId="22" xfId="2" applyNumberFormat="1" applyFont="1" applyFill="1" applyBorder="1" applyAlignment="1">
      <alignment horizontal="right" vertical="center"/>
    </xf>
    <xf numFmtId="0" fontId="39" fillId="28" borderId="0" xfId="0" applyFont="1" applyFill="1" applyBorder="1" applyAlignment="1">
      <alignment vertical="top"/>
    </xf>
    <xf numFmtId="0" fontId="37" fillId="7" borderId="0" xfId="1" applyFont="1" applyFill="1" applyBorder="1" applyAlignment="1" applyProtection="1">
      <alignment horizontal="left" vertical="center"/>
    </xf>
    <xf numFmtId="0" fontId="11" fillId="0" borderId="57" xfId="0" applyFont="1" applyBorder="1" applyAlignment="1">
      <alignment horizontal="center" vertical="center"/>
    </xf>
    <xf numFmtId="0" fontId="21" fillId="0" borderId="67" xfId="0" applyFont="1" applyBorder="1" applyAlignment="1">
      <alignment horizontal="left" vertical="center" wrapText="1"/>
    </xf>
    <xf numFmtId="0" fontId="20" fillId="0" borderId="0" xfId="0" applyFont="1" applyFill="1" applyBorder="1" applyAlignment="1">
      <alignment horizontal="left"/>
    </xf>
    <xf numFmtId="0" fontId="3" fillId="0" borderId="11" xfId="0" applyFont="1" applyBorder="1" applyAlignment="1">
      <alignment horizontal="center" vertical="center" wrapText="1"/>
    </xf>
    <xf numFmtId="0" fontId="3" fillId="0" borderId="45" xfId="0" applyFont="1" applyBorder="1" applyAlignment="1">
      <alignment horizontal="center" vertical="center"/>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center" vertical="center"/>
    </xf>
    <xf numFmtId="165" fontId="2" fillId="0" borderId="18"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xf>
    <xf numFmtId="165" fontId="2" fillId="0" borderId="16" xfId="0" applyNumberFormat="1" applyFont="1" applyFill="1" applyBorder="1" applyAlignment="1">
      <alignment horizontal="center" vertical="center"/>
    </xf>
    <xf numFmtId="165" fontId="2" fillId="0" borderId="20"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0" fontId="2" fillId="4" borderId="55"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165" fontId="2" fillId="0" borderId="8" xfId="0" applyNumberFormat="1" applyFont="1" applyFill="1" applyBorder="1" applyAlignment="1">
      <alignment horizontal="center" vertical="center"/>
    </xf>
    <xf numFmtId="0" fontId="7" fillId="0" borderId="15" xfId="0" applyFont="1" applyBorder="1" applyAlignment="1">
      <alignment horizontal="center" vertical="center" textRotation="90"/>
    </xf>
    <xf numFmtId="0" fontId="0" fillId="0" borderId="27" xfId="0" applyBorder="1" applyAlignment="1">
      <alignment horizontal="center" vertical="center" textRotation="90"/>
    </xf>
    <xf numFmtId="0" fontId="2" fillId="5" borderId="55" xfId="0" applyFont="1" applyFill="1" applyBorder="1" applyAlignment="1">
      <alignment horizontal="center" vertical="center"/>
    </xf>
    <xf numFmtId="0" fontId="2" fillId="5" borderId="56" xfId="0" applyFont="1" applyFill="1" applyBorder="1" applyAlignment="1">
      <alignment horizontal="center" vertical="center"/>
    </xf>
    <xf numFmtId="0" fontId="2" fillId="3" borderId="55" xfId="0" applyFont="1" applyFill="1" applyBorder="1" applyAlignment="1">
      <alignment horizontal="center" vertical="center"/>
    </xf>
    <xf numFmtId="0" fontId="2" fillId="0" borderId="14"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57" xfId="0" applyFont="1" applyBorder="1" applyAlignment="1">
      <alignment horizontal="center" vertical="center"/>
    </xf>
    <xf numFmtId="0" fontId="2" fillId="0" borderId="27" xfId="0" applyFont="1" applyBorder="1" applyAlignment="1">
      <alignment horizontal="center" vertical="center"/>
    </xf>
    <xf numFmtId="0" fontId="2" fillId="4" borderId="23" xfId="0" applyFont="1" applyFill="1" applyBorder="1" applyAlignment="1">
      <alignment horizontal="center" vertical="center"/>
    </xf>
    <xf numFmtId="0" fontId="2" fillId="4" borderId="19"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58" xfId="0" applyFont="1" applyBorder="1" applyAlignment="1">
      <alignment horizontal="center" vertical="center"/>
    </xf>
    <xf numFmtId="0" fontId="2" fillId="0" borderId="50" xfId="0" applyFont="1" applyBorder="1" applyAlignment="1">
      <alignment horizontal="center" vertical="center"/>
    </xf>
    <xf numFmtId="0" fontId="2" fillId="0" borderId="42" xfId="0" applyFont="1" applyBorder="1" applyAlignment="1">
      <alignment horizontal="center" vertical="center"/>
    </xf>
    <xf numFmtId="0" fontId="37" fillId="28" borderId="0" xfId="1" applyFont="1" applyFill="1" applyBorder="1" applyAlignment="1" applyProtection="1">
      <alignment vertical="center"/>
    </xf>
    <xf numFmtId="0" fontId="7" fillId="28" borderId="0" xfId="0" applyFont="1" applyFill="1" applyBorder="1" applyAlignment="1">
      <alignment horizontal="left" vertical="top"/>
    </xf>
    <xf numFmtId="0" fontId="16" fillId="16" borderId="62" xfId="0" applyFont="1" applyFill="1" applyBorder="1" applyAlignment="1">
      <alignment horizontal="center"/>
    </xf>
    <xf numFmtId="0" fontId="16" fillId="16" borderId="26" xfId="0" applyFont="1" applyFill="1" applyBorder="1" applyAlignment="1">
      <alignment horizontal="center"/>
    </xf>
    <xf numFmtId="0" fontId="24" fillId="0" borderId="34" xfId="0" applyFont="1" applyBorder="1" applyAlignment="1">
      <alignment horizontal="left" vertical="center"/>
    </xf>
    <xf numFmtId="0" fontId="24" fillId="0" borderId="40" xfId="0" applyFont="1" applyBorder="1" applyAlignment="1">
      <alignment horizontal="left" vertical="center"/>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16" fillId="0" borderId="68" xfId="0" applyFont="1" applyBorder="1" applyAlignment="1">
      <alignment horizontal="center" vertical="center"/>
    </xf>
    <xf numFmtId="0" fontId="16" fillId="0" borderId="64" xfId="0" applyFont="1" applyBorder="1" applyAlignment="1">
      <alignment horizontal="center" vertical="center"/>
    </xf>
    <xf numFmtId="0" fontId="9" fillId="0" borderId="0" xfId="0" applyFont="1" applyBorder="1" applyAlignment="1">
      <alignment horizontal="left" vertical="center" wrapText="1" readingOrder="1"/>
    </xf>
    <xf numFmtId="0" fontId="22" fillId="16" borderId="61" xfId="0" applyFont="1" applyFill="1" applyBorder="1" applyAlignment="1">
      <alignment horizontal="center" vertical="center" wrapText="1" readingOrder="1"/>
    </xf>
    <xf numFmtId="0" fontId="9" fillId="16" borderId="65" xfId="0" applyFont="1" applyFill="1" applyBorder="1" applyAlignment="1">
      <alignment horizontal="left" vertical="center" wrapText="1" readingOrder="1"/>
    </xf>
    <xf numFmtId="0" fontId="16" fillId="16" borderId="65" xfId="0" applyFont="1" applyFill="1" applyBorder="1" applyAlignment="1">
      <alignment horizontal="center" vertical="center"/>
    </xf>
    <xf numFmtId="0" fontId="16" fillId="16" borderId="62" xfId="0" applyFont="1" applyFill="1" applyBorder="1" applyAlignment="1">
      <alignment horizontal="center" vertical="center"/>
    </xf>
    <xf numFmtId="0" fontId="22" fillId="0" borderId="61" xfId="0" applyFont="1" applyBorder="1" applyAlignment="1">
      <alignment horizontal="center" vertical="center" wrapText="1" readingOrder="1"/>
    </xf>
    <xf numFmtId="0" fontId="9" fillId="0" borderId="65" xfId="0" applyFont="1" applyBorder="1" applyAlignment="1">
      <alignment horizontal="left" vertical="center" wrapText="1" readingOrder="1"/>
    </xf>
    <xf numFmtId="0" fontId="2" fillId="0" borderId="65" xfId="0" applyFont="1" applyBorder="1" applyAlignment="1">
      <alignment horizontal="center" vertical="center"/>
    </xf>
    <xf numFmtId="0" fontId="2" fillId="0" borderId="62" xfId="0" applyFont="1" applyBorder="1" applyAlignment="1">
      <alignment horizontal="center" vertical="center"/>
    </xf>
    <xf numFmtId="0" fontId="22" fillId="16" borderId="24" xfId="0" applyFont="1" applyFill="1" applyBorder="1" applyAlignment="1">
      <alignment horizontal="center" vertical="center" wrapText="1" readingOrder="1"/>
    </xf>
    <xf numFmtId="0" fontId="9" fillId="16" borderId="65" xfId="0" applyFont="1" applyFill="1" applyBorder="1" applyAlignment="1">
      <alignment horizontal="left" vertical="center"/>
    </xf>
    <xf numFmtId="0" fontId="9" fillId="16" borderId="25" xfId="0" applyFont="1" applyFill="1" applyBorder="1" applyAlignment="1">
      <alignment horizontal="left" vertical="center"/>
    </xf>
    <xf numFmtId="0" fontId="16" fillId="16" borderId="65" xfId="0" applyFont="1" applyFill="1" applyBorder="1" applyAlignment="1">
      <alignment horizontal="center"/>
    </xf>
    <xf numFmtId="0" fontId="16" fillId="16" borderId="25" xfId="0" applyFont="1" applyFill="1" applyBorder="1" applyAlignment="1">
      <alignment horizontal="center"/>
    </xf>
    <xf numFmtId="0" fontId="18" fillId="0" borderId="65" xfId="0" applyFont="1" applyBorder="1" applyAlignment="1">
      <alignment horizontal="center" vertical="center" wrapText="1" readingOrder="1"/>
    </xf>
    <xf numFmtId="0" fontId="18" fillId="0" borderId="62" xfId="0" applyFont="1" applyBorder="1" applyAlignment="1">
      <alignment horizontal="center" vertical="center" wrapText="1" readingOrder="1"/>
    </xf>
    <xf numFmtId="0" fontId="16" fillId="0" borderId="65" xfId="0" applyFont="1" applyBorder="1" applyAlignment="1">
      <alignment horizontal="center" vertical="center"/>
    </xf>
    <xf numFmtId="0" fontId="16" fillId="0" borderId="62" xfId="0" applyFont="1" applyBorder="1" applyAlignment="1">
      <alignment horizontal="center" vertical="center"/>
    </xf>
    <xf numFmtId="0" fontId="21" fillId="16" borderId="61" xfId="0" applyFont="1" applyFill="1" applyBorder="1" applyAlignment="1">
      <alignment horizontal="center" vertical="center" wrapText="1"/>
    </xf>
    <xf numFmtId="0" fontId="9" fillId="16" borderId="65" xfId="0" applyFont="1" applyFill="1" applyBorder="1" applyAlignment="1">
      <alignment horizontal="left" vertical="center" wrapText="1"/>
    </xf>
    <xf numFmtId="0" fontId="21" fillId="0" borderId="61" xfId="0" applyFont="1" applyBorder="1" applyAlignment="1">
      <alignment horizontal="center" vertical="center" wrapText="1"/>
    </xf>
    <xf numFmtId="0" fontId="21" fillId="0" borderId="65" xfId="0" applyFont="1" applyBorder="1" applyAlignment="1">
      <alignment horizontal="left" vertical="center" wrapText="1"/>
    </xf>
    <xf numFmtId="0" fontId="18" fillId="16" borderId="65" xfId="0" applyFont="1" applyFill="1" applyBorder="1" applyAlignment="1">
      <alignment horizontal="center" vertical="center" wrapText="1" readingOrder="1"/>
    </xf>
    <xf numFmtId="0" fontId="18" fillId="16" borderId="62" xfId="0" applyFont="1" applyFill="1" applyBorder="1" applyAlignment="1">
      <alignment horizontal="center" vertical="center" wrapText="1" readingOrder="1"/>
    </xf>
    <xf numFmtId="0" fontId="18" fillId="0" borderId="68" xfId="0" applyFont="1" applyBorder="1" applyAlignment="1">
      <alignment horizontal="center" vertical="center" wrapText="1" readingOrder="1"/>
    </xf>
    <xf numFmtId="0" fontId="2" fillId="4" borderId="23" xfId="0" applyFont="1" applyFill="1" applyBorder="1" applyAlignment="1" applyProtection="1">
      <alignment horizontal="center" vertical="center"/>
    </xf>
    <xf numFmtId="0" fontId="2" fillId="4" borderId="19" xfId="0" applyFont="1" applyFill="1" applyBorder="1" applyAlignment="1" applyProtection="1">
      <alignment horizontal="center" vertical="center"/>
    </xf>
    <xf numFmtId="165" fontId="2" fillId="0" borderId="24" xfId="0" applyNumberFormat="1" applyFont="1" applyFill="1" applyBorder="1" applyAlignment="1" applyProtection="1">
      <alignment horizontal="center" vertical="center"/>
    </xf>
    <xf numFmtId="165" fontId="2" fillId="0" borderId="20" xfId="0" applyNumberFormat="1" applyFont="1" applyFill="1" applyBorder="1" applyAlignment="1" applyProtection="1">
      <alignment horizontal="center" vertical="center"/>
    </xf>
    <xf numFmtId="165" fontId="2" fillId="0" borderId="26" xfId="0" applyNumberFormat="1" applyFont="1" applyFill="1" applyBorder="1" applyAlignment="1" applyProtection="1">
      <alignment horizontal="center" vertical="center"/>
    </xf>
    <xf numFmtId="165" fontId="2" fillId="0" borderId="22" xfId="0" applyNumberFormat="1"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27"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165" fontId="2" fillId="0" borderId="16" xfId="0" applyNumberFormat="1" applyFont="1" applyFill="1" applyBorder="1" applyAlignment="1" applyProtection="1">
      <alignment horizontal="center" vertical="center"/>
    </xf>
    <xf numFmtId="165" fontId="2" fillId="0" borderId="18" xfId="0" applyNumberFormat="1" applyFont="1" applyFill="1" applyBorder="1" applyAlignment="1" applyProtection="1">
      <alignment horizontal="center" vertical="center"/>
    </xf>
    <xf numFmtId="165" fontId="2" fillId="0" borderId="8" xfId="0" applyNumberFormat="1" applyFont="1" applyFill="1" applyBorder="1" applyAlignment="1" applyProtection="1">
      <alignment horizontal="center" vertical="center"/>
    </xf>
    <xf numFmtId="165" fontId="2" fillId="0" borderId="10" xfId="0" applyNumberFormat="1" applyFont="1" applyFill="1" applyBorder="1" applyAlignment="1" applyProtection="1">
      <alignment horizontal="center" vertical="center"/>
    </xf>
    <xf numFmtId="165" fontId="9" fillId="26" borderId="37" xfId="0" applyNumberFormat="1" applyFont="1" applyFill="1" applyBorder="1" applyAlignment="1">
      <alignment horizontal="center" vertical="center"/>
    </xf>
    <xf numFmtId="165" fontId="9" fillId="26" borderId="38" xfId="0" applyNumberFormat="1" applyFont="1" applyFill="1" applyBorder="1" applyAlignment="1">
      <alignment horizontal="center" vertical="center"/>
    </xf>
    <xf numFmtId="165" fontId="9" fillId="26" borderId="35" xfId="0" applyNumberFormat="1" applyFont="1" applyFill="1" applyBorder="1" applyAlignment="1">
      <alignment horizontal="center" vertical="center"/>
    </xf>
    <xf numFmtId="165" fontId="9" fillId="26" borderId="36" xfId="0" applyNumberFormat="1" applyFont="1" applyFill="1" applyBorder="1" applyAlignment="1">
      <alignment horizontal="center" vertical="center"/>
    </xf>
    <xf numFmtId="0" fontId="2" fillId="3" borderId="2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165" fontId="9" fillId="21" borderId="37" xfId="0" applyNumberFormat="1" applyFont="1" applyFill="1" applyBorder="1" applyAlignment="1">
      <alignment horizontal="center" vertical="center"/>
    </xf>
    <xf numFmtId="165" fontId="9" fillId="21" borderId="38" xfId="0" applyNumberFormat="1" applyFont="1" applyFill="1" applyBorder="1" applyAlignment="1">
      <alignment horizontal="center" vertical="center"/>
    </xf>
    <xf numFmtId="165" fontId="9" fillId="21" borderId="39" xfId="0" applyNumberFormat="1" applyFont="1" applyFill="1" applyBorder="1" applyAlignment="1">
      <alignment horizontal="center" vertical="center"/>
    </xf>
    <xf numFmtId="165" fontId="9" fillId="21" borderId="40" xfId="0" applyNumberFormat="1" applyFont="1" applyFill="1" applyBorder="1" applyAlignment="1">
      <alignment horizontal="center" vertical="center"/>
    </xf>
    <xf numFmtId="0" fontId="22" fillId="0" borderId="66" xfId="0" applyFont="1" applyBorder="1" applyAlignment="1">
      <alignment horizontal="center" vertical="center" wrapText="1" readingOrder="1"/>
    </xf>
    <xf numFmtId="0" fontId="9" fillId="0" borderId="67" xfId="0" applyFont="1" applyBorder="1" applyAlignment="1">
      <alignment horizontal="left" vertical="center" wrapText="1" readingOrder="1"/>
    </xf>
    <xf numFmtId="0" fontId="18" fillId="0" borderId="67" xfId="0" applyFont="1" applyBorder="1" applyAlignment="1">
      <alignment horizontal="center" vertical="center" wrapText="1" readingOrder="1"/>
    </xf>
    <xf numFmtId="0" fontId="18" fillId="14" borderId="66" xfId="0" applyFont="1" applyFill="1" applyBorder="1" applyAlignment="1">
      <alignment horizontal="center" vertical="center" wrapText="1" readingOrder="1"/>
    </xf>
    <xf numFmtId="0" fontId="18" fillId="14" borderId="61" xfId="0" applyFont="1" applyFill="1" applyBorder="1" applyAlignment="1">
      <alignment horizontal="center" vertical="center" wrapText="1" readingOrder="1"/>
    </xf>
    <xf numFmtId="0" fontId="18" fillId="14" borderId="24" xfId="0" applyFont="1" applyFill="1" applyBorder="1" applyAlignment="1">
      <alignment horizontal="center" vertical="center" wrapText="1" readingOrder="1"/>
    </xf>
    <xf numFmtId="0" fontId="18" fillId="14" borderId="67" xfId="0" applyFont="1" applyFill="1" applyBorder="1" applyAlignment="1">
      <alignment horizontal="left" vertical="center" wrapText="1" readingOrder="1"/>
    </xf>
    <xf numFmtId="0" fontId="18" fillId="14" borderId="65" xfId="0" applyFont="1" applyFill="1" applyBorder="1" applyAlignment="1">
      <alignment horizontal="left" vertical="center" wrapText="1" readingOrder="1"/>
    </xf>
    <xf numFmtId="0" fontId="18" fillId="14" borderId="25" xfId="0" applyFont="1" applyFill="1" applyBorder="1" applyAlignment="1">
      <alignment horizontal="left" vertical="center" wrapText="1" readingOrder="1"/>
    </xf>
    <xf numFmtId="0" fontId="18" fillId="4" borderId="17" xfId="0" applyFont="1" applyFill="1" applyBorder="1" applyAlignment="1">
      <alignment horizontal="center" vertical="center" wrapText="1" readingOrder="1"/>
    </xf>
    <xf numFmtId="0" fontId="18" fillId="4" borderId="47" xfId="0" applyFont="1" applyFill="1" applyBorder="1" applyAlignment="1">
      <alignment horizontal="center" vertical="center" wrapText="1" readingOrder="1"/>
    </xf>
    <xf numFmtId="0" fontId="18" fillId="3" borderId="67" xfId="0" applyFont="1" applyFill="1" applyBorder="1" applyAlignment="1">
      <alignment horizontal="center" vertical="center" wrapText="1" readingOrder="1"/>
    </xf>
    <xf numFmtId="0" fontId="18" fillId="3" borderId="65" xfId="0" applyFont="1" applyFill="1" applyBorder="1" applyAlignment="1">
      <alignment horizontal="center" vertical="center" wrapText="1" readingOrder="1"/>
    </xf>
    <xf numFmtId="0" fontId="18" fillId="3" borderId="25" xfId="0" applyFont="1" applyFill="1" applyBorder="1" applyAlignment="1">
      <alignment horizontal="center" vertical="center" wrapText="1" readingOrder="1"/>
    </xf>
    <xf numFmtId="0" fontId="18" fillId="12" borderId="68" xfId="0" applyFont="1" applyFill="1" applyBorder="1" applyAlignment="1">
      <alignment horizontal="center" vertical="center" wrapText="1" readingOrder="1"/>
    </xf>
    <xf numFmtId="0" fontId="18" fillId="12" borderId="62" xfId="0" applyFont="1" applyFill="1" applyBorder="1" applyAlignment="1">
      <alignment horizontal="center" vertical="center" wrapText="1" readingOrder="1"/>
    </xf>
    <xf numFmtId="0" fontId="18" fillId="12" borderId="26" xfId="0" applyFont="1" applyFill="1" applyBorder="1" applyAlignment="1">
      <alignment horizontal="center" vertical="center" wrapText="1" readingOrder="1"/>
    </xf>
    <xf numFmtId="0" fontId="16" fillId="16" borderId="67" xfId="0" applyFont="1" applyFill="1" applyBorder="1" applyAlignment="1">
      <alignment horizontal="center" vertical="center"/>
    </xf>
    <xf numFmtId="0" fontId="16" fillId="16" borderId="69" xfId="0" applyFont="1" applyFill="1" applyBorder="1" applyAlignment="1">
      <alignment horizontal="center" vertical="center"/>
    </xf>
    <xf numFmtId="0" fontId="16" fillId="16" borderId="68" xfId="0" applyFont="1" applyFill="1" applyBorder="1" applyAlignment="1">
      <alignment horizontal="center" vertical="center"/>
    </xf>
    <xf numFmtId="0" fontId="16" fillId="16" borderId="64" xfId="0" applyFont="1" applyFill="1" applyBorder="1" applyAlignment="1">
      <alignment horizontal="center" vertical="center"/>
    </xf>
    <xf numFmtId="165" fontId="9" fillId="24" borderId="35" xfId="0" applyNumberFormat="1" applyFont="1" applyFill="1" applyBorder="1" applyAlignment="1">
      <alignment horizontal="center" vertical="center"/>
    </xf>
    <xf numFmtId="165" fontId="9" fillId="24" borderId="36" xfId="0" applyNumberFormat="1" applyFont="1" applyFill="1" applyBorder="1" applyAlignment="1">
      <alignment horizontal="center" vertical="center"/>
    </xf>
    <xf numFmtId="0" fontId="16" fillId="16" borderId="53" xfId="0" applyFont="1" applyFill="1" applyBorder="1" applyAlignment="1">
      <alignment horizontal="center" vertical="center" wrapText="1"/>
    </xf>
    <xf numFmtId="0" fontId="16" fillId="16" borderId="46" xfId="0" applyFont="1" applyFill="1" applyBorder="1" applyAlignment="1">
      <alignment horizontal="center" vertical="center" wrapText="1"/>
    </xf>
    <xf numFmtId="0" fontId="24" fillId="16" borderId="71" xfId="0" applyFont="1" applyFill="1" applyBorder="1" applyAlignment="1">
      <alignment horizontal="left" vertical="center" wrapText="1"/>
    </xf>
    <xf numFmtId="0" fontId="24" fillId="16" borderId="74" xfId="0" applyFont="1" applyFill="1" applyBorder="1" applyAlignment="1">
      <alignment horizontal="left" vertical="center" wrapText="1"/>
    </xf>
    <xf numFmtId="0" fontId="21" fillId="7" borderId="61" xfId="0" applyFont="1" applyFill="1" applyBorder="1" applyAlignment="1">
      <alignment horizontal="center" vertical="center" wrapText="1"/>
    </xf>
    <xf numFmtId="0" fontId="21" fillId="7" borderId="63" xfId="0" applyFont="1" applyFill="1" applyBorder="1" applyAlignment="1">
      <alignment horizontal="center" vertical="center" wrapText="1"/>
    </xf>
    <xf numFmtId="0" fontId="21" fillId="7" borderId="65" xfId="0" applyFont="1" applyFill="1" applyBorder="1" applyAlignment="1">
      <alignment horizontal="left" vertical="center"/>
    </xf>
    <xf numFmtId="0" fontId="21" fillId="7" borderId="69" xfId="0" applyFont="1" applyFill="1" applyBorder="1" applyAlignment="1">
      <alignment horizontal="left" vertical="center"/>
    </xf>
    <xf numFmtId="165" fontId="9" fillId="24" borderId="33" xfId="0" applyNumberFormat="1" applyFont="1" applyFill="1" applyBorder="1" applyAlignment="1">
      <alignment horizontal="center" vertical="center"/>
    </xf>
    <xf numFmtId="165" fontId="9" fillId="24" borderId="34" xfId="0" applyNumberFormat="1" applyFont="1" applyFill="1" applyBorder="1" applyAlignment="1">
      <alignment horizontal="center" vertical="center"/>
    </xf>
    <xf numFmtId="0" fontId="8" fillId="0" borderId="14"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30" xfId="0" applyFont="1" applyBorder="1" applyAlignment="1" applyProtection="1">
      <alignment horizontal="center" vertical="center"/>
    </xf>
    <xf numFmtId="0" fontId="16" fillId="7" borderId="65" xfId="0" applyFont="1" applyFill="1" applyBorder="1" applyAlignment="1">
      <alignment horizontal="center" vertical="center"/>
    </xf>
    <xf numFmtId="0" fontId="16" fillId="7" borderId="69" xfId="0" applyFont="1" applyFill="1" applyBorder="1" applyAlignment="1">
      <alignment horizontal="center" vertical="center"/>
    </xf>
    <xf numFmtId="0" fontId="16" fillId="7" borderId="62" xfId="0" applyFont="1" applyFill="1" applyBorder="1" applyAlignment="1">
      <alignment horizontal="center" vertical="center"/>
    </xf>
    <xf numFmtId="0" fontId="16" fillId="7" borderId="64" xfId="0" applyFont="1" applyFill="1" applyBorder="1" applyAlignment="1">
      <alignment horizontal="center" vertical="center"/>
    </xf>
    <xf numFmtId="165" fontId="9" fillId="18" borderId="49" xfId="0" applyNumberFormat="1" applyFont="1" applyFill="1" applyBorder="1" applyAlignment="1">
      <alignment horizontal="center" vertical="center"/>
    </xf>
    <xf numFmtId="165" fontId="9" fillId="18" borderId="48" xfId="0" applyNumberFormat="1" applyFont="1" applyFill="1" applyBorder="1" applyAlignment="1">
      <alignment horizontal="center" vertical="center"/>
    </xf>
    <xf numFmtId="165" fontId="9" fillId="18" borderId="35" xfId="0" applyNumberFormat="1" applyFont="1" applyFill="1" applyBorder="1" applyAlignment="1">
      <alignment horizontal="center" vertical="center"/>
    </xf>
    <xf numFmtId="165" fontId="9" fillId="18" borderId="36" xfId="0" applyNumberFormat="1" applyFont="1" applyFill="1" applyBorder="1" applyAlignment="1">
      <alignment horizontal="center" vertical="center"/>
    </xf>
    <xf numFmtId="0" fontId="19" fillId="0" borderId="14"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2" fillId="15" borderId="14" xfId="0" applyFont="1" applyFill="1" applyBorder="1" applyAlignment="1" applyProtection="1">
      <alignment horizontal="left" vertical="center" wrapText="1"/>
    </xf>
    <xf numFmtId="0" fontId="2" fillId="15" borderId="41" xfId="0" applyFont="1" applyFill="1" applyBorder="1" applyAlignment="1" applyProtection="1">
      <alignment horizontal="left" vertical="center" wrapText="1"/>
    </xf>
    <xf numFmtId="0" fontId="2" fillId="15" borderId="30" xfId="0" applyFont="1" applyFill="1" applyBorder="1" applyAlignment="1" applyProtection="1">
      <alignment horizontal="left" vertical="center" wrapText="1"/>
    </xf>
    <xf numFmtId="0" fontId="33" fillId="0" borderId="11" xfId="0" applyFont="1" applyBorder="1" applyAlignment="1">
      <alignment horizontal="left" vertical="center" wrapText="1"/>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3" fillId="0" borderId="58" xfId="0" applyFont="1" applyBorder="1" applyAlignment="1">
      <alignment horizontal="left" vertical="center"/>
    </xf>
    <xf numFmtId="0" fontId="3" fillId="0" borderId="50" xfId="0" applyFont="1" applyBorder="1" applyAlignment="1">
      <alignment horizontal="left" vertical="center"/>
    </xf>
    <xf numFmtId="0" fontId="3" fillId="0" borderId="42" xfId="0" applyFont="1" applyBorder="1" applyAlignment="1">
      <alignment horizontal="left" vertical="center"/>
    </xf>
    <xf numFmtId="0" fontId="3" fillId="0" borderId="11"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42" xfId="0" applyFont="1" applyBorder="1" applyAlignment="1" applyProtection="1">
      <alignment horizontal="center" vertical="center"/>
    </xf>
    <xf numFmtId="0" fontId="18" fillId="14" borderId="16" xfId="0" applyFont="1" applyFill="1" applyBorder="1" applyAlignment="1">
      <alignment horizontal="center" vertical="center" wrapText="1" readingOrder="1"/>
    </xf>
    <xf numFmtId="0" fontId="18" fillId="14" borderId="8" xfId="0" applyFont="1" applyFill="1" applyBorder="1" applyAlignment="1">
      <alignment horizontal="center" vertical="center" wrapText="1" readingOrder="1"/>
    </xf>
    <xf numFmtId="0" fontId="18" fillId="14" borderId="17" xfId="0" applyFont="1" applyFill="1" applyBorder="1" applyAlignment="1">
      <alignment vertical="center" wrapText="1" readingOrder="1"/>
    </xf>
    <xf numFmtId="0" fontId="18" fillId="14" borderId="9" xfId="0" applyFont="1" applyFill="1" applyBorder="1" applyAlignment="1">
      <alignment vertical="center" wrapText="1" readingOrder="1"/>
    </xf>
    <xf numFmtId="0" fontId="18" fillId="4" borderId="9" xfId="0" applyFont="1" applyFill="1" applyBorder="1" applyAlignment="1">
      <alignment horizontal="center" vertical="center" wrapText="1" readingOrder="1"/>
    </xf>
    <xf numFmtId="0" fontId="18" fillId="12" borderId="18" xfId="0" applyFont="1" applyFill="1" applyBorder="1" applyAlignment="1">
      <alignment horizontal="center" vertical="center" wrapText="1" readingOrder="1"/>
    </xf>
    <xf numFmtId="0" fontId="18" fillId="12" borderId="10" xfId="0" applyFont="1" applyFill="1" applyBorder="1" applyAlignment="1">
      <alignment horizontal="center" vertical="center" wrapText="1" readingOrder="1"/>
    </xf>
    <xf numFmtId="0" fontId="2" fillId="0" borderId="14" xfId="0" applyFont="1" applyBorder="1" applyAlignment="1" applyProtection="1">
      <alignment horizontal="center" vertical="center"/>
    </xf>
    <xf numFmtId="0" fontId="2" fillId="0" borderId="30" xfId="0" applyFont="1" applyBorder="1" applyAlignment="1" applyProtection="1">
      <alignment horizontal="center" vertical="center"/>
    </xf>
    <xf numFmtId="0" fontId="40" fillId="0" borderId="15" xfId="0" applyFont="1" applyBorder="1" applyAlignment="1">
      <alignment horizontal="center" textRotation="90"/>
    </xf>
    <xf numFmtId="0" fontId="40" fillId="0" borderId="27" xfId="0" applyFont="1" applyBorder="1" applyAlignment="1">
      <alignment horizontal="center" textRotation="90"/>
    </xf>
    <xf numFmtId="0" fontId="7" fillId="0" borderId="15" xfId="0" applyFont="1" applyBorder="1" applyAlignment="1">
      <alignment horizontal="center" textRotation="90"/>
    </xf>
    <xf numFmtId="0" fontId="7" fillId="0" borderId="27" xfId="0" applyFont="1" applyBorder="1" applyAlignment="1">
      <alignment horizontal="center" textRotation="90"/>
    </xf>
    <xf numFmtId="0" fontId="0" fillId="0" borderId="27" xfId="0" applyBorder="1" applyAlignment="1">
      <alignment horizontal="center" textRotation="90"/>
    </xf>
    <xf numFmtId="165" fontId="9" fillId="0" borderId="37" xfId="0" applyNumberFormat="1" applyFont="1" applyFill="1" applyBorder="1" applyAlignment="1">
      <alignment horizontal="center" vertical="center"/>
    </xf>
    <xf numFmtId="165" fontId="9" fillId="0" borderId="38" xfId="0" applyNumberFormat="1" applyFont="1" applyFill="1" applyBorder="1" applyAlignment="1">
      <alignment horizontal="center" vertical="center"/>
    </xf>
    <xf numFmtId="165" fontId="9" fillId="0" borderId="35" xfId="0" applyNumberFormat="1" applyFont="1" applyFill="1" applyBorder="1" applyAlignment="1">
      <alignment horizontal="center" vertical="center"/>
    </xf>
    <xf numFmtId="165" fontId="9" fillId="0" borderId="36" xfId="0" applyNumberFormat="1" applyFont="1" applyFill="1" applyBorder="1" applyAlignment="1">
      <alignment horizontal="center" vertical="center"/>
    </xf>
    <xf numFmtId="165" fontId="9" fillId="0" borderId="33" xfId="0" applyNumberFormat="1" applyFont="1" applyFill="1" applyBorder="1" applyAlignment="1">
      <alignment horizontal="center" vertical="center"/>
    </xf>
    <xf numFmtId="165" fontId="9" fillId="0" borderId="34" xfId="0" applyNumberFormat="1" applyFont="1" applyFill="1" applyBorder="1" applyAlignment="1">
      <alignment horizontal="center" vertical="center"/>
    </xf>
    <xf numFmtId="165" fontId="9" fillId="0" borderId="39" xfId="0" applyNumberFormat="1" applyFont="1" applyFill="1" applyBorder="1" applyAlignment="1">
      <alignment horizontal="center" vertical="center"/>
    </xf>
    <xf numFmtId="165" fontId="9" fillId="0" borderId="40" xfId="0" applyNumberFormat="1" applyFont="1" applyFill="1" applyBorder="1" applyAlignment="1">
      <alignment horizontal="center" vertical="center"/>
    </xf>
    <xf numFmtId="0" fontId="2" fillId="0" borderId="41" xfId="0" applyFont="1" applyBorder="1" applyAlignment="1" applyProtection="1">
      <alignment horizontal="center" vertical="center"/>
    </xf>
    <xf numFmtId="0" fontId="2" fillId="9" borderId="60" xfId="0" applyFont="1" applyFill="1" applyBorder="1" applyAlignment="1">
      <alignment horizontal="center" vertical="center"/>
    </xf>
    <xf numFmtId="165" fontId="2" fillId="0" borderId="61" xfId="0" applyNumberFormat="1" applyFont="1" applyFill="1" applyBorder="1" applyAlignment="1">
      <alignment horizontal="center" vertical="center"/>
    </xf>
    <xf numFmtId="165" fontId="2" fillId="0" borderId="62" xfId="0" applyNumberFormat="1" applyFont="1" applyFill="1" applyBorder="1" applyAlignment="1">
      <alignment horizontal="center" vertical="center"/>
    </xf>
    <xf numFmtId="165" fontId="9" fillId="22" borderId="35" xfId="0" applyNumberFormat="1" applyFont="1" applyFill="1" applyBorder="1" applyAlignment="1">
      <alignment horizontal="center" vertical="center"/>
    </xf>
    <xf numFmtId="165" fontId="9" fillId="22" borderId="36" xfId="0" applyNumberFormat="1" applyFont="1" applyFill="1" applyBorder="1" applyAlignment="1">
      <alignment horizontal="center" vertical="center"/>
    </xf>
    <xf numFmtId="0" fontId="2" fillId="10" borderId="55" xfId="0" applyFont="1" applyFill="1" applyBorder="1" applyAlignment="1">
      <alignment horizontal="center" vertical="center"/>
    </xf>
    <xf numFmtId="0" fontId="2" fillId="10" borderId="56" xfId="0" applyFont="1" applyFill="1" applyBorder="1" applyAlignment="1">
      <alignment horizontal="center" vertical="center"/>
    </xf>
    <xf numFmtId="165" fontId="9" fillId="23" borderId="39" xfId="0" applyNumberFormat="1" applyFont="1" applyFill="1" applyBorder="1" applyAlignment="1">
      <alignment horizontal="center" vertical="center"/>
    </xf>
    <xf numFmtId="165" fontId="9" fillId="23" borderId="40"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60" xfId="0" applyFont="1" applyFill="1" applyBorder="1" applyAlignment="1">
      <alignment horizontal="center" vertical="center"/>
    </xf>
    <xf numFmtId="0" fontId="2" fillId="8" borderId="60" xfId="0" applyFont="1" applyFill="1" applyBorder="1" applyAlignment="1">
      <alignment horizontal="center" vertical="center"/>
    </xf>
    <xf numFmtId="165" fontId="2" fillId="0" borderId="63" xfId="0" applyNumberFormat="1" applyFont="1" applyFill="1" applyBorder="1" applyAlignment="1">
      <alignment horizontal="center" vertical="center"/>
    </xf>
    <xf numFmtId="165" fontId="2" fillId="0" borderId="64" xfId="0" applyNumberFormat="1" applyFont="1" applyFill="1" applyBorder="1" applyAlignment="1">
      <alignment horizontal="center" vertical="center"/>
    </xf>
    <xf numFmtId="165" fontId="9" fillId="21" borderId="49" xfId="0" applyNumberFormat="1" applyFont="1" applyFill="1" applyBorder="1" applyAlignment="1">
      <alignment horizontal="center" vertical="center"/>
    </xf>
    <xf numFmtId="165" fontId="9" fillId="21" borderId="48" xfId="0" applyNumberFormat="1" applyFont="1" applyFill="1" applyBorder="1" applyAlignment="1">
      <alignment horizontal="center" vertical="center"/>
    </xf>
    <xf numFmtId="165" fontId="9" fillId="22" borderId="49" xfId="0" applyNumberFormat="1" applyFont="1" applyFill="1" applyBorder="1" applyAlignment="1">
      <alignment horizontal="center" vertical="center"/>
    </xf>
    <xf numFmtId="165" fontId="9" fillId="22" borderId="48" xfId="0" applyNumberFormat="1" applyFont="1" applyFill="1" applyBorder="1" applyAlignment="1">
      <alignment horizontal="center" vertical="center"/>
    </xf>
    <xf numFmtId="165" fontId="9" fillId="23" borderId="37" xfId="0" applyNumberFormat="1" applyFont="1" applyFill="1" applyBorder="1" applyAlignment="1">
      <alignment horizontal="center" vertical="center"/>
    </xf>
    <xf numFmtId="165" fontId="9" fillId="23" borderId="38" xfId="0" applyNumberFormat="1" applyFont="1" applyFill="1" applyBorder="1" applyAlignment="1">
      <alignment horizontal="center" vertical="center"/>
    </xf>
    <xf numFmtId="165" fontId="9" fillId="21" borderId="35" xfId="0" applyNumberFormat="1" applyFont="1" applyFill="1" applyBorder="1" applyAlignment="1">
      <alignment horizontal="center" vertical="center"/>
    </xf>
    <xf numFmtId="165" fontId="9" fillId="21" borderId="36" xfId="0" applyNumberFormat="1" applyFont="1" applyFill="1" applyBorder="1" applyAlignment="1">
      <alignment horizontal="center" vertical="center"/>
    </xf>
    <xf numFmtId="0" fontId="19" fillId="0" borderId="14" xfId="0" applyFont="1" applyFill="1" applyBorder="1" applyAlignment="1">
      <alignment horizontal="left" vertical="center"/>
    </xf>
    <xf numFmtId="0" fontId="19" fillId="0" borderId="41" xfId="0" applyFont="1" applyFill="1" applyBorder="1" applyAlignment="1">
      <alignment horizontal="left" vertical="center"/>
    </xf>
    <xf numFmtId="0" fontId="19" fillId="0" borderId="30" xfId="0" applyFont="1" applyFill="1" applyBorder="1" applyAlignment="1">
      <alignment horizontal="left" vertical="center"/>
    </xf>
    <xf numFmtId="0" fontId="2" fillId="15" borderId="14" xfId="0" applyFont="1" applyFill="1" applyBorder="1" applyAlignment="1">
      <alignment horizontal="left" vertical="center" wrapText="1"/>
    </xf>
    <xf numFmtId="0" fontId="2" fillId="15" borderId="41" xfId="0" applyFont="1" applyFill="1" applyBorder="1" applyAlignment="1">
      <alignment horizontal="left" vertical="center" wrapText="1"/>
    </xf>
    <xf numFmtId="0" fontId="2" fillId="15" borderId="30" xfId="0" applyFont="1" applyFill="1" applyBorder="1" applyAlignment="1">
      <alignment horizontal="left" vertical="center" wrapText="1"/>
    </xf>
    <xf numFmtId="165" fontId="9" fillId="27" borderId="35" xfId="0" applyNumberFormat="1" applyFont="1" applyFill="1" applyBorder="1" applyAlignment="1">
      <alignment horizontal="center" vertical="center"/>
    </xf>
    <xf numFmtId="165" fontId="9" fillId="27" borderId="36" xfId="0" applyNumberFormat="1" applyFont="1" applyFill="1" applyBorder="1" applyAlignment="1">
      <alignment horizontal="center" vertical="center"/>
    </xf>
    <xf numFmtId="165" fontId="9" fillId="27" borderId="49" xfId="0" applyNumberFormat="1" applyFont="1" applyFill="1" applyBorder="1" applyAlignment="1">
      <alignment horizontal="center" vertical="center"/>
    </xf>
    <xf numFmtId="165" fontId="9" fillId="27" borderId="48" xfId="0" applyNumberFormat="1" applyFont="1" applyFill="1" applyBorder="1" applyAlignment="1">
      <alignment horizontal="center" vertical="center"/>
    </xf>
    <xf numFmtId="165" fontId="9" fillId="27" borderId="39" xfId="0" applyNumberFormat="1" applyFont="1" applyFill="1" applyBorder="1" applyAlignment="1">
      <alignment horizontal="center" vertical="center"/>
    </xf>
    <xf numFmtId="165" fontId="9" fillId="27" borderId="40" xfId="0" applyNumberFormat="1" applyFont="1" applyFill="1" applyBorder="1" applyAlignment="1">
      <alignment horizontal="center" vertical="center"/>
    </xf>
    <xf numFmtId="165" fontId="9" fillId="27" borderId="37" xfId="0" applyNumberFormat="1" applyFont="1" applyFill="1" applyBorder="1" applyAlignment="1">
      <alignment horizontal="center" vertical="center"/>
    </xf>
    <xf numFmtId="165" fontId="9" fillId="27" borderId="38" xfId="0" applyNumberFormat="1" applyFont="1" applyFill="1" applyBorder="1" applyAlignment="1">
      <alignment horizontal="center" vertical="center"/>
    </xf>
    <xf numFmtId="165" fontId="9" fillId="27" borderId="33" xfId="0" applyNumberFormat="1" applyFont="1" applyFill="1" applyBorder="1" applyAlignment="1">
      <alignment horizontal="center" vertical="center"/>
    </xf>
    <xf numFmtId="165" fontId="9" fillId="27" borderId="34" xfId="0" applyNumberFormat="1" applyFont="1" applyFill="1" applyBorder="1" applyAlignment="1">
      <alignment horizontal="center" vertical="center"/>
    </xf>
    <xf numFmtId="165" fontId="9" fillId="20" borderId="35" xfId="2" applyNumberFormat="1" applyFont="1" applyFill="1" applyBorder="1" applyAlignment="1">
      <alignment horizontal="center" vertical="center"/>
    </xf>
    <xf numFmtId="165" fontId="9" fillId="20" borderId="36" xfId="2" applyNumberFormat="1" applyFont="1" applyFill="1" applyBorder="1" applyAlignment="1">
      <alignment horizontal="center" vertical="center"/>
    </xf>
    <xf numFmtId="165" fontId="9" fillId="18" borderId="37" xfId="2" applyNumberFormat="1" applyFont="1" applyFill="1" applyBorder="1" applyAlignment="1">
      <alignment horizontal="center" vertical="center"/>
    </xf>
    <xf numFmtId="165" fontId="9" fillId="18" borderId="38" xfId="2" applyNumberFormat="1" applyFont="1" applyFill="1" applyBorder="1" applyAlignment="1">
      <alignment horizontal="center" vertical="center"/>
    </xf>
    <xf numFmtId="165" fontId="9" fillId="18" borderId="35" xfId="2" applyNumberFormat="1" applyFont="1" applyFill="1" applyBorder="1" applyAlignment="1">
      <alignment horizontal="center" vertical="center"/>
    </xf>
    <xf numFmtId="165" fontId="9" fillId="18" borderId="36" xfId="2" applyNumberFormat="1" applyFont="1" applyFill="1" applyBorder="1" applyAlignment="1">
      <alignment horizontal="center" vertical="center"/>
    </xf>
    <xf numFmtId="165" fontId="9" fillId="19" borderId="37" xfId="2" applyNumberFormat="1" applyFont="1" applyFill="1" applyBorder="1" applyAlignment="1">
      <alignment horizontal="center" vertical="center"/>
    </xf>
    <xf numFmtId="165" fontId="9" fillId="19" borderId="38" xfId="2" applyNumberFormat="1" applyFont="1" applyFill="1" applyBorder="1" applyAlignment="1">
      <alignment horizontal="center" vertical="center"/>
    </xf>
    <xf numFmtId="165" fontId="9" fillId="10" borderId="37" xfId="2" applyNumberFormat="1" applyFont="1" applyFill="1" applyBorder="1" applyAlignment="1">
      <alignment horizontal="center" vertical="center"/>
    </xf>
    <xf numFmtId="165" fontId="9" fillId="10" borderId="38" xfId="2" applyNumberFormat="1" applyFont="1" applyFill="1" applyBorder="1" applyAlignment="1">
      <alignment horizontal="center" vertical="center"/>
    </xf>
    <xf numFmtId="165" fontId="9" fillId="10" borderId="39" xfId="2" applyNumberFormat="1" applyFont="1" applyFill="1" applyBorder="1" applyAlignment="1">
      <alignment horizontal="center" vertical="center"/>
    </xf>
    <xf numFmtId="165" fontId="9" fillId="10" borderId="40" xfId="2" applyNumberFormat="1" applyFont="1" applyFill="1" applyBorder="1" applyAlignment="1">
      <alignment horizontal="center" vertical="center"/>
    </xf>
    <xf numFmtId="165" fontId="9" fillId="22" borderId="37" xfId="2" applyNumberFormat="1" applyFont="1" applyFill="1" applyBorder="1" applyAlignment="1">
      <alignment horizontal="center" vertical="center"/>
    </xf>
    <xf numFmtId="165" fontId="9" fillId="22" borderId="38" xfId="2" applyNumberFormat="1" applyFont="1" applyFill="1" applyBorder="1" applyAlignment="1">
      <alignment horizontal="center" vertical="center"/>
    </xf>
    <xf numFmtId="165" fontId="9" fillId="22" borderId="35" xfId="2" applyNumberFormat="1" applyFont="1" applyFill="1" applyBorder="1" applyAlignment="1">
      <alignment horizontal="center" vertical="center"/>
    </xf>
    <xf numFmtId="165" fontId="9" fillId="22" borderId="36" xfId="2" applyNumberFormat="1" applyFont="1" applyFill="1" applyBorder="1" applyAlignment="1">
      <alignment horizontal="center" vertical="center"/>
    </xf>
    <xf numFmtId="165" fontId="9" fillId="21" borderId="35" xfId="2" applyNumberFormat="1" applyFont="1" applyFill="1" applyBorder="1" applyAlignment="1">
      <alignment horizontal="center" vertical="center"/>
    </xf>
    <xf numFmtId="165" fontId="9" fillId="21" borderId="36" xfId="2" applyNumberFormat="1" applyFont="1" applyFill="1" applyBorder="1" applyAlignment="1">
      <alignment horizontal="center" vertical="center"/>
    </xf>
    <xf numFmtId="165" fontId="9" fillId="20" borderId="33" xfId="2" applyNumberFormat="1" applyFont="1" applyFill="1" applyBorder="1" applyAlignment="1">
      <alignment horizontal="center" vertical="center"/>
    </xf>
    <xf numFmtId="165" fontId="9" fillId="20" borderId="34" xfId="2" applyNumberFormat="1" applyFont="1" applyFill="1" applyBorder="1" applyAlignment="1">
      <alignment horizontal="center" vertical="center"/>
    </xf>
    <xf numFmtId="165" fontId="9" fillId="21" borderId="37" xfId="2" applyNumberFormat="1" applyFont="1" applyFill="1" applyBorder="1" applyAlignment="1">
      <alignment horizontal="center" vertical="center"/>
    </xf>
    <xf numFmtId="165" fontId="9" fillId="21" borderId="38" xfId="2" applyNumberFormat="1" applyFont="1" applyFill="1" applyBorder="1" applyAlignment="1">
      <alignment horizontal="center" vertical="center"/>
    </xf>
    <xf numFmtId="165" fontId="9" fillId="19" borderId="35" xfId="2" applyNumberFormat="1" applyFont="1" applyFill="1" applyBorder="1" applyAlignment="1">
      <alignment horizontal="center" vertical="center"/>
    </xf>
    <xf numFmtId="165" fontId="9" fillId="19" borderId="36" xfId="2" applyNumberFormat="1" applyFont="1" applyFill="1" applyBorder="1" applyAlignment="1">
      <alignment horizontal="center" vertical="center"/>
    </xf>
    <xf numFmtId="165" fontId="9" fillId="23" borderId="37" xfId="2" applyNumberFormat="1" applyFont="1" applyFill="1" applyBorder="1" applyAlignment="1">
      <alignment horizontal="center" vertical="center"/>
    </xf>
    <xf numFmtId="165" fontId="9" fillId="23" borderId="38" xfId="2" applyNumberFormat="1" applyFont="1" applyFill="1" applyBorder="1" applyAlignment="1">
      <alignment horizontal="center" vertical="center"/>
    </xf>
    <xf numFmtId="165" fontId="9" fillId="23" borderId="39" xfId="2" applyNumberFormat="1" applyFont="1" applyFill="1" applyBorder="1" applyAlignment="1">
      <alignment horizontal="center" vertical="center"/>
    </xf>
    <xf numFmtId="165" fontId="9" fillId="23" borderId="40" xfId="2" applyNumberFormat="1" applyFont="1" applyFill="1" applyBorder="1" applyAlignment="1">
      <alignment horizontal="center" vertical="center"/>
    </xf>
    <xf numFmtId="0" fontId="2" fillId="3" borderId="60"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19" xfId="0" applyFont="1" applyFill="1" applyBorder="1" applyAlignment="1">
      <alignment horizontal="center" vertical="center"/>
    </xf>
    <xf numFmtId="0" fontId="20" fillId="17" borderId="0" xfId="0" applyFont="1" applyFill="1" applyBorder="1" applyAlignment="1">
      <alignment horizontal="left"/>
    </xf>
    <xf numFmtId="0" fontId="2" fillId="17" borderId="0" xfId="0" applyFont="1" applyFill="1" applyBorder="1" applyAlignment="1">
      <alignment horizontal="left" vertical="center" wrapText="1"/>
    </xf>
    <xf numFmtId="165" fontId="9" fillId="27" borderId="37" xfId="2" applyNumberFormat="1" applyFont="1" applyFill="1" applyBorder="1" applyAlignment="1">
      <alignment horizontal="center" vertical="center"/>
    </xf>
    <xf numFmtId="165" fontId="9" fillId="27" borderId="38" xfId="2" applyNumberFormat="1" applyFont="1" applyFill="1" applyBorder="1" applyAlignment="1">
      <alignment horizontal="center" vertical="center"/>
    </xf>
    <xf numFmtId="165" fontId="9" fillId="27" borderId="35" xfId="2" applyNumberFormat="1" applyFont="1" applyFill="1" applyBorder="1" applyAlignment="1">
      <alignment horizontal="center" vertical="center"/>
    </xf>
    <xf numFmtId="165" fontId="9" fillId="27" borderId="36" xfId="2" applyNumberFormat="1" applyFont="1" applyFill="1" applyBorder="1" applyAlignment="1">
      <alignment horizontal="center" vertical="center"/>
    </xf>
    <xf numFmtId="165" fontId="9" fillId="27" borderId="33" xfId="2" applyNumberFormat="1" applyFont="1" applyFill="1" applyBorder="1" applyAlignment="1">
      <alignment horizontal="center" vertical="center"/>
    </xf>
    <xf numFmtId="165" fontId="9" fillId="27" borderId="34" xfId="2" applyNumberFormat="1" applyFont="1" applyFill="1" applyBorder="1" applyAlignment="1">
      <alignment horizontal="center" vertical="center"/>
    </xf>
    <xf numFmtId="165" fontId="9" fillId="7" borderId="39" xfId="2" applyNumberFormat="1" applyFont="1" applyFill="1" applyBorder="1" applyAlignment="1">
      <alignment horizontal="center" vertical="center"/>
    </xf>
    <xf numFmtId="165" fontId="9" fillId="7" borderId="40" xfId="2" applyNumberFormat="1" applyFont="1" applyFill="1" applyBorder="1" applyAlignment="1">
      <alignment horizontal="center" vertical="center"/>
    </xf>
    <xf numFmtId="165" fontId="9" fillId="7" borderId="37" xfId="2" applyNumberFormat="1" applyFont="1" applyFill="1" applyBorder="1" applyAlignment="1">
      <alignment horizontal="center" vertical="center"/>
    </xf>
    <xf numFmtId="165" fontId="9" fillId="7" borderId="38" xfId="2" applyNumberFormat="1" applyFont="1" applyFill="1" applyBorder="1" applyAlignment="1">
      <alignment horizontal="center" vertical="center"/>
    </xf>
    <xf numFmtId="165" fontId="9" fillId="27" borderId="39" xfId="2" applyNumberFormat="1" applyFont="1" applyFill="1" applyBorder="1" applyAlignment="1">
      <alignment horizontal="center" vertical="center"/>
    </xf>
    <xf numFmtId="165" fontId="9" fillId="27" borderId="40" xfId="2" applyNumberFormat="1" applyFont="1" applyFill="1" applyBorder="1" applyAlignment="1">
      <alignment horizontal="center" vertical="center"/>
    </xf>
  </cellXfs>
  <cellStyles count="3">
    <cellStyle name="Link" xfId="1" builtinId="8"/>
    <cellStyle name="Standard" xfId="0" builtinId="0"/>
    <cellStyle name="Standard 2" xfId="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59EE2"/>
      <color rgb="FFFFFFCC"/>
      <color rgb="FFFFFF99"/>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120858</xdr:colOff>
      <xdr:row>15</xdr:row>
      <xdr:rowOff>86591</xdr:rowOff>
    </xdr:from>
    <xdr:to>
      <xdr:col>20</xdr:col>
      <xdr:colOff>1021774</xdr:colOff>
      <xdr:row>49</xdr:row>
      <xdr:rowOff>277091</xdr:rowOff>
    </xdr:to>
    <xdr:grpSp>
      <xdr:nvGrpSpPr>
        <xdr:cNvPr id="54" name="Gruppieren 53"/>
        <xdr:cNvGrpSpPr/>
      </xdr:nvGrpSpPr>
      <xdr:grpSpPr>
        <a:xfrm>
          <a:off x="882858" y="7135091"/>
          <a:ext cx="15378916" cy="10529455"/>
          <a:chOff x="1327713" y="187486"/>
          <a:chExt cx="9058347" cy="6208435"/>
        </a:xfrm>
      </xdr:grpSpPr>
      <xdr:pic>
        <xdr:nvPicPr>
          <xdr:cNvPr id="55" name="Grafik 54"/>
          <xdr:cNvPicPr/>
        </xdr:nvPicPr>
        <xdr:blipFill>
          <a:blip xmlns:r="http://schemas.openxmlformats.org/officeDocument/2006/relationships" r:embed="rId1"/>
          <a:stretch>
            <a:fillRect/>
          </a:stretch>
        </xdr:blipFill>
        <xdr:spPr>
          <a:xfrm>
            <a:off x="1327713" y="601763"/>
            <a:ext cx="9058347" cy="5794158"/>
          </a:xfrm>
          <a:prstGeom prst="rect">
            <a:avLst/>
          </a:prstGeom>
        </xdr:spPr>
      </xdr:pic>
      <xdr:grpSp>
        <xdr:nvGrpSpPr>
          <xdr:cNvPr id="56" name="Gruppieren 55"/>
          <xdr:cNvGrpSpPr/>
        </xdr:nvGrpSpPr>
        <xdr:grpSpPr>
          <a:xfrm>
            <a:off x="1460539" y="187486"/>
            <a:ext cx="7350086" cy="4290687"/>
            <a:chOff x="1460539" y="187486"/>
            <a:chExt cx="7350086" cy="4290687"/>
          </a:xfrm>
        </xdr:grpSpPr>
        <xdr:grpSp>
          <xdr:nvGrpSpPr>
            <xdr:cNvPr id="57" name="Gruppieren 56"/>
            <xdr:cNvGrpSpPr/>
          </xdr:nvGrpSpPr>
          <xdr:grpSpPr>
            <a:xfrm>
              <a:off x="1721031" y="187486"/>
              <a:ext cx="7089594" cy="4290687"/>
              <a:chOff x="1721031" y="187486"/>
              <a:chExt cx="7089594" cy="4290687"/>
            </a:xfrm>
          </xdr:grpSpPr>
          <xdr:cxnSp macro="">
            <xdr:nvCxnSpPr>
              <xdr:cNvPr id="60" name="Gerade Verbindung mit Pfeil 59"/>
              <xdr:cNvCxnSpPr>
                <a:stCxn id="68" idx="2"/>
              </xdr:cNvCxnSpPr>
            </xdr:nvCxnSpPr>
            <xdr:spPr>
              <a:xfrm>
                <a:off x="5307330" y="454186"/>
                <a:ext cx="3503295" cy="80141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1" name="Gerade Verbindung mit Pfeil 60"/>
              <xdr:cNvCxnSpPr/>
            </xdr:nvCxnSpPr>
            <xdr:spPr>
              <a:xfrm>
                <a:off x="5265419" y="442433"/>
                <a:ext cx="2459356" cy="81316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2" name="Gerade Verbindung mit Pfeil 61"/>
              <xdr:cNvCxnSpPr/>
            </xdr:nvCxnSpPr>
            <xdr:spPr>
              <a:xfrm>
                <a:off x="5189220" y="365760"/>
                <a:ext cx="1567815" cy="88983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3" name="Gerade Verbindung mit Pfeil 62"/>
              <xdr:cNvCxnSpPr/>
            </xdr:nvCxnSpPr>
            <xdr:spPr>
              <a:xfrm>
                <a:off x="5265419" y="306192"/>
                <a:ext cx="518557" cy="949404"/>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4" name="Gerade Verbindung mit Pfeil 63"/>
              <xdr:cNvCxnSpPr/>
            </xdr:nvCxnSpPr>
            <xdr:spPr>
              <a:xfrm flipH="1">
                <a:off x="4845051" y="320559"/>
                <a:ext cx="551979" cy="935037"/>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5" name="Gerade Verbindung mit Pfeil 64"/>
              <xdr:cNvCxnSpPr/>
            </xdr:nvCxnSpPr>
            <xdr:spPr>
              <a:xfrm flipH="1">
                <a:off x="3857625" y="336733"/>
                <a:ext cx="1670686" cy="91886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6" name="Gerade Verbindung mit Pfeil 65"/>
              <xdr:cNvCxnSpPr/>
            </xdr:nvCxnSpPr>
            <xdr:spPr>
              <a:xfrm flipH="1">
                <a:off x="2909726" y="380806"/>
                <a:ext cx="2605410" cy="87479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7" name="Gerade Verbindung mit Pfeil 66"/>
              <xdr:cNvCxnSpPr/>
            </xdr:nvCxnSpPr>
            <xdr:spPr>
              <a:xfrm flipH="1">
                <a:off x="1933587" y="397292"/>
                <a:ext cx="3514714" cy="85142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68" name="Rechteck 67"/>
              <xdr:cNvSpPr/>
            </xdr:nvSpPr>
            <xdr:spPr>
              <a:xfrm>
                <a:off x="4777740" y="187486"/>
                <a:ext cx="1059180" cy="266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Minuit</a:t>
                </a:r>
              </a:p>
            </xdr:txBody>
          </xdr:sp>
          <xdr:cxnSp macro="">
            <xdr:nvCxnSpPr>
              <xdr:cNvPr id="69" name="Gerade Verbindung mit Pfeil 68"/>
              <xdr:cNvCxnSpPr/>
            </xdr:nvCxnSpPr>
            <xdr:spPr>
              <a:xfrm flipV="1">
                <a:off x="2331085" y="1562725"/>
                <a:ext cx="5896" cy="603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Rechteck 69"/>
              <xdr:cNvSpPr/>
            </xdr:nvSpPr>
            <xdr:spPr>
              <a:xfrm>
                <a:off x="1721031" y="2113114"/>
                <a:ext cx="135128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du matin</a:t>
                </a:r>
              </a:p>
              <a:p>
                <a:pPr algn="ctr"/>
                <a:r>
                  <a:rPr lang="de-CH" sz="1600">
                    <a:solidFill>
                      <a:schemeClr val="tx1"/>
                    </a:solidFill>
                    <a:latin typeface="Arial" panose="020B0604020202020204" pitchFamily="34" charset="0"/>
                    <a:cs typeface="Arial" panose="020B0604020202020204" pitchFamily="34" charset="0"/>
                  </a:rPr>
                  <a:t>06h00 à 14h00</a:t>
                </a:r>
              </a:p>
            </xdr:txBody>
          </xdr:sp>
          <xdr:cxnSp macro="">
            <xdr:nvCxnSpPr>
              <xdr:cNvPr id="71" name="Gerade Verbindung mit Pfeil 70"/>
              <xdr:cNvCxnSpPr/>
            </xdr:nvCxnSpPr>
            <xdr:spPr>
              <a:xfrm flipH="1" flipV="1">
                <a:off x="2777706" y="2013600"/>
                <a:ext cx="623354" cy="8887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Rechteck 71"/>
              <xdr:cNvSpPr/>
            </xdr:nvSpPr>
            <xdr:spPr>
              <a:xfrm>
                <a:off x="3287107" y="2057482"/>
                <a:ext cx="140335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du soir</a:t>
                </a:r>
              </a:p>
              <a:p>
                <a:pPr algn="ctr"/>
                <a:r>
                  <a:rPr lang="de-CH" sz="1600">
                    <a:solidFill>
                      <a:schemeClr val="tx1"/>
                    </a:solidFill>
                    <a:latin typeface="Arial" panose="020B0604020202020204" pitchFamily="34" charset="0"/>
                    <a:cs typeface="Arial" panose="020B0604020202020204" pitchFamily="34" charset="0"/>
                  </a:rPr>
                  <a:t>14h00 à 22h00</a:t>
                </a:r>
              </a:p>
            </xdr:txBody>
          </xdr:sp>
          <xdr:cxnSp macro="">
            <xdr:nvCxnSpPr>
              <xdr:cNvPr id="73" name="Gerade Verbindung mit Pfeil 72"/>
              <xdr:cNvCxnSpPr>
                <a:stCxn id="74" idx="1"/>
              </xdr:cNvCxnSpPr>
            </xdr:nvCxnSpPr>
            <xdr:spPr>
              <a:xfrm flipH="1">
                <a:off x="3144067" y="1725250"/>
                <a:ext cx="455624" cy="10765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4" name="Rechteck 73"/>
              <xdr:cNvSpPr/>
            </xdr:nvSpPr>
            <xdr:spPr>
              <a:xfrm>
                <a:off x="3599691" y="1517227"/>
                <a:ext cx="1423989"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de nuit</a:t>
                </a:r>
              </a:p>
              <a:p>
                <a:pPr algn="ctr"/>
                <a:r>
                  <a:rPr lang="de-CH" sz="1600">
                    <a:solidFill>
                      <a:schemeClr val="tx1"/>
                    </a:solidFill>
                    <a:latin typeface="Arial" panose="020B0604020202020204" pitchFamily="34" charset="0"/>
                    <a:cs typeface="Arial" panose="020B0604020202020204" pitchFamily="34" charset="0"/>
                  </a:rPr>
                  <a:t>22h00 à 06h00</a:t>
                </a:r>
              </a:p>
            </xdr:txBody>
          </xdr:sp>
          <xdr:sp macro="" textlink="">
            <xdr:nvSpPr>
              <xdr:cNvPr id="75" name="Rechteck 74"/>
              <xdr:cNvSpPr/>
            </xdr:nvSpPr>
            <xdr:spPr>
              <a:xfrm>
                <a:off x="6017006" y="2877230"/>
                <a:ext cx="2504693"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sans pause (7:30)</a:t>
                </a:r>
              </a:p>
            </xdr:txBody>
          </xdr:sp>
          <xdr:cxnSp macro="">
            <xdr:nvCxnSpPr>
              <xdr:cNvPr id="76" name="Gerade Verbindung mit Pfeil 75"/>
              <xdr:cNvCxnSpPr/>
            </xdr:nvCxnSpPr>
            <xdr:spPr>
              <a:xfrm flipH="1">
                <a:off x="5711573" y="2702237"/>
                <a:ext cx="329725" cy="884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7" name="Rechteck 76"/>
              <xdr:cNvSpPr/>
            </xdr:nvSpPr>
            <xdr:spPr>
              <a:xfrm>
                <a:off x="6012087" y="2643474"/>
                <a:ext cx="2509882"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avec pause (8:00)</a:t>
                </a:r>
              </a:p>
            </xdr:txBody>
          </xdr:sp>
          <xdr:cxnSp macro="">
            <xdr:nvCxnSpPr>
              <xdr:cNvPr id="78" name="Gerade Verbindung mit Pfeil 77"/>
              <xdr:cNvCxnSpPr>
                <a:stCxn id="75" idx="1"/>
              </xdr:cNvCxnSpPr>
            </xdr:nvCxnSpPr>
            <xdr:spPr>
              <a:xfrm flipH="1" flipV="1">
                <a:off x="5711573" y="2888132"/>
                <a:ext cx="305433" cy="8452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9" name="Gerade Verbindung mit Pfeil 78"/>
              <xdr:cNvCxnSpPr/>
            </xdr:nvCxnSpPr>
            <xdr:spPr>
              <a:xfrm flipH="1">
                <a:off x="2191111" y="4110237"/>
                <a:ext cx="2499347" cy="36793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0" name="Gerade Verbindung mit Pfeil 79"/>
              <xdr:cNvCxnSpPr/>
            </xdr:nvCxnSpPr>
            <xdr:spPr>
              <a:xfrm flipV="1">
                <a:off x="4943791" y="3645452"/>
                <a:ext cx="3761260" cy="56968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4" name="Rechteck 83"/>
              <xdr:cNvSpPr/>
            </xdr:nvSpPr>
            <xdr:spPr>
              <a:xfrm>
                <a:off x="4171951" y="3877535"/>
                <a:ext cx="1688862" cy="46104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réparti sur deux semaines</a:t>
                </a:r>
              </a:p>
            </xdr:txBody>
          </xdr:sp>
        </xdr:grpSp>
        <xdr:cxnSp macro="">
          <xdr:nvCxnSpPr>
            <xdr:cNvPr id="58" name="Gerade Verbindung mit Pfeil 57"/>
            <xdr:cNvCxnSpPr/>
          </xdr:nvCxnSpPr>
          <xdr:spPr>
            <a:xfrm>
              <a:off x="1964809" y="3097385"/>
              <a:ext cx="1356360" cy="54806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 name="Rechteck 58"/>
            <xdr:cNvSpPr/>
          </xdr:nvSpPr>
          <xdr:spPr>
            <a:xfrm>
              <a:off x="1460539" y="2902819"/>
              <a:ext cx="1206533" cy="67099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ysClr val="windowText" lastClr="000000"/>
                  </a:solidFill>
                  <a:latin typeface="Arial" panose="020B0604020202020204" pitchFamily="34" charset="0"/>
                  <a:cs typeface="Arial" panose="020B0604020202020204" pitchFamily="34" charset="0"/>
                </a:rPr>
                <a:t>Equipe flexible </a:t>
              </a:r>
              <a:r>
                <a:rPr lang="de-CH" sz="1600">
                  <a:solidFill>
                    <a:schemeClr val="tx1"/>
                  </a:solidFill>
                  <a:latin typeface="Arial" panose="020B0604020202020204" pitchFamily="34" charset="0"/>
                  <a:cs typeface="Arial" panose="020B0604020202020204" pitchFamily="34" charset="0"/>
                </a:rPr>
                <a:t>jour/soir entre </a:t>
              </a:r>
              <a:br>
                <a:rPr lang="de-CH" sz="1600">
                  <a:solidFill>
                    <a:schemeClr val="tx1"/>
                  </a:solidFill>
                  <a:latin typeface="Arial" panose="020B0604020202020204" pitchFamily="34" charset="0"/>
                  <a:cs typeface="Arial" panose="020B0604020202020204" pitchFamily="34" charset="0"/>
                </a:rPr>
              </a:br>
              <a:r>
                <a:rPr lang="de-CH" sz="1600">
                  <a:solidFill>
                    <a:schemeClr val="tx1"/>
                  </a:solidFill>
                  <a:latin typeface="Arial" panose="020B0604020202020204" pitchFamily="34" charset="0"/>
                  <a:cs typeface="Arial" panose="020B0604020202020204" pitchFamily="34" charset="0"/>
                </a:rPr>
                <a:t>06h00 et 22h00</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190501</xdr:colOff>
      <xdr:row>6</xdr:row>
      <xdr:rowOff>142875</xdr:rowOff>
    </xdr:from>
    <xdr:to>
      <xdr:col>33</xdr:col>
      <xdr:colOff>1690245</xdr:colOff>
      <xdr:row>6</xdr:row>
      <xdr:rowOff>2214562</xdr:rowOff>
    </xdr:to>
    <xdr:pic>
      <xdr:nvPicPr>
        <xdr:cNvPr id="3" name="Grafik 2"/>
        <xdr:cNvPicPr>
          <a:picLocks noChangeAspect="1"/>
        </xdr:cNvPicPr>
      </xdr:nvPicPr>
      <xdr:blipFill>
        <a:blip xmlns:r="http://schemas.openxmlformats.org/officeDocument/2006/relationships" r:embed="rId1"/>
        <a:stretch>
          <a:fillRect/>
        </a:stretch>
      </xdr:blipFill>
      <xdr:spPr>
        <a:xfrm>
          <a:off x="190501" y="2428875"/>
          <a:ext cx="20502119" cy="2071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277090</xdr:colOff>
      <xdr:row>5</xdr:row>
      <xdr:rowOff>103909</xdr:rowOff>
    </xdr:from>
    <xdr:to>
      <xdr:col>34</xdr:col>
      <xdr:colOff>191836</xdr:colOff>
      <xdr:row>6</xdr:row>
      <xdr:rowOff>1887682</xdr:rowOff>
    </xdr:to>
    <xdr:pic>
      <xdr:nvPicPr>
        <xdr:cNvPr id="3" name="Grafik 2"/>
        <xdr:cNvPicPr>
          <a:picLocks noChangeAspect="1"/>
        </xdr:cNvPicPr>
      </xdr:nvPicPr>
      <xdr:blipFill>
        <a:blip xmlns:r="http://schemas.openxmlformats.org/officeDocument/2006/relationships" r:embed="rId1"/>
        <a:stretch>
          <a:fillRect/>
        </a:stretch>
      </xdr:blipFill>
      <xdr:spPr>
        <a:xfrm>
          <a:off x="277090" y="2147454"/>
          <a:ext cx="20609973" cy="20262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16</xdr:row>
      <xdr:rowOff>190499</xdr:rowOff>
    </xdr:from>
    <xdr:to>
      <xdr:col>40</xdr:col>
      <xdr:colOff>1357312</xdr:colOff>
      <xdr:row>17</xdr:row>
      <xdr:rowOff>3367165</xdr:rowOff>
    </xdr:to>
    <xdr:pic>
      <xdr:nvPicPr>
        <xdr:cNvPr id="2" name="Grafik 1"/>
        <xdr:cNvPicPr>
          <a:picLocks noChangeAspect="1"/>
        </xdr:cNvPicPr>
      </xdr:nvPicPr>
      <xdr:blipFill>
        <a:blip xmlns:r="http://schemas.openxmlformats.org/officeDocument/2006/relationships" r:embed="rId1"/>
        <a:stretch>
          <a:fillRect/>
        </a:stretch>
      </xdr:blipFill>
      <xdr:spPr>
        <a:xfrm>
          <a:off x="285750" y="5810249"/>
          <a:ext cx="36623625" cy="3414791"/>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eco.admin.ch/dam/seco/fr/dokumente/Arbeit/Arbeitsbedingungen/Arbeitszeitbewilligungen/Schichtplaene/Erlaeuterungen-Schichtplaene.pdf.download.pdf/Erl%C3%A4uterungen%20zum%20Ausf%C3%BCllen%20von%20Schichtpl%C3%A4nen_juli2013_fr.pdf" TargetMode="External"/><Relationship Id="rId1" Type="http://schemas.openxmlformats.org/officeDocument/2006/relationships/hyperlink" Target="https://www.seco.admin.ch/seco/fr/home/Arbeit/Arbeitsbedingungen/Arbeitszeitbewilligungen-TACHO.html"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seco.admin.ch/seco/fr/home/Arbeit/Arbeitsbedingungen/Arbeitszeitbewilligungen-TACHO/Schichtplaene.html" TargetMode="External"/><Relationship Id="rId1" Type="http://schemas.openxmlformats.org/officeDocument/2006/relationships/hyperlink" Target="https://www.seco.admin.ch/seco/de/home/Arbeit/Arbeitsbedingungen/Arbeitszeitbewilligungen-TACHO/Schichtplaene.html" TargetMode="External"/><Relationship Id="rId4"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5" zoomScaleNormal="55" zoomScaleSheetLayoutView="50" workbookViewId="0">
      <selection activeCell="I41" sqref="I4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26" t="s">
        <v>57</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27"/>
      <c r="AD1" s="627"/>
      <c r="AE1" s="631"/>
      <c r="AF1" s="202" t="s">
        <v>71</v>
      </c>
      <c r="AG1" s="1"/>
    </row>
    <row r="2" spans="1:33"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29"/>
      <c r="AE2" s="632"/>
      <c r="AF2" s="3" t="s">
        <v>1</v>
      </c>
      <c r="AG2" s="4">
        <v>39356</v>
      </c>
    </row>
    <row r="3" spans="1:33" ht="50.1" customHeight="1" thickBot="1" x14ac:dyDescent="0.4">
      <c r="A3" s="644" t="s">
        <v>2</v>
      </c>
      <c r="B3" s="644" t="s">
        <v>3</v>
      </c>
      <c r="C3" s="644" t="s">
        <v>4</v>
      </c>
      <c r="D3" s="5" t="s">
        <v>5</v>
      </c>
      <c r="E3" s="6"/>
      <c r="F3" s="7"/>
      <c r="G3" s="8"/>
      <c r="H3" s="9" t="s">
        <v>6</v>
      </c>
      <c r="I3" s="10"/>
      <c r="J3" s="10"/>
      <c r="K3" s="11"/>
      <c r="L3" s="9" t="s">
        <v>7</v>
      </c>
      <c r="M3" s="10"/>
      <c r="N3" s="10"/>
      <c r="O3" s="11"/>
      <c r="P3" s="9" t="s">
        <v>8</v>
      </c>
      <c r="Q3" s="10"/>
      <c r="R3" s="10"/>
      <c r="S3" s="11"/>
      <c r="T3" s="9" t="s">
        <v>9</v>
      </c>
      <c r="U3" s="10"/>
      <c r="V3" s="10"/>
      <c r="W3" s="11"/>
      <c r="X3" s="9" t="s">
        <v>10</v>
      </c>
      <c r="Y3" s="10"/>
      <c r="Z3" s="10"/>
      <c r="AA3" s="11"/>
      <c r="AB3" s="9" t="s">
        <v>11</v>
      </c>
      <c r="AC3" s="10"/>
      <c r="AD3" s="10"/>
      <c r="AE3" s="205"/>
      <c r="AF3" s="12" t="s">
        <v>12</v>
      </c>
      <c r="AG3" s="13"/>
    </row>
    <row r="4" spans="1:33" s="19"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652">
        <v>1</v>
      </c>
      <c r="B5" s="641" t="s">
        <v>15</v>
      </c>
      <c r="C5" s="20" t="s">
        <v>16</v>
      </c>
      <c r="D5" s="21"/>
      <c r="E5" s="22"/>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637">
        <f>SUM(D5:AE5)</f>
        <v>1.9999999999999998</v>
      </c>
      <c r="AG5" s="633">
        <f>SUM(D6:AE6)</f>
        <v>1.875</v>
      </c>
    </row>
    <row r="6" spans="1:33" ht="15" customHeight="1" x14ac:dyDescent="0.2">
      <c r="A6" s="653"/>
      <c r="B6" s="642"/>
      <c r="C6" s="25" t="s">
        <v>17</v>
      </c>
      <c r="D6" s="26"/>
      <c r="E6" s="27"/>
      <c r="F6" s="27"/>
      <c r="G6" s="28"/>
      <c r="H6" s="26"/>
      <c r="I6" s="29">
        <v>0.3125</v>
      </c>
      <c r="J6" s="27"/>
      <c r="K6" s="28"/>
      <c r="L6" s="26"/>
      <c r="M6" s="29">
        <v>0.3125</v>
      </c>
      <c r="N6" s="27"/>
      <c r="O6" s="28"/>
      <c r="P6" s="26"/>
      <c r="Q6" s="29">
        <v>0.3125</v>
      </c>
      <c r="R6" s="27"/>
      <c r="S6" s="28"/>
      <c r="T6" s="26"/>
      <c r="U6" s="29">
        <v>0.3125</v>
      </c>
      <c r="V6" s="27"/>
      <c r="W6" s="28"/>
      <c r="X6" s="26"/>
      <c r="Y6" s="29">
        <v>0.3125</v>
      </c>
      <c r="Z6" s="27"/>
      <c r="AA6" s="28"/>
      <c r="AB6" s="26"/>
      <c r="AC6" s="29">
        <v>0.3125</v>
      </c>
      <c r="AD6" s="27"/>
      <c r="AE6" s="207"/>
      <c r="AF6" s="638"/>
      <c r="AG6" s="634"/>
    </row>
    <row r="7" spans="1:33" ht="15" customHeight="1" x14ac:dyDescent="0.2">
      <c r="A7" s="653"/>
      <c r="B7" s="648" t="s">
        <v>18</v>
      </c>
      <c r="C7" s="30" t="s">
        <v>16</v>
      </c>
      <c r="D7" s="31"/>
      <c r="E7" s="159">
        <v>0.33333333333333331</v>
      </c>
      <c r="F7" s="32"/>
      <c r="G7" s="33"/>
      <c r="H7" s="31"/>
      <c r="I7" s="32"/>
      <c r="J7" s="32"/>
      <c r="K7" s="33"/>
      <c r="L7" s="31"/>
      <c r="M7" s="32"/>
      <c r="N7" s="34"/>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639">
        <f>SUM(D7:AE7)</f>
        <v>1.6666666666666665</v>
      </c>
      <c r="AG7" s="635">
        <f>SUM(D8:AE8)</f>
        <v>1.5625</v>
      </c>
    </row>
    <row r="8" spans="1:33" ht="15" customHeight="1" x14ac:dyDescent="0.2">
      <c r="A8" s="653"/>
      <c r="B8" s="648"/>
      <c r="C8" s="25" t="s">
        <v>17</v>
      </c>
      <c r="D8" s="26"/>
      <c r="E8" s="160">
        <v>0.3125</v>
      </c>
      <c r="F8" s="27"/>
      <c r="G8" s="28"/>
      <c r="H8" s="26"/>
      <c r="I8" s="27"/>
      <c r="J8" s="27"/>
      <c r="K8" s="28"/>
      <c r="L8" s="26"/>
      <c r="M8" s="27"/>
      <c r="N8" s="35"/>
      <c r="O8" s="28"/>
      <c r="P8" s="26"/>
      <c r="Q8" s="27"/>
      <c r="R8" s="160">
        <v>0.3125</v>
      </c>
      <c r="S8" s="28"/>
      <c r="T8" s="26"/>
      <c r="U8" s="27"/>
      <c r="V8" s="160">
        <v>0.3125</v>
      </c>
      <c r="W8" s="28"/>
      <c r="X8" s="26"/>
      <c r="Y8" s="27"/>
      <c r="Z8" s="160">
        <v>0.3125</v>
      </c>
      <c r="AA8" s="28"/>
      <c r="AB8" s="26"/>
      <c r="AC8" s="27"/>
      <c r="AD8" s="160">
        <v>0.3125</v>
      </c>
      <c r="AE8" s="207"/>
      <c r="AF8" s="638"/>
      <c r="AG8" s="634"/>
    </row>
    <row r="9" spans="1:33" ht="15" customHeight="1" x14ac:dyDescent="0.2">
      <c r="A9" s="653"/>
      <c r="B9" s="640" t="s">
        <v>19</v>
      </c>
      <c r="C9" s="30" t="s">
        <v>16</v>
      </c>
      <c r="D9" s="31"/>
      <c r="E9" s="32"/>
      <c r="F9" s="165">
        <v>0.33333333333333331</v>
      </c>
      <c r="G9" s="33"/>
      <c r="H9" s="31"/>
      <c r="I9" s="32"/>
      <c r="J9" s="165">
        <v>0.33333333333333331</v>
      </c>
      <c r="K9" s="33"/>
      <c r="L9" s="31"/>
      <c r="M9" s="32"/>
      <c r="N9" s="165">
        <v>0.33333333333333331</v>
      </c>
      <c r="O9" s="33"/>
      <c r="P9" s="31"/>
      <c r="Q9" s="32"/>
      <c r="R9" s="32"/>
      <c r="S9" s="33"/>
      <c r="T9" s="31"/>
      <c r="U9" s="32"/>
      <c r="V9" s="32"/>
      <c r="W9" s="36"/>
      <c r="X9" s="37"/>
      <c r="Y9" s="32"/>
      <c r="Z9" s="32"/>
      <c r="AA9" s="167"/>
      <c r="AB9" s="163">
        <v>0.33333333333333331</v>
      </c>
      <c r="AC9" s="32"/>
      <c r="AD9" s="32"/>
      <c r="AE9" s="213">
        <v>8.3333333333333329E-2</v>
      </c>
      <c r="AF9" s="639">
        <f>SUM(D9:AE9)</f>
        <v>1.4166666666666665</v>
      </c>
      <c r="AG9" s="635">
        <f>SUM(D10:AE10)</f>
        <v>1.3333333333333333</v>
      </c>
    </row>
    <row r="10" spans="1:33" ht="15" customHeight="1" x14ac:dyDescent="0.2">
      <c r="A10" s="653"/>
      <c r="B10" s="640"/>
      <c r="C10" s="25" t="s">
        <v>17</v>
      </c>
      <c r="D10" s="26"/>
      <c r="E10" s="27"/>
      <c r="F10" s="166">
        <v>0.3125</v>
      </c>
      <c r="G10" s="28"/>
      <c r="H10" s="26"/>
      <c r="I10" s="27"/>
      <c r="J10" s="166">
        <v>0.3125</v>
      </c>
      <c r="K10" s="28"/>
      <c r="L10" s="26"/>
      <c r="M10" s="27"/>
      <c r="N10" s="166">
        <v>0.3125</v>
      </c>
      <c r="O10" s="28"/>
      <c r="P10" s="26"/>
      <c r="Q10" s="27"/>
      <c r="R10" s="27"/>
      <c r="S10" s="28"/>
      <c r="T10" s="26"/>
      <c r="U10" s="27"/>
      <c r="V10" s="27"/>
      <c r="W10" s="38"/>
      <c r="X10" s="39"/>
      <c r="Y10" s="27"/>
      <c r="Z10" s="27"/>
      <c r="AA10" s="168"/>
      <c r="AB10" s="164">
        <v>0.3125</v>
      </c>
      <c r="AC10" s="27"/>
      <c r="AD10" s="27"/>
      <c r="AE10" s="214">
        <v>8.3333333333333329E-2</v>
      </c>
      <c r="AF10" s="638"/>
      <c r="AG10" s="634"/>
    </row>
    <row r="11" spans="1:33" ht="15" customHeight="1" x14ac:dyDescent="0.2">
      <c r="A11" s="653"/>
      <c r="B11" s="646"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639">
        <f>SUM(D11:AE11)</f>
        <v>1.9166666666666663</v>
      </c>
      <c r="AG11" s="635">
        <f>SUM(D12:AE12)</f>
        <v>1.7916666666666665</v>
      </c>
    </row>
    <row r="12" spans="1:33" ht="15" customHeight="1" thickBot="1" x14ac:dyDescent="0.25">
      <c r="A12" s="654"/>
      <c r="B12" s="647"/>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643"/>
      <c r="AG12" s="636"/>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652">
        <v>2</v>
      </c>
      <c r="B14" s="641" t="s">
        <v>15</v>
      </c>
      <c r="C14" s="20" t="s">
        <v>16</v>
      </c>
      <c r="D14" s="21"/>
      <c r="E14" s="24">
        <v>0.33333333333333331</v>
      </c>
      <c r="F14" s="22"/>
      <c r="G14" s="23"/>
      <c r="H14" s="21"/>
      <c r="I14" s="22"/>
      <c r="J14" s="22"/>
      <c r="K14" s="23"/>
      <c r="L14" s="21"/>
      <c r="M14" s="22"/>
      <c r="N14" s="50"/>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637">
        <f>SUM(D14:AE14)</f>
        <v>1.6666666666666665</v>
      </c>
      <c r="AG14" s="633">
        <f>SUM(D15:AE15)</f>
        <v>1.5625</v>
      </c>
    </row>
    <row r="15" spans="1:33" ht="15" customHeight="1" x14ac:dyDescent="0.2">
      <c r="A15" s="653"/>
      <c r="B15" s="642"/>
      <c r="C15" s="25" t="s">
        <v>17</v>
      </c>
      <c r="D15" s="26"/>
      <c r="E15" s="29">
        <v>0.3125</v>
      </c>
      <c r="F15" s="27"/>
      <c r="G15" s="28"/>
      <c r="H15" s="26"/>
      <c r="I15" s="27"/>
      <c r="J15" s="27"/>
      <c r="K15" s="28"/>
      <c r="L15" s="26"/>
      <c r="M15" s="27"/>
      <c r="N15" s="35"/>
      <c r="O15" s="28"/>
      <c r="P15" s="26"/>
      <c r="Q15" s="27"/>
      <c r="R15" s="29">
        <v>0.3125</v>
      </c>
      <c r="S15" s="28"/>
      <c r="T15" s="26"/>
      <c r="U15" s="27"/>
      <c r="V15" s="29">
        <v>0.3125</v>
      </c>
      <c r="W15" s="28"/>
      <c r="X15" s="26"/>
      <c r="Y15" s="27"/>
      <c r="Z15" s="29">
        <v>0.3125</v>
      </c>
      <c r="AA15" s="28"/>
      <c r="AB15" s="26"/>
      <c r="AC15" s="27"/>
      <c r="AD15" s="29">
        <v>0.3125</v>
      </c>
      <c r="AE15" s="219"/>
      <c r="AF15" s="638"/>
      <c r="AG15" s="634"/>
    </row>
    <row r="16" spans="1:33" ht="15" customHeight="1" x14ac:dyDescent="0.2">
      <c r="A16" s="653"/>
      <c r="B16" s="648" t="s">
        <v>18</v>
      </c>
      <c r="C16" s="30" t="s">
        <v>16</v>
      </c>
      <c r="D16" s="31"/>
      <c r="E16" s="32"/>
      <c r="F16" s="159">
        <v>0.33333333333333331</v>
      </c>
      <c r="G16" s="33"/>
      <c r="H16" s="31"/>
      <c r="I16" s="32"/>
      <c r="J16" s="159">
        <v>0.33333333333333331</v>
      </c>
      <c r="K16" s="33"/>
      <c r="L16" s="31"/>
      <c r="M16" s="34"/>
      <c r="N16" s="159">
        <v>0.33333333333333331</v>
      </c>
      <c r="O16" s="33"/>
      <c r="P16" s="31"/>
      <c r="Q16" s="32"/>
      <c r="R16" s="32"/>
      <c r="S16" s="33"/>
      <c r="T16" s="31"/>
      <c r="U16" s="32"/>
      <c r="V16" s="32"/>
      <c r="W16" s="36"/>
      <c r="X16" s="37"/>
      <c r="Y16" s="32"/>
      <c r="Z16" s="32"/>
      <c r="AA16" s="161"/>
      <c r="AB16" s="157">
        <v>0.33333333333333331</v>
      </c>
      <c r="AC16" s="32"/>
      <c r="AD16" s="32"/>
      <c r="AE16" s="220">
        <v>8.3333333333333329E-2</v>
      </c>
      <c r="AF16" s="639">
        <f>SUM(D16:AE16)</f>
        <v>1.4166666666666665</v>
      </c>
      <c r="AG16" s="635">
        <f>SUM(D17:AE17)</f>
        <v>1.3333333333333333</v>
      </c>
    </row>
    <row r="17" spans="1:33" ht="15" customHeight="1" x14ac:dyDescent="0.2">
      <c r="A17" s="653"/>
      <c r="B17" s="648"/>
      <c r="C17" s="25" t="s">
        <v>17</v>
      </c>
      <c r="D17" s="26"/>
      <c r="E17" s="27"/>
      <c r="F17" s="160">
        <v>0.3125</v>
      </c>
      <c r="G17" s="28"/>
      <c r="H17" s="26"/>
      <c r="I17" s="27"/>
      <c r="J17" s="160">
        <v>0.3125</v>
      </c>
      <c r="K17" s="28"/>
      <c r="L17" s="26"/>
      <c r="M17" s="35"/>
      <c r="N17" s="160">
        <v>0.3125</v>
      </c>
      <c r="O17" s="28"/>
      <c r="P17" s="26"/>
      <c r="Q17" s="27"/>
      <c r="R17" s="27"/>
      <c r="S17" s="28"/>
      <c r="T17" s="26"/>
      <c r="U17" s="27"/>
      <c r="V17" s="27"/>
      <c r="W17" s="38"/>
      <c r="X17" s="39"/>
      <c r="Y17" s="27"/>
      <c r="Z17" s="27"/>
      <c r="AA17" s="162"/>
      <c r="AB17" s="158">
        <v>0.3125</v>
      </c>
      <c r="AC17" s="27"/>
      <c r="AD17" s="27"/>
      <c r="AE17" s="221">
        <v>8.3333333333333329E-2</v>
      </c>
      <c r="AF17" s="638"/>
      <c r="AG17" s="634"/>
    </row>
    <row r="18" spans="1:33" ht="15" customHeight="1" x14ac:dyDescent="0.2">
      <c r="A18" s="653"/>
      <c r="B18" s="640"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167"/>
      <c r="X18" s="163">
        <v>0.33333333333333331</v>
      </c>
      <c r="Y18" s="32"/>
      <c r="Z18" s="32"/>
      <c r="AA18" s="33"/>
      <c r="AB18" s="31"/>
      <c r="AC18" s="32"/>
      <c r="AD18" s="32"/>
      <c r="AE18" s="215"/>
      <c r="AF18" s="639">
        <f>SUM(D18:AE18)</f>
        <v>1.9166666666666663</v>
      </c>
      <c r="AG18" s="635">
        <f>SUM(D19:AE19)</f>
        <v>1.7916666666666665</v>
      </c>
    </row>
    <row r="19" spans="1:33" ht="15" customHeight="1" x14ac:dyDescent="0.2">
      <c r="A19" s="653"/>
      <c r="B19" s="640"/>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168"/>
      <c r="X19" s="164">
        <v>0.3125</v>
      </c>
      <c r="Y19" s="27"/>
      <c r="Z19" s="27"/>
      <c r="AA19" s="28"/>
      <c r="AB19" s="26"/>
      <c r="AC19" s="27"/>
      <c r="AD19" s="27"/>
      <c r="AE19" s="219"/>
      <c r="AF19" s="638"/>
      <c r="AG19" s="634"/>
    </row>
    <row r="20" spans="1:33" ht="15" customHeight="1" x14ac:dyDescent="0.2">
      <c r="A20" s="653"/>
      <c r="B20" s="646" t="s">
        <v>20</v>
      </c>
      <c r="C20" s="30" t="s">
        <v>16</v>
      </c>
      <c r="D20" s="31"/>
      <c r="E20" s="34"/>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639">
        <f>SUM(D20:AE20)</f>
        <v>1.9999999999999998</v>
      </c>
      <c r="AG20" s="635">
        <f>SUM(D21:AE21)</f>
        <v>1.875</v>
      </c>
    </row>
    <row r="21" spans="1:33" ht="15" customHeight="1" thickBot="1" x14ac:dyDescent="0.25">
      <c r="A21" s="654"/>
      <c r="B21" s="647"/>
      <c r="C21" s="40" t="s">
        <v>17</v>
      </c>
      <c r="D21" s="43"/>
      <c r="E21" s="51"/>
      <c r="F21" s="41"/>
      <c r="G21" s="42"/>
      <c r="H21" s="43"/>
      <c r="I21" s="172">
        <v>0.3125</v>
      </c>
      <c r="J21" s="41"/>
      <c r="K21" s="42"/>
      <c r="L21" s="43"/>
      <c r="M21" s="172">
        <v>0.3125</v>
      </c>
      <c r="N21" s="41"/>
      <c r="O21" s="42"/>
      <c r="P21" s="43"/>
      <c r="Q21" s="172">
        <v>0.3125</v>
      </c>
      <c r="R21" s="41"/>
      <c r="S21" s="42"/>
      <c r="T21" s="43"/>
      <c r="U21" s="172">
        <v>0.3125</v>
      </c>
      <c r="V21" s="41"/>
      <c r="W21" s="42"/>
      <c r="X21" s="43"/>
      <c r="Y21" s="172">
        <v>0.3125</v>
      </c>
      <c r="Z21" s="41"/>
      <c r="AA21" s="42"/>
      <c r="AB21" s="43"/>
      <c r="AC21" s="172">
        <v>0.3125</v>
      </c>
      <c r="AD21" s="41"/>
      <c r="AE21" s="216"/>
      <c r="AF21" s="643"/>
      <c r="AG21" s="636"/>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652">
        <v>3</v>
      </c>
      <c r="B23" s="641" t="s">
        <v>15</v>
      </c>
      <c r="C23" s="20" t="s">
        <v>16</v>
      </c>
      <c r="D23" s="21"/>
      <c r="E23" s="22"/>
      <c r="F23" s="24">
        <v>0.33333333333333331</v>
      </c>
      <c r="G23" s="23"/>
      <c r="H23" s="21"/>
      <c r="I23" s="22"/>
      <c r="J23" s="24">
        <v>0.33333333333333331</v>
      </c>
      <c r="K23" s="23"/>
      <c r="L23" s="21"/>
      <c r="M23" s="22"/>
      <c r="N23" s="24">
        <v>0.33333333333333331</v>
      </c>
      <c r="O23" s="23"/>
      <c r="P23" s="21"/>
      <c r="Q23" s="22"/>
      <c r="R23" s="22"/>
      <c r="S23" s="23"/>
      <c r="T23" s="21"/>
      <c r="U23" s="22"/>
      <c r="V23" s="22"/>
      <c r="W23" s="52"/>
      <c r="X23" s="53"/>
      <c r="Y23" s="22"/>
      <c r="Z23" s="22"/>
      <c r="AA23" s="54"/>
      <c r="AB23" s="55">
        <v>0.33333333333333331</v>
      </c>
      <c r="AC23" s="22"/>
      <c r="AD23" s="22"/>
      <c r="AE23" s="222">
        <v>8.3333333333333329E-2</v>
      </c>
      <c r="AF23" s="637">
        <f>SUM(D23:AE23)</f>
        <v>1.4166666666666665</v>
      </c>
      <c r="AG23" s="633">
        <f>SUM(D24:AE24)</f>
        <v>1.3333333333333333</v>
      </c>
    </row>
    <row r="24" spans="1:33" ht="15" customHeight="1" x14ac:dyDescent="0.2">
      <c r="A24" s="653"/>
      <c r="B24" s="642"/>
      <c r="C24" s="25" t="s">
        <v>17</v>
      </c>
      <c r="D24" s="26"/>
      <c r="E24" s="27"/>
      <c r="F24" s="29">
        <v>0.3125</v>
      </c>
      <c r="G24" s="28"/>
      <c r="H24" s="26"/>
      <c r="I24" s="27"/>
      <c r="J24" s="29">
        <v>0.3125</v>
      </c>
      <c r="K24" s="28"/>
      <c r="L24" s="26"/>
      <c r="M24" s="27"/>
      <c r="N24" s="29">
        <v>0.3125</v>
      </c>
      <c r="O24" s="28"/>
      <c r="P24" s="26"/>
      <c r="Q24" s="27"/>
      <c r="R24" s="27"/>
      <c r="S24" s="28"/>
      <c r="T24" s="26"/>
      <c r="U24" s="27"/>
      <c r="V24" s="27"/>
      <c r="W24" s="38"/>
      <c r="X24" s="39"/>
      <c r="Y24" s="27"/>
      <c r="Z24" s="27"/>
      <c r="AA24" s="56"/>
      <c r="AB24" s="57">
        <v>0.3125</v>
      </c>
      <c r="AC24" s="27"/>
      <c r="AD24" s="27"/>
      <c r="AE24" s="223">
        <v>8.3333333333333329E-2</v>
      </c>
      <c r="AF24" s="638"/>
      <c r="AG24" s="634"/>
    </row>
    <row r="25" spans="1:33" ht="15" customHeight="1" x14ac:dyDescent="0.2">
      <c r="A25" s="653"/>
      <c r="B25" s="648"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161"/>
      <c r="X25" s="157">
        <v>0.33333333333333331</v>
      </c>
      <c r="Y25" s="32"/>
      <c r="Z25" s="32"/>
      <c r="AA25" s="33"/>
      <c r="AB25" s="31"/>
      <c r="AC25" s="32"/>
      <c r="AD25" s="32"/>
      <c r="AE25" s="215"/>
      <c r="AF25" s="639">
        <f>SUM(D25:AE25)</f>
        <v>1.9166666666666663</v>
      </c>
      <c r="AG25" s="635">
        <f>SUM(D26:AE26)</f>
        <v>1.7916666666666665</v>
      </c>
    </row>
    <row r="26" spans="1:33" ht="15" customHeight="1" x14ac:dyDescent="0.2">
      <c r="A26" s="653"/>
      <c r="B26" s="648"/>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162"/>
      <c r="X26" s="158">
        <v>0.3125</v>
      </c>
      <c r="Y26" s="27"/>
      <c r="Z26" s="27"/>
      <c r="AA26" s="28"/>
      <c r="AB26" s="26"/>
      <c r="AC26" s="27"/>
      <c r="AD26" s="27"/>
      <c r="AE26" s="219"/>
      <c r="AF26" s="638"/>
      <c r="AG26" s="634"/>
    </row>
    <row r="27" spans="1:33" ht="15" customHeight="1" x14ac:dyDescent="0.2">
      <c r="A27" s="653"/>
      <c r="B27" s="640" t="s">
        <v>19</v>
      </c>
      <c r="C27" s="30" t="s">
        <v>16</v>
      </c>
      <c r="D27" s="31"/>
      <c r="E27" s="34"/>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639">
        <f>SUM(D27:AE27)</f>
        <v>1.9999999999999998</v>
      </c>
      <c r="AG27" s="635">
        <f>SUM(D28:AE28)</f>
        <v>1.875</v>
      </c>
    </row>
    <row r="28" spans="1:33" ht="15" customHeight="1" x14ac:dyDescent="0.2">
      <c r="A28" s="653"/>
      <c r="B28" s="640"/>
      <c r="C28" s="25" t="s">
        <v>17</v>
      </c>
      <c r="D28" s="26"/>
      <c r="E28" s="35"/>
      <c r="F28" s="27"/>
      <c r="G28" s="28"/>
      <c r="H28" s="26"/>
      <c r="I28" s="166">
        <v>0.3125</v>
      </c>
      <c r="J28" s="27"/>
      <c r="K28" s="28"/>
      <c r="L28" s="26"/>
      <c r="M28" s="166">
        <v>0.3125</v>
      </c>
      <c r="N28" s="27"/>
      <c r="O28" s="28"/>
      <c r="P28" s="26"/>
      <c r="Q28" s="166">
        <v>0.3125</v>
      </c>
      <c r="R28" s="27"/>
      <c r="S28" s="28"/>
      <c r="T28" s="26"/>
      <c r="U28" s="166">
        <v>0.3125</v>
      </c>
      <c r="V28" s="27"/>
      <c r="W28" s="28"/>
      <c r="X28" s="26"/>
      <c r="Y28" s="166">
        <v>0.3125</v>
      </c>
      <c r="Z28" s="27"/>
      <c r="AA28" s="28"/>
      <c r="AB28" s="26"/>
      <c r="AC28" s="166">
        <v>0.3125</v>
      </c>
      <c r="AD28" s="27"/>
      <c r="AE28" s="219"/>
      <c r="AF28" s="638"/>
      <c r="AG28" s="634"/>
    </row>
    <row r="29" spans="1:33" ht="15" customHeight="1" x14ac:dyDescent="0.2">
      <c r="A29" s="653"/>
      <c r="B29" s="646" t="s">
        <v>20</v>
      </c>
      <c r="C29" s="30" t="s">
        <v>16</v>
      </c>
      <c r="D29" s="31"/>
      <c r="E29" s="171">
        <v>0.33333333333333331</v>
      </c>
      <c r="F29" s="32"/>
      <c r="G29" s="33"/>
      <c r="H29" s="31"/>
      <c r="I29" s="32"/>
      <c r="J29" s="32"/>
      <c r="K29" s="33"/>
      <c r="L29" s="31"/>
      <c r="M29" s="32"/>
      <c r="N29" s="34"/>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639">
        <f>SUM(D29:AE29)</f>
        <v>1.6666666666666665</v>
      </c>
      <c r="AG29" s="635">
        <f>SUM(D30:AE30)</f>
        <v>1.5625</v>
      </c>
    </row>
    <row r="30" spans="1:33" ht="15" customHeight="1" thickBot="1" x14ac:dyDescent="0.25">
      <c r="A30" s="654"/>
      <c r="B30" s="647"/>
      <c r="C30" s="40" t="s">
        <v>17</v>
      </c>
      <c r="D30" s="43"/>
      <c r="E30" s="172">
        <v>0.3125</v>
      </c>
      <c r="F30" s="41"/>
      <c r="G30" s="42"/>
      <c r="H30" s="43"/>
      <c r="I30" s="41"/>
      <c r="J30" s="41"/>
      <c r="K30" s="42"/>
      <c r="L30" s="43"/>
      <c r="M30" s="41"/>
      <c r="N30" s="51"/>
      <c r="O30" s="42"/>
      <c r="P30" s="43"/>
      <c r="Q30" s="41"/>
      <c r="R30" s="172">
        <v>0.3125</v>
      </c>
      <c r="S30" s="42"/>
      <c r="T30" s="43"/>
      <c r="U30" s="41"/>
      <c r="V30" s="172">
        <v>0.3125</v>
      </c>
      <c r="W30" s="42"/>
      <c r="X30" s="43"/>
      <c r="Y30" s="41"/>
      <c r="Z30" s="172">
        <v>0.3125</v>
      </c>
      <c r="AA30" s="42"/>
      <c r="AB30" s="43"/>
      <c r="AC30" s="41"/>
      <c r="AD30" s="172">
        <v>0.3125</v>
      </c>
      <c r="AE30" s="216"/>
      <c r="AF30" s="643"/>
      <c r="AG30" s="636"/>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652">
        <v>4</v>
      </c>
      <c r="B32" s="641"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54"/>
      <c r="X32" s="55">
        <v>0.33333333333333331</v>
      </c>
      <c r="Y32" s="22"/>
      <c r="Z32" s="22"/>
      <c r="AA32" s="23"/>
      <c r="AB32" s="21"/>
      <c r="AC32" s="22"/>
      <c r="AD32" s="22"/>
      <c r="AE32" s="218"/>
      <c r="AF32" s="637">
        <f>SUM(D32:AE32)</f>
        <v>1.9166666666666663</v>
      </c>
      <c r="AG32" s="633">
        <f>SUM(D33:AE33)</f>
        <v>1.7916666666666665</v>
      </c>
    </row>
    <row r="33" spans="1:33" ht="15" customHeight="1" x14ac:dyDescent="0.2">
      <c r="A33" s="653"/>
      <c r="B33" s="642"/>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56"/>
      <c r="X33" s="57">
        <v>0.3125</v>
      </c>
      <c r="Y33" s="27"/>
      <c r="Z33" s="27"/>
      <c r="AA33" s="28"/>
      <c r="AB33" s="26"/>
      <c r="AC33" s="27"/>
      <c r="AD33" s="27"/>
      <c r="AE33" s="219"/>
      <c r="AF33" s="638"/>
      <c r="AG33" s="634"/>
    </row>
    <row r="34" spans="1:33" ht="15" customHeight="1" x14ac:dyDescent="0.2">
      <c r="A34" s="653"/>
      <c r="B34" s="648" t="s">
        <v>18</v>
      </c>
      <c r="C34" s="30" t="s">
        <v>16</v>
      </c>
      <c r="D34" s="31"/>
      <c r="E34" s="32"/>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639">
        <f>SUM(D34:AE34)</f>
        <v>1.9999999999999998</v>
      </c>
      <c r="AG34" s="635">
        <f>SUM(D35:AE35)</f>
        <v>1.875</v>
      </c>
    </row>
    <row r="35" spans="1:33" ht="15" customHeight="1" x14ac:dyDescent="0.2">
      <c r="A35" s="653"/>
      <c r="B35" s="648"/>
      <c r="C35" s="25" t="s">
        <v>17</v>
      </c>
      <c r="D35" s="26"/>
      <c r="E35" s="27"/>
      <c r="F35" s="27"/>
      <c r="G35" s="28"/>
      <c r="H35" s="26"/>
      <c r="I35" s="160">
        <v>0.3125</v>
      </c>
      <c r="J35" s="27"/>
      <c r="K35" s="28"/>
      <c r="L35" s="26"/>
      <c r="M35" s="160">
        <v>0.3125</v>
      </c>
      <c r="N35" s="27"/>
      <c r="O35" s="28"/>
      <c r="P35" s="26"/>
      <c r="Q35" s="160">
        <v>0.3125</v>
      </c>
      <c r="R35" s="27"/>
      <c r="S35" s="28"/>
      <c r="T35" s="26"/>
      <c r="U35" s="160">
        <v>0.3125</v>
      </c>
      <c r="V35" s="27"/>
      <c r="W35" s="28"/>
      <c r="X35" s="26"/>
      <c r="Y35" s="160">
        <v>0.3125</v>
      </c>
      <c r="Z35" s="27"/>
      <c r="AA35" s="28"/>
      <c r="AB35" s="26"/>
      <c r="AC35" s="160">
        <v>0.3125</v>
      </c>
      <c r="AD35" s="27"/>
      <c r="AE35" s="219"/>
      <c r="AF35" s="638"/>
      <c r="AG35" s="634"/>
    </row>
    <row r="36" spans="1:33" ht="15" customHeight="1" x14ac:dyDescent="0.2">
      <c r="A36" s="653"/>
      <c r="B36" s="640" t="s">
        <v>19</v>
      </c>
      <c r="C36" s="30" t="s">
        <v>16</v>
      </c>
      <c r="D36" s="31"/>
      <c r="E36" s="165">
        <v>0.33333333333333331</v>
      </c>
      <c r="F36" s="32"/>
      <c r="G36" s="33"/>
      <c r="H36" s="31"/>
      <c r="I36" s="32"/>
      <c r="J36" s="32"/>
      <c r="K36" s="33"/>
      <c r="L36" s="31"/>
      <c r="M36" s="32"/>
      <c r="N36" s="34"/>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639">
        <f>SUM(D36:AE36)</f>
        <v>1.6666666666666665</v>
      </c>
      <c r="AG36" s="635">
        <f>SUM(D37:AE37)</f>
        <v>1.5625</v>
      </c>
    </row>
    <row r="37" spans="1:33" ht="15" customHeight="1" x14ac:dyDescent="0.2">
      <c r="A37" s="653"/>
      <c r="B37" s="640"/>
      <c r="C37" s="25" t="s">
        <v>17</v>
      </c>
      <c r="D37" s="26"/>
      <c r="E37" s="166">
        <v>0.3125</v>
      </c>
      <c r="F37" s="27"/>
      <c r="G37" s="28"/>
      <c r="H37" s="26"/>
      <c r="I37" s="27"/>
      <c r="J37" s="27"/>
      <c r="K37" s="28"/>
      <c r="L37" s="26"/>
      <c r="M37" s="27"/>
      <c r="N37" s="35"/>
      <c r="O37" s="28"/>
      <c r="P37" s="26"/>
      <c r="Q37" s="27"/>
      <c r="R37" s="166">
        <v>0.3125</v>
      </c>
      <c r="S37" s="28"/>
      <c r="T37" s="26"/>
      <c r="U37" s="27"/>
      <c r="V37" s="166">
        <v>0.3125</v>
      </c>
      <c r="W37" s="28"/>
      <c r="X37" s="26"/>
      <c r="Y37" s="27"/>
      <c r="Z37" s="166">
        <v>0.3125</v>
      </c>
      <c r="AA37" s="28"/>
      <c r="AB37" s="26"/>
      <c r="AC37" s="27"/>
      <c r="AD37" s="166">
        <v>0.3125</v>
      </c>
      <c r="AE37" s="219"/>
      <c r="AF37" s="638"/>
      <c r="AG37" s="634"/>
    </row>
    <row r="38" spans="1:33" ht="15" customHeight="1" x14ac:dyDescent="0.2">
      <c r="A38" s="653"/>
      <c r="B38" s="646" t="s">
        <v>20</v>
      </c>
      <c r="C38" s="30" t="s">
        <v>16</v>
      </c>
      <c r="D38" s="31"/>
      <c r="E38" s="32"/>
      <c r="F38" s="171">
        <v>0.33333333333333331</v>
      </c>
      <c r="G38" s="33"/>
      <c r="H38" s="31"/>
      <c r="I38" s="32"/>
      <c r="J38" s="171">
        <v>0.33333333333333331</v>
      </c>
      <c r="K38" s="33"/>
      <c r="L38" s="31"/>
      <c r="M38" s="32"/>
      <c r="N38" s="171">
        <v>0.33333333333333331</v>
      </c>
      <c r="O38" s="33"/>
      <c r="P38" s="31"/>
      <c r="Q38" s="32"/>
      <c r="R38" s="32"/>
      <c r="S38" s="33"/>
      <c r="T38" s="31"/>
      <c r="U38" s="32"/>
      <c r="V38" s="32"/>
      <c r="W38" s="36"/>
      <c r="X38" s="37"/>
      <c r="Y38" s="32"/>
      <c r="Z38" s="32"/>
      <c r="AA38" s="173"/>
      <c r="AB38" s="169">
        <v>0.33333333333333331</v>
      </c>
      <c r="AC38" s="32"/>
      <c r="AD38" s="32"/>
      <c r="AE38" s="224">
        <v>8.3333333333333329E-2</v>
      </c>
      <c r="AF38" s="639">
        <f>SUM(D38:AE38)</f>
        <v>1.4166666666666665</v>
      </c>
      <c r="AG38" s="635">
        <f>SUM(D39:AE39)</f>
        <v>1.3333333333333333</v>
      </c>
    </row>
    <row r="39" spans="1:33" ht="15" customHeight="1" thickBot="1" x14ac:dyDescent="0.25">
      <c r="A39" s="654"/>
      <c r="B39" s="647"/>
      <c r="C39" s="40" t="s">
        <v>17</v>
      </c>
      <c r="D39" s="43"/>
      <c r="E39" s="41"/>
      <c r="F39" s="172">
        <v>0.3125</v>
      </c>
      <c r="G39" s="42"/>
      <c r="H39" s="43"/>
      <c r="I39" s="41"/>
      <c r="J39" s="172">
        <v>0.3125</v>
      </c>
      <c r="K39" s="42"/>
      <c r="L39" s="43"/>
      <c r="M39" s="41"/>
      <c r="N39" s="172">
        <v>0.3125</v>
      </c>
      <c r="O39" s="42"/>
      <c r="P39" s="43"/>
      <c r="Q39" s="41"/>
      <c r="R39" s="41"/>
      <c r="S39" s="42"/>
      <c r="T39" s="43"/>
      <c r="U39" s="41"/>
      <c r="V39" s="41"/>
      <c r="W39" s="59"/>
      <c r="X39" s="60"/>
      <c r="Y39" s="41"/>
      <c r="Z39" s="41"/>
      <c r="AA39" s="174"/>
      <c r="AB39" s="170">
        <v>0.3125</v>
      </c>
      <c r="AC39" s="41"/>
      <c r="AD39" s="41"/>
      <c r="AE39" s="225">
        <v>8.3333333333333329E-2</v>
      </c>
      <c r="AF39" s="643"/>
      <c r="AG39" s="636"/>
    </row>
    <row r="40" spans="1:33" ht="26.45" customHeight="1" thickBot="1" x14ac:dyDescent="0.25">
      <c r="X40" s="649" t="s">
        <v>21</v>
      </c>
      <c r="Y40" s="650"/>
      <c r="Z40" s="650"/>
      <c r="AA40" s="650"/>
      <c r="AB40" s="650"/>
      <c r="AC40" s="650"/>
      <c r="AD40" s="650"/>
      <c r="AE40" s="651"/>
      <c r="AF40" s="48">
        <f>SUM(AF5:AF12,AF14:AF21,AF23:AF30,AF32:AF39)/16</f>
        <v>1.75</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
        <v>77</v>
      </c>
      <c r="AE47" s="104"/>
      <c r="AF47" s="66"/>
      <c r="AG47" s="66"/>
    </row>
    <row r="48" spans="1:33" s="62" customFormat="1" ht="35.1" customHeight="1" x14ac:dyDescent="0.2">
      <c r="B48" s="63"/>
      <c r="C48" s="63"/>
      <c r="D48" s="64"/>
      <c r="E48" s="64"/>
      <c r="F48" s="64"/>
      <c r="G48" s="64"/>
      <c r="H48" s="64"/>
      <c r="I48" s="65" t="s">
        <v>78</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
        <v>27</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
        <v>43</v>
      </c>
      <c r="AE58" s="104"/>
      <c r="AF58" s="66"/>
      <c r="AG58" s="66"/>
    </row>
    <row r="60" spans="2:33" ht="30" x14ac:dyDescent="0.2">
      <c r="B60" s="63" t="s">
        <v>72</v>
      </c>
      <c r="I60" s="62" t="s">
        <v>73</v>
      </c>
      <c r="AG60" s="2"/>
    </row>
    <row r="61" spans="2:33" ht="25.5" x14ac:dyDescent="0.35">
      <c r="I61" s="126"/>
      <c r="AG61" s="2"/>
    </row>
  </sheetData>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20:B21"/>
    <mergeCell ref="C3:C4"/>
    <mergeCell ref="B38:B39"/>
    <mergeCell ref="AF5:AF6"/>
    <mergeCell ref="AF7:AF8"/>
    <mergeCell ref="AF9:AF10"/>
    <mergeCell ref="AF11:AF12"/>
    <mergeCell ref="AF36:AF37"/>
    <mergeCell ref="AF38:AF39"/>
    <mergeCell ref="AF23:AF24"/>
    <mergeCell ref="AF25:AF26"/>
    <mergeCell ref="AF27:AF28"/>
    <mergeCell ref="AF29:AF30"/>
    <mergeCell ref="B14:B15"/>
    <mergeCell ref="B16:B17"/>
    <mergeCell ref="B18:B19"/>
    <mergeCell ref="B25:B26"/>
    <mergeCell ref="B27:B28"/>
    <mergeCell ref="AG36:AG37"/>
    <mergeCell ref="B23:B24"/>
    <mergeCell ref="AF18:AF19"/>
    <mergeCell ref="AF20:AF21"/>
    <mergeCell ref="AG38:AG39"/>
    <mergeCell ref="AG23:AG24"/>
    <mergeCell ref="AG25:AG26"/>
    <mergeCell ref="AG27:AG28"/>
    <mergeCell ref="AG29:AG30"/>
    <mergeCell ref="A1:G2"/>
    <mergeCell ref="H1:AE2"/>
    <mergeCell ref="AG32:AG33"/>
    <mergeCell ref="AG34:AG35"/>
    <mergeCell ref="AG14:AG15"/>
    <mergeCell ref="AG16:AG17"/>
    <mergeCell ref="AG18:AG19"/>
    <mergeCell ref="AG20:AG21"/>
    <mergeCell ref="AG5:AG6"/>
    <mergeCell ref="AG7:AG8"/>
    <mergeCell ref="AG9:AG10"/>
    <mergeCell ref="AG11:AG12"/>
    <mergeCell ref="AF32:AF33"/>
    <mergeCell ref="AF34:AF35"/>
    <mergeCell ref="AF14:AF15"/>
    <mergeCell ref="AF16:AF17"/>
  </mergeCells>
  <phoneticPr fontId="0" type="noConversion"/>
  <printOptions horizontalCentered="1"/>
  <pageMargins left="0.19685039370078741" right="0.19685039370078741" top="0.78740157480314965" bottom="0.59055118110236227" header="0.39370078740157483" footer="0.39370078740157483"/>
  <pageSetup paperSize="9" scale="37"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6"/>
  <sheetViews>
    <sheetView zoomScale="50" zoomScaleNormal="50" zoomScaleSheetLayoutView="50" workbookViewId="0">
      <selection sqref="A1:G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30" t="s">
        <v>48</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31"/>
      <c r="AD1" s="203" t="s">
        <v>71</v>
      </c>
      <c r="AE1" s="95"/>
    </row>
    <row r="2" spans="1:31"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32"/>
      <c r="AD2" s="130" t="s">
        <v>1</v>
      </c>
      <c r="AE2" s="4">
        <v>39356</v>
      </c>
    </row>
    <row r="3" spans="1:31"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652">
        <v>1</v>
      </c>
      <c r="B5" s="641" t="s">
        <v>15</v>
      </c>
      <c r="C5" s="20" t="s">
        <v>16</v>
      </c>
      <c r="D5" s="80"/>
      <c r="E5" s="24">
        <v>0.33333333333333331</v>
      </c>
      <c r="F5" s="22"/>
      <c r="G5" s="79"/>
      <c r="H5" s="21"/>
      <c r="I5" s="24">
        <v>0.33333333333333331</v>
      </c>
      <c r="J5" s="22"/>
      <c r="K5" s="23"/>
      <c r="L5" s="80"/>
      <c r="M5" s="22"/>
      <c r="N5" s="22"/>
      <c r="O5" s="23"/>
      <c r="P5" s="80"/>
      <c r="Q5" s="22"/>
      <c r="R5" s="22"/>
      <c r="S5" s="54"/>
      <c r="T5" s="139">
        <v>0.33333333333333331</v>
      </c>
      <c r="U5" s="22"/>
      <c r="V5" s="22"/>
      <c r="W5" s="54"/>
      <c r="X5" s="139">
        <v>0.33333333333333331</v>
      </c>
      <c r="Y5" s="22"/>
      <c r="Z5" s="132"/>
      <c r="AA5" s="139">
        <v>0.5</v>
      </c>
      <c r="AB5" s="22"/>
      <c r="AC5" s="132">
        <v>0.25</v>
      </c>
      <c r="AD5" s="637">
        <f>SUM(D5:AC5)</f>
        <v>2.083333333333333</v>
      </c>
      <c r="AE5" s="633">
        <f>SUM(D6:AC6)</f>
        <v>1.875</v>
      </c>
    </row>
    <row r="6" spans="1:31" ht="15" customHeight="1" x14ac:dyDescent="0.2">
      <c r="A6" s="653"/>
      <c r="B6" s="642"/>
      <c r="C6" s="25" t="s">
        <v>17</v>
      </c>
      <c r="D6" s="26"/>
      <c r="E6" s="29">
        <v>0.3125</v>
      </c>
      <c r="F6" s="27"/>
      <c r="G6" s="82"/>
      <c r="H6" s="26"/>
      <c r="I6" s="29">
        <v>0.3125</v>
      </c>
      <c r="J6" s="27"/>
      <c r="K6" s="28"/>
      <c r="L6" s="83"/>
      <c r="M6" s="27"/>
      <c r="N6" s="27"/>
      <c r="O6" s="28"/>
      <c r="P6" s="83"/>
      <c r="Q6" s="27"/>
      <c r="R6" s="27"/>
      <c r="S6" s="56"/>
      <c r="T6" s="140">
        <v>0.3125</v>
      </c>
      <c r="U6" s="27"/>
      <c r="V6" s="27"/>
      <c r="W6" s="56"/>
      <c r="X6" s="140">
        <v>0.3125</v>
      </c>
      <c r="Y6" s="27"/>
      <c r="Z6" s="133"/>
      <c r="AA6" s="140">
        <v>0.41666666666666669</v>
      </c>
      <c r="AB6" s="27"/>
      <c r="AC6" s="133">
        <v>0.20833333333333334</v>
      </c>
      <c r="AD6" s="638"/>
      <c r="AE6" s="634"/>
    </row>
    <row r="7" spans="1:31" ht="15" customHeight="1" x14ac:dyDescent="0.2">
      <c r="A7" s="653"/>
      <c r="B7" s="648" t="s">
        <v>18</v>
      </c>
      <c r="C7" s="30" t="s">
        <v>16</v>
      </c>
      <c r="D7" s="31"/>
      <c r="E7" s="32"/>
      <c r="F7" s="32"/>
      <c r="G7" s="161"/>
      <c r="H7" s="181">
        <v>0.33333333333333331</v>
      </c>
      <c r="I7" s="32"/>
      <c r="J7" s="32"/>
      <c r="K7" s="161"/>
      <c r="L7" s="181">
        <v>0.33333333333333331</v>
      </c>
      <c r="M7" s="32"/>
      <c r="N7" s="32"/>
      <c r="O7" s="161"/>
      <c r="P7" s="181">
        <v>0.33333333333333331</v>
      </c>
      <c r="Q7" s="32"/>
      <c r="R7" s="32"/>
      <c r="S7" s="33"/>
      <c r="T7" s="86"/>
      <c r="U7" s="32"/>
      <c r="V7" s="32"/>
      <c r="W7" s="33"/>
      <c r="X7" s="86"/>
      <c r="Y7" s="159">
        <v>0.5</v>
      </c>
      <c r="Z7" s="99"/>
      <c r="AA7" s="86"/>
      <c r="AB7" s="159">
        <v>0.5</v>
      </c>
      <c r="AC7" s="99"/>
      <c r="AD7" s="639">
        <f>SUM(D7:AC7)</f>
        <v>2</v>
      </c>
      <c r="AE7" s="635">
        <f>SUM(D8:AC8)</f>
        <v>1.7708333333333335</v>
      </c>
    </row>
    <row r="8" spans="1:31" ht="15" customHeight="1" x14ac:dyDescent="0.2">
      <c r="A8" s="653"/>
      <c r="B8" s="648"/>
      <c r="C8" s="25" t="s">
        <v>17</v>
      </c>
      <c r="D8" s="26"/>
      <c r="E8" s="27"/>
      <c r="F8" s="27"/>
      <c r="G8" s="162"/>
      <c r="H8" s="182">
        <v>0.3125</v>
      </c>
      <c r="I8" s="27"/>
      <c r="J8" s="27"/>
      <c r="K8" s="162"/>
      <c r="L8" s="182">
        <v>0.3125</v>
      </c>
      <c r="M8" s="27"/>
      <c r="N8" s="27"/>
      <c r="O8" s="162"/>
      <c r="P8" s="182">
        <v>0.3125</v>
      </c>
      <c r="Q8" s="27"/>
      <c r="R8" s="27"/>
      <c r="S8" s="28"/>
      <c r="T8" s="83"/>
      <c r="U8" s="27"/>
      <c r="V8" s="27"/>
      <c r="W8" s="28"/>
      <c r="X8" s="83"/>
      <c r="Y8" s="160">
        <v>0.41666666666666669</v>
      </c>
      <c r="Z8" s="97"/>
      <c r="AA8" s="83"/>
      <c r="AB8" s="160">
        <v>0.41666666666666669</v>
      </c>
      <c r="AC8" s="97"/>
      <c r="AD8" s="638"/>
      <c r="AE8" s="634"/>
    </row>
    <row r="9" spans="1:31" ht="15" customHeight="1" x14ac:dyDescent="0.2">
      <c r="A9" s="653"/>
      <c r="B9" s="640" t="s">
        <v>19</v>
      </c>
      <c r="C9" s="30" t="s">
        <v>16</v>
      </c>
      <c r="D9" s="163">
        <v>0.25</v>
      </c>
      <c r="E9" s="32"/>
      <c r="F9" s="32"/>
      <c r="G9" s="85"/>
      <c r="H9" s="31"/>
      <c r="I9" s="32"/>
      <c r="J9" s="165">
        <v>0.33333333333333331</v>
      </c>
      <c r="K9" s="85"/>
      <c r="L9" s="31"/>
      <c r="M9" s="32"/>
      <c r="N9" s="165">
        <v>0.33333333333333331</v>
      </c>
      <c r="O9" s="85"/>
      <c r="P9" s="31"/>
      <c r="Q9" s="32"/>
      <c r="R9" s="165">
        <v>0.33333333333333331</v>
      </c>
      <c r="S9" s="85"/>
      <c r="T9" s="31"/>
      <c r="U9" s="32"/>
      <c r="V9" s="165">
        <v>0.33333333333333331</v>
      </c>
      <c r="W9" s="33"/>
      <c r="X9" s="86"/>
      <c r="Y9" s="32"/>
      <c r="Z9" s="99"/>
      <c r="AA9" s="86"/>
      <c r="AB9" s="32"/>
      <c r="AC9" s="99"/>
      <c r="AD9" s="639">
        <f>SUM(D9:AC9)</f>
        <v>1.583333333333333</v>
      </c>
      <c r="AE9" s="635">
        <f>SUM(D10:AC10)</f>
        <v>1.4583333333333335</v>
      </c>
    </row>
    <row r="10" spans="1:31" ht="15" customHeight="1" x14ac:dyDescent="0.2">
      <c r="A10" s="653"/>
      <c r="B10" s="640"/>
      <c r="C10" s="25" t="s">
        <v>17</v>
      </c>
      <c r="D10" s="164">
        <v>0.20833333333333334</v>
      </c>
      <c r="E10" s="27"/>
      <c r="F10" s="27"/>
      <c r="G10" s="82"/>
      <c r="H10" s="26"/>
      <c r="I10" s="27"/>
      <c r="J10" s="166">
        <v>0.3125</v>
      </c>
      <c r="K10" s="82"/>
      <c r="L10" s="26"/>
      <c r="M10" s="27"/>
      <c r="N10" s="166">
        <v>0.3125</v>
      </c>
      <c r="O10" s="82"/>
      <c r="P10" s="26"/>
      <c r="Q10" s="27"/>
      <c r="R10" s="166">
        <v>0.3125</v>
      </c>
      <c r="S10" s="82"/>
      <c r="T10" s="26"/>
      <c r="U10" s="27"/>
      <c r="V10" s="166">
        <v>0.3125</v>
      </c>
      <c r="W10" s="28"/>
      <c r="X10" s="83"/>
      <c r="Y10" s="27"/>
      <c r="Z10" s="97"/>
      <c r="AA10" s="83"/>
      <c r="AB10" s="27"/>
      <c r="AC10" s="97"/>
      <c r="AD10" s="638"/>
      <c r="AE10" s="634"/>
    </row>
    <row r="11" spans="1:31" ht="15" customHeight="1" x14ac:dyDescent="0.2">
      <c r="A11" s="653"/>
      <c r="B11" s="646" t="s">
        <v>20</v>
      </c>
      <c r="C11" s="30" t="s">
        <v>16</v>
      </c>
      <c r="D11" s="31"/>
      <c r="E11" s="32"/>
      <c r="F11" s="171">
        <v>0.33333333333333331</v>
      </c>
      <c r="G11" s="33"/>
      <c r="H11" s="86"/>
      <c r="I11" s="32"/>
      <c r="J11" s="32"/>
      <c r="K11" s="33"/>
      <c r="L11" s="86"/>
      <c r="M11" s="171">
        <v>0.33333333333333331</v>
      </c>
      <c r="N11" s="32"/>
      <c r="O11" s="85"/>
      <c r="P11" s="31"/>
      <c r="Q11" s="171">
        <v>0.33333333333333331</v>
      </c>
      <c r="R11" s="32"/>
      <c r="S11" s="33"/>
      <c r="T11" s="86"/>
      <c r="U11" s="171">
        <v>0.33333333333333331</v>
      </c>
      <c r="V11" s="32"/>
      <c r="W11" s="85"/>
      <c r="X11" s="31"/>
      <c r="Y11" s="32"/>
      <c r="Z11" s="85"/>
      <c r="AA11" s="31"/>
      <c r="AB11" s="32"/>
      <c r="AC11" s="99"/>
      <c r="AD11" s="639">
        <f>SUM(D11:AC11)</f>
        <v>1.3333333333333333</v>
      </c>
      <c r="AE11" s="635">
        <f>SUM(D12:AC12)</f>
        <v>1.25</v>
      </c>
    </row>
    <row r="12" spans="1:31" ht="15" customHeight="1" thickBot="1" x14ac:dyDescent="0.25">
      <c r="A12" s="654"/>
      <c r="B12" s="647"/>
      <c r="C12" s="40" t="s">
        <v>17</v>
      </c>
      <c r="D12" s="26"/>
      <c r="E12" s="27"/>
      <c r="F12" s="195">
        <v>0.3125</v>
      </c>
      <c r="G12" s="28"/>
      <c r="H12" s="83"/>
      <c r="I12" s="27"/>
      <c r="J12" s="27"/>
      <c r="K12" s="28"/>
      <c r="L12" s="83"/>
      <c r="M12" s="195">
        <v>0.3125</v>
      </c>
      <c r="N12" s="27"/>
      <c r="O12" s="82"/>
      <c r="P12" s="26"/>
      <c r="Q12" s="195">
        <v>0.3125</v>
      </c>
      <c r="R12" s="27"/>
      <c r="S12" s="28"/>
      <c r="T12" s="83"/>
      <c r="U12" s="195">
        <v>0.3125</v>
      </c>
      <c r="V12" s="27"/>
      <c r="W12" s="87"/>
      <c r="X12" s="43"/>
      <c r="Y12" s="41"/>
      <c r="Z12" s="87"/>
      <c r="AA12" s="43"/>
      <c r="AB12" s="41"/>
      <c r="AC12" s="103"/>
      <c r="AD12" s="643"/>
      <c r="AE12" s="636"/>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652">
        <v>2</v>
      </c>
      <c r="B14" s="641" t="s">
        <v>15</v>
      </c>
      <c r="C14" s="20" t="s">
        <v>16</v>
      </c>
      <c r="D14" s="55">
        <v>0.25</v>
      </c>
      <c r="E14" s="22"/>
      <c r="F14" s="22"/>
      <c r="G14" s="79"/>
      <c r="H14" s="21"/>
      <c r="I14" s="22"/>
      <c r="J14" s="24">
        <v>0.33333333333333331</v>
      </c>
      <c r="K14" s="79"/>
      <c r="L14" s="21"/>
      <c r="M14" s="22"/>
      <c r="N14" s="24">
        <v>0.33333333333333331</v>
      </c>
      <c r="O14" s="79"/>
      <c r="P14" s="21"/>
      <c r="Q14" s="22"/>
      <c r="R14" s="24">
        <v>0.33333333333333331</v>
      </c>
      <c r="S14" s="79"/>
      <c r="T14" s="21"/>
      <c r="U14" s="22"/>
      <c r="V14" s="24">
        <v>0.33333333333333331</v>
      </c>
      <c r="W14" s="79"/>
      <c r="X14" s="21"/>
      <c r="Y14" s="22"/>
      <c r="Z14" s="79"/>
      <c r="AA14" s="21"/>
      <c r="AB14" s="22"/>
      <c r="AC14" s="96"/>
      <c r="AD14" s="637">
        <f>SUM(D14:AC14)</f>
        <v>1.583333333333333</v>
      </c>
      <c r="AE14" s="633">
        <f>SUM(D15:AC15)</f>
        <v>1.4583333333333335</v>
      </c>
    </row>
    <row r="15" spans="1:31" ht="15" customHeight="1" x14ac:dyDescent="0.2">
      <c r="A15" s="653"/>
      <c r="B15" s="642"/>
      <c r="C15" s="25" t="s">
        <v>17</v>
      </c>
      <c r="D15" s="57">
        <v>0.20833333333333334</v>
      </c>
      <c r="E15" s="27"/>
      <c r="F15" s="27"/>
      <c r="G15" s="82"/>
      <c r="H15" s="26"/>
      <c r="I15" s="27"/>
      <c r="J15" s="29">
        <v>0.3125</v>
      </c>
      <c r="K15" s="82"/>
      <c r="L15" s="26"/>
      <c r="M15" s="27"/>
      <c r="N15" s="29">
        <v>0.3125</v>
      </c>
      <c r="O15" s="82"/>
      <c r="P15" s="26"/>
      <c r="Q15" s="27"/>
      <c r="R15" s="29">
        <v>0.3125</v>
      </c>
      <c r="S15" s="82"/>
      <c r="T15" s="26"/>
      <c r="U15" s="27"/>
      <c r="V15" s="29">
        <v>0.3125</v>
      </c>
      <c r="W15" s="82"/>
      <c r="X15" s="26"/>
      <c r="Y15" s="27"/>
      <c r="Z15" s="82"/>
      <c r="AA15" s="26"/>
      <c r="AB15" s="27"/>
      <c r="AC15" s="97"/>
      <c r="AD15" s="638"/>
      <c r="AE15" s="634"/>
    </row>
    <row r="16" spans="1:31" ht="15" customHeight="1" x14ac:dyDescent="0.2">
      <c r="A16" s="653"/>
      <c r="B16" s="648" t="s">
        <v>18</v>
      </c>
      <c r="C16" s="30" t="s">
        <v>16</v>
      </c>
      <c r="D16" s="31"/>
      <c r="E16" s="32"/>
      <c r="F16" s="159">
        <v>0.33333333333333331</v>
      </c>
      <c r="G16" s="33"/>
      <c r="H16" s="86"/>
      <c r="I16" s="32"/>
      <c r="J16" s="32"/>
      <c r="K16" s="33"/>
      <c r="L16" s="86"/>
      <c r="M16" s="159">
        <v>0.33333333333333331</v>
      </c>
      <c r="N16" s="32"/>
      <c r="O16" s="85"/>
      <c r="P16" s="31"/>
      <c r="Q16" s="159">
        <v>0.33333333333333331</v>
      </c>
      <c r="R16" s="32"/>
      <c r="S16" s="33"/>
      <c r="T16" s="86"/>
      <c r="U16" s="159">
        <v>0.33333333333333331</v>
      </c>
      <c r="V16" s="32"/>
      <c r="W16" s="33"/>
      <c r="X16" s="86"/>
      <c r="Y16" s="32"/>
      <c r="Z16" s="99"/>
      <c r="AA16" s="86"/>
      <c r="AB16" s="32"/>
      <c r="AC16" s="99"/>
      <c r="AD16" s="639">
        <f>SUM(D16:AC16)</f>
        <v>1.3333333333333333</v>
      </c>
      <c r="AE16" s="635">
        <f>SUM(D17:AC17)</f>
        <v>1.25</v>
      </c>
    </row>
    <row r="17" spans="1:31" ht="15" customHeight="1" x14ac:dyDescent="0.2">
      <c r="A17" s="653"/>
      <c r="B17" s="648"/>
      <c r="C17" s="25" t="s">
        <v>17</v>
      </c>
      <c r="D17" s="26"/>
      <c r="E17" s="27"/>
      <c r="F17" s="160">
        <v>0.3125</v>
      </c>
      <c r="G17" s="28"/>
      <c r="H17" s="83"/>
      <c r="I17" s="27"/>
      <c r="J17" s="27"/>
      <c r="K17" s="28"/>
      <c r="L17" s="83"/>
      <c r="M17" s="160">
        <v>0.3125</v>
      </c>
      <c r="N17" s="27"/>
      <c r="O17" s="82"/>
      <c r="P17" s="26"/>
      <c r="Q17" s="160">
        <v>0.3125</v>
      </c>
      <c r="R17" s="27"/>
      <c r="S17" s="28"/>
      <c r="T17" s="83"/>
      <c r="U17" s="160">
        <v>0.3125</v>
      </c>
      <c r="V17" s="27"/>
      <c r="W17" s="28"/>
      <c r="X17" s="83"/>
      <c r="Y17" s="27"/>
      <c r="Z17" s="97"/>
      <c r="AA17" s="83"/>
      <c r="AB17" s="27"/>
      <c r="AC17" s="97"/>
      <c r="AD17" s="638"/>
      <c r="AE17" s="634"/>
    </row>
    <row r="18" spans="1:31" ht="15" customHeight="1" x14ac:dyDescent="0.2">
      <c r="A18" s="653"/>
      <c r="B18" s="640" t="s">
        <v>19</v>
      </c>
      <c r="C18" s="30" t="s">
        <v>16</v>
      </c>
      <c r="D18" s="31"/>
      <c r="E18" s="32"/>
      <c r="F18" s="32"/>
      <c r="G18" s="167"/>
      <c r="H18" s="192">
        <v>0.33333333333333331</v>
      </c>
      <c r="I18" s="32"/>
      <c r="J18" s="32"/>
      <c r="K18" s="167"/>
      <c r="L18" s="192">
        <v>0.33333333333333331</v>
      </c>
      <c r="M18" s="32"/>
      <c r="N18" s="32"/>
      <c r="O18" s="167"/>
      <c r="P18" s="192">
        <v>0.33333333333333331</v>
      </c>
      <c r="Q18" s="32"/>
      <c r="R18" s="32"/>
      <c r="S18" s="33"/>
      <c r="T18" s="86"/>
      <c r="U18" s="32"/>
      <c r="V18" s="32"/>
      <c r="W18" s="33"/>
      <c r="X18" s="86"/>
      <c r="Y18" s="165">
        <v>0.5</v>
      </c>
      <c r="Z18" s="99"/>
      <c r="AA18" s="86"/>
      <c r="AB18" s="165">
        <v>0.5</v>
      </c>
      <c r="AC18" s="99"/>
      <c r="AD18" s="639">
        <f>SUM(D18:AC18)</f>
        <v>2</v>
      </c>
      <c r="AE18" s="635">
        <f>SUM(D19:AC19)</f>
        <v>1.7708333333333335</v>
      </c>
    </row>
    <row r="19" spans="1:31" ht="15" customHeight="1" x14ac:dyDescent="0.2">
      <c r="A19" s="653"/>
      <c r="B19" s="640"/>
      <c r="C19" s="25" t="s">
        <v>17</v>
      </c>
      <c r="D19" s="26"/>
      <c r="E19" s="27"/>
      <c r="F19" s="27"/>
      <c r="G19" s="168"/>
      <c r="H19" s="193">
        <v>0.3125</v>
      </c>
      <c r="I19" s="27"/>
      <c r="J19" s="27"/>
      <c r="K19" s="168"/>
      <c r="L19" s="193">
        <v>0.3125</v>
      </c>
      <c r="M19" s="27"/>
      <c r="N19" s="27"/>
      <c r="O19" s="168"/>
      <c r="P19" s="193">
        <v>0.3125</v>
      </c>
      <c r="Q19" s="27"/>
      <c r="R19" s="27"/>
      <c r="S19" s="28"/>
      <c r="T19" s="83"/>
      <c r="U19" s="27"/>
      <c r="V19" s="27"/>
      <c r="W19" s="28"/>
      <c r="X19" s="83"/>
      <c r="Y19" s="166">
        <v>0.41666666666666669</v>
      </c>
      <c r="Z19" s="97"/>
      <c r="AA19" s="83"/>
      <c r="AB19" s="166">
        <v>0.41666666666666669</v>
      </c>
      <c r="AC19" s="97"/>
      <c r="AD19" s="638"/>
      <c r="AE19" s="634"/>
    </row>
    <row r="20" spans="1:31" ht="15" customHeight="1" x14ac:dyDescent="0.2">
      <c r="A20" s="653"/>
      <c r="B20" s="646" t="s">
        <v>20</v>
      </c>
      <c r="C20" s="30" t="s">
        <v>16</v>
      </c>
      <c r="D20" s="31"/>
      <c r="E20" s="171">
        <v>0.33333333333333331</v>
      </c>
      <c r="F20" s="32"/>
      <c r="G20" s="85"/>
      <c r="H20" s="31"/>
      <c r="I20" s="171">
        <v>0.33333333333333331</v>
      </c>
      <c r="J20" s="32"/>
      <c r="K20" s="33"/>
      <c r="L20" s="86"/>
      <c r="M20" s="32"/>
      <c r="N20" s="32"/>
      <c r="O20" s="33"/>
      <c r="P20" s="86"/>
      <c r="Q20" s="32"/>
      <c r="R20" s="32"/>
      <c r="S20" s="173"/>
      <c r="T20" s="196">
        <v>0.33333333333333331</v>
      </c>
      <c r="U20" s="32"/>
      <c r="V20" s="32"/>
      <c r="W20" s="173"/>
      <c r="X20" s="196">
        <v>0.33333333333333331</v>
      </c>
      <c r="Y20" s="32"/>
      <c r="Z20" s="190"/>
      <c r="AA20" s="196">
        <v>0.5</v>
      </c>
      <c r="AB20" s="32"/>
      <c r="AC20" s="190">
        <v>0.25</v>
      </c>
      <c r="AD20" s="639">
        <f>SUM(D20:AC20)</f>
        <v>2.083333333333333</v>
      </c>
      <c r="AE20" s="635">
        <f>SUM(D21:AC21)</f>
        <v>1.875</v>
      </c>
    </row>
    <row r="21" spans="1:31" ht="15" customHeight="1" thickBot="1" x14ac:dyDescent="0.25">
      <c r="A21" s="654"/>
      <c r="B21" s="647"/>
      <c r="C21" s="40" t="s">
        <v>17</v>
      </c>
      <c r="D21" s="26"/>
      <c r="E21" s="195">
        <v>0.3125</v>
      </c>
      <c r="F21" s="27"/>
      <c r="G21" s="82"/>
      <c r="H21" s="26"/>
      <c r="I21" s="195">
        <v>0.3125</v>
      </c>
      <c r="J21" s="27"/>
      <c r="K21" s="28"/>
      <c r="L21" s="83"/>
      <c r="M21" s="27"/>
      <c r="N21" s="27"/>
      <c r="O21" s="28"/>
      <c r="P21" s="83"/>
      <c r="Q21" s="27"/>
      <c r="R21" s="27"/>
      <c r="S21" s="198"/>
      <c r="T21" s="197">
        <v>0.3125</v>
      </c>
      <c r="U21" s="27"/>
      <c r="V21" s="27"/>
      <c r="W21" s="198"/>
      <c r="X21" s="197">
        <v>0.3125</v>
      </c>
      <c r="Y21" s="27"/>
      <c r="Z21" s="200"/>
      <c r="AA21" s="197">
        <v>0.41666666666666669</v>
      </c>
      <c r="AB21" s="27"/>
      <c r="AC21" s="200">
        <v>0.20833333333333334</v>
      </c>
      <c r="AD21" s="643"/>
      <c r="AE21" s="636"/>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652">
        <v>3</v>
      </c>
      <c r="B23" s="641" t="s">
        <v>15</v>
      </c>
      <c r="C23" s="20" t="s">
        <v>16</v>
      </c>
      <c r="D23" s="21"/>
      <c r="E23" s="22"/>
      <c r="F23" s="22"/>
      <c r="G23" s="54"/>
      <c r="H23" s="139">
        <v>0.33333333333333331</v>
      </c>
      <c r="I23" s="22"/>
      <c r="J23" s="22"/>
      <c r="K23" s="54"/>
      <c r="L23" s="139">
        <v>0.33333333333333331</v>
      </c>
      <c r="M23" s="22"/>
      <c r="N23" s="22"/>
      <c r="O23" s="54"/>
      <c r="P23" s="139">
        <v>0.33333333333333331</v>
      </c>
      <c r="Q23" s="22"/>
      <c r="R23" s="22"/>
      <c r="S23" s="23"/>
      <c r="T23" s="80"/>
      <c r="U23" s="22"/>
      <c r="V23" s="22"/>
      <c r="W23" s="23"/>
      <c r="X23" s="80"/>
      <c r="Y23" s="24">
        <v>0.5</v>
      </c>
      <c r="Z23" s="96"/>
      <c r="AA23" s="80"/>
      <c r="AB23" s="24">
        <v>0.5</v>
      </c>
      <c r="AC23" s="96"/>
      <c r="AD23" s="637">
        <f>SUM(D23:AC23)</f>
        <v>2</v>
      </c>
      <c r="AE23" s="633">
        <f>SUM(D24:AC24)</f>
        <v>1.7708333333333335</v>
      </c>
    </row>
    <row r="24" spans="1:31" ht="15" customHeight="1" x14ac:dyDescent="0.2">
      <c r="A24" s="653"/>
      <c r="B24" s="642"/>
      <c r="C24" s="25" t="s">
        <v>17</v>
      </c>
      <c r="D24" s="26"/>
      <c r="E24" s="27"/>
      <c r="F24" s="27"/>
      <c r="G24" s="56"/>
      <c r="H24" s="140">
        <v>0.3125</v>
      </c>
      <c r="I24" s="27"/>
      <c r="J24" s="27"/>
      <c r="K24" s="56"/>
      <c r="L24" s="140">
        <v>0.3125</v>
      </c>
      <c r="M24" s="27"/>
      <c r="N24" s="27"/>
      <c r="O24" s="56"/>
      <c r="P24" s="140">
        <v>0.3125</v>
      </c>
      <c r="Q24" s="27"/>
      <c r="R24" s="27"/>
      <c r="S24" s="28"/>
      <c r="T24" s="83"/>
      <c r="U24" s="27"/>
      <c r="V24" s="27"/>
      <c r="W24" s="28"/>
      <c r="X24" s="83"/>
      <c r="Y24" s="29">
        <v>0.41666666666666669</v>
      </c>
      <c r="Z24" s="97"/>
      <c r="AA24" s="83"/>
      <c r="AB24" s="29">
        <v>0.41666666666666669</v>
      </c>
      <c r="AC24" s="97"/>
      <c r="AD24" s="638"/>
      <c r="AE24" s="634"/>
    </row>
    <row r="25" spans="1:31" ht="15" customHeight="1" x14ac:dyDescent="0.2">
      <c r="A25" s="653"/>
      <c r="B25" s="648" t="s">
        <v>18</v>
      </c>
      <c r="C25" s="30" t="s">
        <v>16</v>
      </c>
      <c r="D25" s="31"/>
      <c r="E25" s="159">
        <v>0.33333333333333331</v>
      </c>
      <c r="F25" s="32"/>
      <c r="G25" s="85"/>
      <c r="H25" s="31"/>
      <c r="I25" s="159">
        <v>0.33333333333333331</v>
      </c>
      <c r="J25" s="32"/>
      <c r="K25" s="33"/>
      <c r="L25" s="86"/>
      <c r="M25" s="32"/>
      <c r="N25" s="32"/>
      <c r="O25" s="33"/>
      <c r="P25" s="86"/>
      <c r="Q25" s="32"/>
      <c r="R25" s="32"/>
      <c r="S25" s="161"/>
      <c r="T25" s="181">
        <v>0.33333333333333331</v>
      </c>
      <c r="U25" s="32"/>
      <c r="V25" s="32"/>
      <c r="W25" s="161"/>
      <c r="X25" s="181">
        <v>0.33333333333333331</v>
      </c>
      <c r="Y25" s="32"/>
      <c r="Z25" s="186"/>
      <c r="AA25" s="181">
        <v>0.5</v>
      </c>
      <c r="AB25" s="32"/>
      <c r="AC25" s="186">
        <v>0.25</v>
      </c>
      <c r="AD25" s="639">
        <f>SUM(D25:AC25)</f>
        <v>2.083333333333333</v>
      </c>
      <c r="AE25" s="635">
        <f>SUM(D26:AC26)</f>
        <v>1.875</v>
      </c>
    </row>
    <row r="26" spans="1:31" ht="15" customHeight="1" x14ac:dyDescent="0.2">
      <c r="A26" s="653"/>
      <c r="B26" s="648"/>
      <c r="C26" s="25" t="s">
        <v>17</v>
      </c>
      <c r="D26" s="26"/>
      <c r="E26" s="160">
        <v>0.3125</v>
      </c>
      <c r="F26" s="27"/>
      <c r="G26" s="82"/>
      <c r="H26" s="26"/>
      <c r="I26" s="160">
        <v>0.3125</v>
      </c>
      <c r="J26" s="27"/>
      <c r="K26" s="28"/>
      <c r="L26" s="83"/>
      <c r="M26" s="27"/>
      <c r="N26" s="27"/>
      <c r="O26" s="28"/>
      <c r="P26" s="83"/>
      <c r="Q26" s="27"/>
      <c r="R26" s="27"/>
      <c r="S26" s="162"/>
      <c r="T26" s="182">
        <v>0.3125</v>
      </c>
      <c r="U26" s="27"/>
      <c r="V26" s="27"/>
      <c r="W26" s="162"/>
      <c r="X26" s="182">
        <v>0.3125</v>
      </c>
      <c r="Y26" s="27"/>
      <c r="Z26" s="187"/>
      <c r="AA26" s="182">
        <v>0.41666666666666669</v>
      </c>
      <c r="AB26" s="27"/>
      <c r="AC26" s="187">
        <v>0.20833333333333334</v>
      </c>
      <c r="AD26" s="638"/>
      <c r="AE26" s="634"/>
    </row>
    <row r="27" spans="1:31" ht="15" customHeight="1" x14ac:dyDescent="0.2">
      <c r="A27" s="653"/>
      <c r="B27" s="640" t="s">
        <v>19</v>
      </c>
      <c r="C27" s="30" t="s">
        <v>16</v>
      </c>
      <c r="D27" s="31"/>
      <c r="E27" s="32"/>
      <c r="F27" s="165">
        <v>0.33333333333333331</v>
      </c>
      <c r="G27" s="33"/>
      <c r="H27" s="86"/>
      <c r="I27" s="32"/>
      <c r="J27" s="32"/>
      <c r="K27" s="33"/>
      <c r="L27" s="86"/>
      <c r="M27" s="165">
        <v>0.33333333333333331</v>
      </c>
      <c r="N27" s="32"/>
      <c r="O27" s="85"/>
      <c r="P27" s="31"/>
      <c r="Q27" s="165">
        <v>0.33333333333333331</v>
      </c>
      <c r="R27" s="32"/>
      <c r="S27" s="33"/>
      <c r="T27" s="86"/>
      <c r="U27" s="165">
        <v>0.33333333333333331</v>
      </c>
      <c r="V27" s="32"/>
      <c r="W27" s="33"/>
      <c r="X27" s="86"/>
      <c r="Y27" s="32"/>
      <c r="Z27" s="99"/>
      <c r="AA27" s="86"/>
      <c r="AB27" s="32"/>
      <c r="AC27" s="99"/>
      <c r="AD27" s="639">
        <f>SUM(D27:AC27)</f>
        <v>1.3333333333333333</v>
      </c>
      <c r="AE27" s="635">
        <f>SUM(D28:AC28)</f>
        <v>1.25</v>
      </c>
    </row>
    <row r="28" spans="1:31" ht="15" customHeight="1" x14ac:dyDescent="0.2">
      <c r="A28" s="653"/>
      <c r="B28" s="640"/>
      <c r="C28" s="25" t="s">
        <v>17</v>
      </c>
      <c r="D28" s="26"/>
      <c r="E28" s="27"/>
      <c r="F28" s="166">
        <v>0.3125</v>
      </c>
      <c r="G28" s="28"/>
      <c r="H28" s="83"/>
      <c r="I28" s="27"/>
      <c r="J28" s="27"/>
      <c r="K28" s="28"/>
      <c r="L28" s="83"/>
      <c r="M28" s="166">
        <v>0.3125</v>
      </c>
      <c r="N28" s="27"/>
      <c r="O28" s="82"/>
      <c r="P28" s="26"/>
      <c r="Q28" s="166">
        <v>0.3125</v>
      </c>
      <c r="R28" s="27"/>
      <c r="S28" s="28"/>
      <c r="T28" s="83"/>
      <c r="U28" s="166">
        <v>0.3125</v>
      </c>
      <c r="V28" s="27"/>
      <c r="W28" s="28"/>
      <c r="X28" s="83"/>
      <c r="Y28" s="27"/>
      <c r="Z28" s="97"/>
      <c r="AA28" s="83"/>
      <c r="AB28" s="27"/>
      <c r="AC28" s="97"/>
      <c r="AD28" s="638"/>
      <c r="AE28" s="634"/>
    </row>
    <row r="29" spans="1:31" ht="15" customHeight="1" x14ac:dyDescent="0.2">
      <c r="A29" s="653"/>
      <c r="B29" s="646" t="s">
        <v>20</v>
      </c>
      <c r="C29" s="30" t="s">
        <v>16</v>
      </c>
      <c r="D29" s="169">
        <v>0.25</v>
      </c>
      <c r="E29" s="32"/>
      <c r="F29" s="32"/>
      <c r="G29" s="85"/>
      <c r="H29" s="31"/>
      <c r="I29" s="32"/>
      <c r="J29" s="171">
        <v>0.33333333333333331</v>
      </c>
      <c r="K29" s="85"/>
      <c r="L29" s="31"/>
      <c r="M29" s="32"/>
      <c r="N29" s="171">
        <v>0.33333333333333331</v>
      </c>
      <c r="O29" s="85"/>
      <c r="P29" s="31"/>
      <c r="Q29" s="32"/>
      <c r="R29" s="171">
        <v>0.33333333333333331</v>
      </c>
      <c r="S29" s="85"/>
      <c r="T29" s="31"/>
      <c r="U29" s="32"/>
      <c r="V29" s="171">
        <v>0.33333333333333331</v>
      </c>
      <c r="W29" s="33"/>
      <c r="X29" s="31"/>
      <c r="Y29" s="32"/>
      <c r="Z29" s="99"/>
      <c r="AA29" s="86"/>
      <c r="AB29" s="32"/>
      <c r="AC29" s="99"/>
      <c r="AD29" s="639">
        <f>SUM(D29:AC29)</f>
        <v>1.583333333333333</v>
      </c>
      <c r="AE29" s="635">
        <f>SUM(D30:AC30)</f>
        <v>1.4583333333333335</v>
      </c>
    </row>
    <row r="30" spans="1:31" ht="15" customHeight="1" thickBot="1" x14ac:dyDescent="0.25">
      <c r="A30" s="654"/>
      <c r="B30" s="647"/>
      <c r="C30" s="40" t="s">
        <v>17</v>
      </c>
      <c r="D30" s="194">
        <v>0.20833333333333334</v>
      </c>
      <c r="E30" s="27"/>
      <c r="F30" s="27"/>
      <c r="G30" s="82"/>
      <c r="H30" s="26"/>
      <c r="I30" s="27"/>
      <c r="J30" s="195">
        <v>0.3125</v>
      </c>
      <c r="K30" s="82"/>
      <c r="L30" s="26"/>
      <c r="M30" s="27"/>
      <c r="N30" s="195">
        <v>0.3125</v>
      </c>
      <c r="O30" s="82"/>
      <c r="P30" s="26"/>
      <c r="Q30" s="27"/>
      <c r="R30" s="195">
        <v>0.3125</v>
      </c>
      <c r="S30" s="82"/>
      <c r="T30" s="26"/>
      <c r="U30" s="27"/>
      <c r="V30" s="195">
        <v>0.3125</v>
      </c>
      <c r="W30" s="28"/>
      <c r="X30" s="43"/>
      <c r="Y30" s="41"/>
      <c r="Z30" s="103"/>
      <c r="AA30" s="88"/>
      <c r="AB30" s="41"/>
      <c r="AC30" s="103"/>
      <c r="AD30" s="643"/>
      <c r="AE30" s="636"/>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652">
        <v>4</v>
      </c>
      <c r="B32" s="659" t="s">
        <v>15</v>
      </c>
      <c r="C32" s="20" t="s">
        <v>16</v>
      </c>
      <c r="D32" s="21"/>
      <c r="E32" s="22"/>
      <c r="F32" s="24">
        <v>0.33333333333333331</v>
      </c>
      <c r="G32" s="23"/>
      <c r="H32" s="80"/>
      <c r="I32" s="22"/>
      <c r="J32" s="22"/>
      <c r="K32" s="23"/>
      <c r="L32" s="80"/>
      <c r="M32" s="24">
        <v>0.33333333333333331</v>
      </c>
      <c r="N32" s="22"/>
      <c r="O32" s="79"/>
      <c r="P32" s="21"/>
      <c r="Q32" s="24">
        <v>0.33333333333333331</v>
      </c>
      <c r="R32" s="22"/>
      <c r="S32" s="23"/>
      <c r="T32" s="80"/>
      <c r="U32" s="24">
        <v>0.33333333333333331</v>
      </c>
      <c r="V32" s="22"/>
      <c r="W32" s="79"/>
      <c r="X32" s="21"/>
      <c r="Y32" s="22"/>
      <c r="Z32" s="96"/>
      <c r="AA32" s="80"/>
      <c r="AB32" s="22"/>
      <c r="AC32" s="96"/>
      <c r="AD32" s="637">
        <f>SUM(D32:AC32)</f>
        <v>1.3333333333333333</v>
      </c>
      <c r="AE32" s="633">
        <f>SUM(D33:AC33)</f>
        <v>1.25</v>
      </c>
    </row>
    <row r="33" spans="1:31" ht="15" customHeight="1" x14ac:dyDescent="0.2">
      <c r="A33" s="653"/>
      <c r="B33" s="660"/>
      <c r="C33" s="25" t="s">
        <v>17</v>
      </c>
      <c r="D33" s="26"/>
      <c r="E33" s="27"/>
      <c r="F33" s="29">
        <v>0.3125</v>
      </c>
      <c r="G33" s="28"/>
      <c r="H33" s="83"/>
      <c r="I33" s="27"/>
      <c r="J33" s="27"/>
      <c r="K33" s="28"/>
      <c r="L33" s="83"/>
      <c r="M33" s="29">
        <v>0.3125</v>
      </c>
      <c r="N33" s="27"/>
      <c r="O33" s="82"/>
      <c r="P33" s="26"/>
      <c r="Q33" s="29">
        <v>0.3125</v>
      </c>
      <c r="R33" s="27"/>
      <c r="S33" s="28"/>
      <c r="T33" s="83"/>
      <c r="U33" s="29">
        <v>0.3125</v>
      </c>
      <c r="V33" s="27"/>
      <c r="W33" s="82"/>
      <c r="X33" s="26"/>
      <c r="Y33" s="27"/>
      <c r="Z33" s="97"/>
      <c r="AA33" s="83"/>
      <c r="AB33" s="27"/>
      <c r="AC33" s="97"/>
      <c r="AD33" s="638"/>
      <c r="AE33" s="634"/>
    </row>
    <row r="34" spans="1:31" ht="15" customHeight="1" x14ac:dyDescent="0.2">
      <c r="A34" s="653"/>
      <c r="B34" s="661" t="s">
        <v>18</v>
      </c>
      <c r="C34" s="30" t="s">
        <v>16</v>
      </c>
      <c r="D34" s="157">
        <v>0.25</v>
      </c>
      <c r="E34" s="32"/>
      <c r="F34" s="32"/>
      <c r="G34" s="85"/>
      <c r="H34" s="31"/>
      <c r="I34" s="32"/>
      <c r="J34" s="159">
        <v>0.33333333333333331</v>
      </c>
      <c r="K34" s="85"/>
      <c r="L34" s="31"/>
      <c r="M34" s="32"/>
      <c r="N34" s="159">
        <v>0.33333333333333331</v>
      </c>
      <c r="O34" s="85"/>
      <c r="P34" s="31"/>
      <c r="Q34" s="32"/>
      <c r="R34" s="159">
        <v>0.33333333333333331</v>
      </c>
      <c r="S34" s="85"/>
      <c r="T34" s="31"/>
      <c r="U34" s="32"/>
      <c r="V34" s="159">
        <v>0.33333333333333331</v>
      </c>
      <c r="W34" s="33"/>
      <c r="X34" s="31"/>
      <c r="Y34" s="32"/>
      <c r="Z34" s="99"/>
      <c r="AA34" s="86"/>
      <c r="AB34" s="32"/>
      <c r="AC34" s="99"/>
      <c r="AD34" s="639">
        <f>SUM(D34:AC34)</f>
        <v>1.583333333333333</v>
      </c>
      <c r="AE34" s="635">
        <f>SUM(D35:AC35)</f>
        <v>1.4583333333333335</v>
      </c>
    </row>
    <row r="35" spans="1:31" ht="15" customHeight="1" x14ac:dyDescent="0.2">
      <c r="A35" s="653"/>
      <c r="B35" s="662"/>
      <c r="C35" s="25" t="s">
        <v>17</v>
      </c>
      <c r="D35" s="158">
        <v>0.20833333333333334</v>
      </c>
      <c r="E35" s="27"/>
      <c r="F35" s="27"/>
      <c r="G35" s="82"/>
      <c r="H35" s="26"/>
      <c r="I35" s="27"/>
      <c r="J35" s="160">
        <v>0.3125</v>
      </c>
      <c r="K35" s="82"/>
      <c r="L35" s="26"/>
      <c r="M35" s="27"/>
      <c r="N35" s="160">
        <v>0.3125</v>
      </c>
      <c r="O35" s="82"/>
      <c r="P35" s="26"/>
      <c r="Q35" s="27"/>
      <c r="R35" s="160">
        <v>0.3125</v>
      </c>
      <c r="S35" s="82"/>
      <c r="T35" s="26"/>
      <c r="U35" s="27"/>
      <c r="V35" s="160">
        <v>0.3125</v>
      </c>
      <c r="W35" s="28"/>
      <c r="X35" s="26"/>
      <c r="Y35" s="27"/>
      <c r="Z35" s="97"/>
      <c r="AA35" s="83"/>
      <c r="AB35" s="27"/>
      <c r="AC35" s="97"/>
      <c r="AD35" s="638"/>
      <c r="AE35" s="634"/>
    </row>
    <row r="36" spans="1:31" ht="15" customHeight="1" x14ac:dyDescent="0.2">
      <c r="A36" s="653"/>
      <c r="B36" s="655" t="s">
        <v>19</v>
      </c>
      <c r="C36" s="30" t="s">
        <v>16</v>
      </c>
      <c r="D36" s="31"/>
      <c r="E36" s="165">
        <v>0.33333333333333331</v>
      </c>
      <c r="F36" s="32"/>
      <c r="G36" s="85"/>
      <c r="H36" s="31"/>
      <c r="I36" s="165">
        <v>0.33333333333333331</v>
      </c>
      <c r="J36" s="32"/>
      <c r="K36" s="33"/>
      <c r="L36" s="86"/>
      <c r="M36" s="32"/>
      <c r="N36" s="32"/>
      <c r="O36" s="33"/>
      <c r="P36" s="86"/>
      <c r="Q36" s="32"/>
      <c r="R36" s="32"/>
      <c r="S36" s="167"/>
      <c r="T36" s="192">
        <v>0.33333333333333331</v>
      </c>
      <c r="U36" s="32"/>
      <c r="V36" s="32"/>
      <c r="W36" s="167"/>
      <c r="X36" s="192">
        <v>0.33333333333333331</v>
      </c>
      <c r="Y36" s="32"/>
      <c r="Z36" s="188"/>
      <c r="AA36" s="192">
        <v>0.5</v>
      </c>
      <c r="AB36" s="32"/>
      <c r="AC36" s="188">
        <v>0.25</v>
      </c>
      <c r="AD36" s="639">
        <f>SUM(D36:AC36)</f>
        <v>2.083333333333333</v>
      </c>
      <c r="AE36" s="635">
        <f>SUM(D37:AC37)</f>
        <v>1.875</v>
      </c>
    </row>
    <row r="37" spans="1:31" ht="15" customHeight="1" x14ac:dyDescent="0.2">
      <c r="A37" s="653"/>
      <c r="B37" s="656"/>
      <c r="C37" s="25" t="s">
        <v>17</v>
      </c>
      <c r="D37" s="26"/>
      <c r="E37" s="166">
        <v>0.3125</v>
      </c>
      <c r="F37" s="27"/>
      <c r="G37" s="82"/>
      <c r="H37" s="26"/>
      <c r="I37" s="166">
        <v>0.3125</v>
      </c>
      <c r="J37" s="27"/>
      <c r="K37" s="28"/>
      <c r="L37" s="83"/>
      <c r="M37" s="27"/>
      <c r="N37" s="27"/>
      <c r="O37" s="28"/>
      <c r="P37" s="83"/>
      <c r="Q37" s="27"/>
      <c r="R37" s="27"/>
      <c r="S37" s="168"/>
      <c r="T37" s="193">
        <v>0.3125</v>
      </c>
      <c r="U37" s="27"/>
      <c r="V37" s="27"/>
      <c r="W37" s="168"/>
      <c r="X37" s="193">
        <v>0.3125</v>
      </c>
      <c r="Y37" s="27"/>
      <c r="Z37" s="189"/>
      <c r="AA37" s="193">
        <v>0.41666666666666669</v>
      </c>
      <c r="AB37" s="27"/>
      <c r="AC37" s="189">
        <v>0.20833333333333334</v>
      </c>
      <c r="AD37" s="638"/>
      <c r="AE37" s="634"/>
    </row>
    <row r="38" spans="1:31" ht="15" customHeight="1" x14ac:dyDescent="0.2">
      <c r="A38" s="653"/>
      <c r="B38" s="657" t="s">
        <v>20</v>
      </c>
      <c r="C38" s="30" t="s">
        <v>16</v>
      </c>
      <c r="D38" s="31"/>
      <c r="E38" s="32"/>
      <c r="F38" s="32"/>
      <c r="G38" s="173"/>
      <c r="H38" s="196">
        <v>0.33333333333333331</v>
      </c>
      <c r="I38" s="32"/>
      <c r="J38" s="32"/>
      <c r="K38" s="173"/>
      <c r="L38" s="196">
        <v>0.33333333333333331</v>
      </c>
      <c r="M38" s="32"/>
      <c r="N38" s="32"/>
      <c r="O38" s="173"/>
      <c r="P38" s="196">
        <v>0.33333333333333331</v>
      </c>
      <c r="Q38" s="32"/>
      <c r="R38" s="32"/>
      <c r="S38" s="33"/>
      <c r="T38" s="86"/>
      <c r="U38" s="32"/>
      <c r="V38" s="32"/>
      <c r="W38" s="33"/>
      <c r="X38" s="86"/>
      <c r="Y38" s="171">
        <v>0.5</v>
      </c>
      <c r="Z38" s="99"/>
      <c r="AA38" s="86"/>
      <c r="AB38" s="171">
        <v>0.5</v>
      </c>
      <c r="AC38" s="99"/>
      <c r="AD38" s="639">
        <f>SUM(D38:AC38)</f>
        <v>2</v>
      </c>
      <c r="AE38" s="635">
        <f>SUM(D39:AC39)</f>
        <v>1.7708333333333335</v>
      </c>
    </row>
    <row r="39" spans="1:31" ht="15" customHeight="1" thickBot="1" x14ac:dyDescent="0.25">
      <c r="A39" s="654"/>
      <c r="B39" s="658"/>
      <c r="C39" s="40" t="s">
        <v>17</v>
      </c>
      <c r="D39" s="43"/>
      <c r="E39" s="41"/>
      <c r="F39" s="41"/>
      <c r="G39" s="174"/>
      <c r="H39" s="199">
        <v>0.3125</v>
      </c>
      <c r="I39" s="41"/>
      <c r="J39" s="41"/>
      <c r="K39" s="174"/>
      <c r="L39" s="199">
        <v>0.3125</v>
      </c>
      <c r="M39" s="41"/>
      <c r="N39" s="41"/>
      <c r="O39" s="174"/>
      <c r="P39" s="199">
        <v>0.3125</v>
      </c>
      <c r="Q39" s="41"/>
      <c r="R39" s="41"/>
      <c r="S39" s="42"/>
      <c r="T39" s="88"/>
      <c r="U39" s="41"/>
      <c r="V39" s="41"/>
      <c r="W39" s="42"/>
      <c r="X39" s="88"/>
      <c r="Y39" s="172">
        <v>0.41666666666666669</v>
      </c>
      <c r="Z39" s="103"/>
      <c r="AA39" s="88"/>
      <c r="AB39" s="172">
        <v>0.41666666666666669</v>
      </c>
      <c r="AC39" s="103"/>
      <c r="AD39" s="643"/>
      <c r="AE39" s="636"/>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63" t="s">
        <v>21</v>
      </c>
      <c r="Y40" s="664"/>
      <c r="Z40" s="664"/>
      <c r="AA40" s="664"/>
      <c r="AB40" s="664"/>
      <c r="AC40" s="665"/>
      <c r="AD40" s="48">
        <f>SUM(AD5:AD12,AD14:AD21,AD23:AD30,AD32:AD39)/16</f>
        <v>1.7499999999999996</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49</v>
      </c>
      <c r="AC53" s="66"/>
      <c r="AD53" s="66"/>
    </row>
    <row r="54" spans="2:32" s="62" customFormat="1" ht="35.1" customHeight="1" x14ac:dyDescent="0.2">
      <c r="B54" s="63"/>
      <c r="C54" s="63"/>
      <c r="D54" s="63"/>
      <c r="E54" s="63"/>
      <c r="F54" s="63"/>
      <c r="G54" s="63"/>
      <c r="H54" s="64"/>
      <c r="I54" s="65" t="s">
        <v>42</v>
      </c>
      <c r="AC54" s="66"/>
      <c r="AD54" s="66"/>
    </row>
    <row r="55" spans="2:32" s="62" customFormat="1" ht="35.1" customHeight="1" x14ac:dyDescent="0.2">
      <c r="B55" s="63"/>
      <c r="C55" s="63"/>
      <c r="D55" s="63"/>
      <c r="E55" s="63"/>
      <c r="F55" s="63"/>
      <c r="G55" s="63"/>
      <c r="H55" s="64"/>
      <c r="I55" s="65" t="s">
        <v>52</v>
      </c>
      <c r="AC55" s="66"/>
      <c r="AD55" s="66"/>
    </row>
    <row r="56" spans="2:32" s="62" customFormat="1" ht="15" customHeight="1" x14ac:dyDescent="0.2">
      <c r="B56" s="63"/>
      <c r="C56" s="63"/>
      <c r="D56" s="64"/>
      <c r="E56" s="64"/>
      <c r="F56" s="64"/>
      <c r="G56" s="64"/>
      <c r="H56" s="64"/>
      <c r="I56" s="67"/>
    </row>
    <row r="57" spans="2:32" s="62" customFormat="1" ht="34.9" customHeight="1" x14ac:dyDescent="0.2">
      <c r="B57" s="63" t="s">
        <v>26</v>
      </c>
      <c r="C57" s="63"/>
      <c r="D57" s="64"/>
      <c r="E57" s="64"/>
      <c r="F57" s="64"/>
      <c r="G57" s="64"/>
      <c r="I57" s="68"/>
    </row>
    <row r="58" spans="2:32" s="67" customFormat="1" ht="9.9499999999999993" customHeight="1" x14ac:dyDescent="0.2">
      <c r="B58" s="69"/>
      <c r="C58" s="69"/>
      <c r="D58" s="69"/>
    </row>
    <row r="59" spans="2:32" s="67" customFormat="1" ht="35.1" customHeight="1" x14ac:dyDescent="0.2">
      <c r="B59" s="69"/>
      <c r="C59" s="69"/>
      <c r="D59" s="69"/>
      <c r="I59" s="62" t="str">
        <f>'Nr401_7 Tage'!$I$54</f>
        <v>Beachten Sie generell folgende Punkte beim Erstellen eines Schichtplanes:</v>
      </c>
    </row>
    <row r="60" spans="2:32" s="67" customFormat="1" ht="35.1" customHeight="1" x14ac:dyDescent="0.2">
      <c r="B60" s="69"/>
      <c r="C60" s="69"/>
      <c r="D60" s="69"/>
      <c r="I60" s="141" t="s">
        <v>80</v>
      </c>
    </row>
    <row r="61" spans="2:32" s="62" customFormat="1" ht="35.1" customHeight="1" x14ac:dyDescent="0.2">
      <c r="I61" s="141" t="s">
        <v>79</v>
      </c>
    </row>
    <row r="62" spans="2:32" s="62" customFormat="1" ht="15" customHeight="1" x14ac:dyDescent="0.2">
      <c r="I62" s="65"/>
      <c r="AE62" s="66"/>
      <c r="AF62" s="66"/>
    </row>
    <row r="63" spans="2:32" s="62" customFormat="1" ht="30" x14ac:dyDescent="0.2">
      <c r="B63" s="63" t="s">
        <v>28</v>
      </c>
      <c r="C63" s="63"/>
      <c r="I63" s="62" t="str">
        <f>'Nr401_7 Tage'!$I$58</f>
        <v>Art. 24 ArG, Art. 36 - 38 ArGV1</v>
      </c>
      <c r="AE63" s="66"/>
      <c r="AF63" s="66"/>
    </row>
    <row r="65" spans="2:32" ht="30" x14ac:dyDescent="0.2">
      <c r="B65" s="63" t="s">
        <v>72</v>
      </c>
      <c r="I65" s="62" t="s">
        <v>73</v>
      </c>
      <c r="AD65" s="2"/>
      <c r="AF65" s="61"/>
    </row>
    <row r="66" spans="2:32" ht="25.5" x14ac:dyDescent="0.35">
      <c r="I66" s="126"/>
      <c r="AD66" s="2"/>
      <c r="AF66" s="61"/>
    </row>
  </sheetData>
  <mergeCells count="58">
    <mergeCell ref="AD32:AD33"/>
    <mergeCell ref="AD34:AD35"/>
    <mergeCell ref="AD36:AD37"/>
    <mergeCell ref="AD38:AD39"/>
    <mergeCell ref="AD23:AD24"/>
    <mergeCell ref="AD25:AD26"/>
    <mergeCell ref="AD27:AD28"/>
    <mergeCell ref="AD29:AD30"/>
    <mergeCell ref="AD14:AD15"/>
    <mergeCell ref="AD16:AD17"/>
    <mergeCell ref="AD18:AD19"/>
    <mergeCell ref="AD20:AD21"/>
    <mergeCell ref="AD5:AD6"/>
    <mergeCell ref="AD7:AD8"/>
    <mergeCell ref="AD9:AD10"/>
    <mergeCell ref="AD11:AD12"/>
    <mergeCell ref="AE18:AE19"/>
    <mergeCell ref="AE20:AE21"/>
    <mergeCell ref="AE34:AE35"/>
    <mergeCell ref="AE36:AE37"/>
    <mergeCell ref="AE38:AE39"/>
    <mergeCell ref="AE29:AE30"/>
    <mergeCell ref="AE23:AE24"/>
    <mergeCell ref="AE25:AE26"/>
    <mergeCell ref="AE27:AE28"/>
    <mergeCell ref="AE32:AE33"/>
    <mergeCell ref="AE16:AE17"/>
    <mergeCell ref="A32:A39"/>
    <mergeCell ref="C3:C4"/>
    <mergeCell ref="B5:B6"/>
    <mergeCell ref="B7:B8"/>
    <mergeCell ref="B9:B10"/>
    <mergeCell ref="B11:B12"/>
    <mergeCell ref="B36:B37"/>
    <mergeCell ref="B38:B39"/>
    <mergeCell ref="A14:A21"/>
    <mergeCell ref="A23:A30"/>
    <mergeCell ref="AE5:AE6"/>
    <mergeCell ref="AE7:AE8"/>
    <mergeCell ref="AE9:AE10"/>
    <mergeCell ref="AE11:AE12"/>
    <mergeCell ref="AE14:AE15"/>
    <mergeCell ref="X40:AC40"/>
    <mergeCell ref="A1:G2"/>
    <mergeCell ref="H1:AC2"/>
    <mergeCell ref="A3:A4"/>
    <mergeCell ref="B3:B4"/>
    <mergeCell ref="A5:A12"/>
    <mergeCell ref="B32:B33"/>
    <mergeCell ref="B34:B35"/>
    <mergeCell ref="B27:B28"/>
    <mergeCell ref="B29:B30"/>
    <mergeCell ref="B23:B24"/>
    <mergeCell ref="B25:B26"/>
    <mergeCell ref="B14:B15"/>
    <mergeCell ref="B16:B17"/>
    <mergeCell ref="B18:B19"/>
    <mergeCell ref="B20:B21"/>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3"/>
  <sheetViews>
    <sheetView topLeftCell="I1" zoomScale="50" zoomScaleNormal="50" zoomScaleSheetLayoutView="50" workbookViewId="0">
      <selection activeCell="T44" sqref="T44:AG4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30" t="s">
        <v>68</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27"/>
      <c r="AD1" s="631"/>
      <c r="AE1" s="203" t="s">
        <v>71</v>
      </c>
      <c r="AF1" s="95"/>
    </row>
    <row r="2" spans="1:32"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32"/>
      <c r="AE2" s="130" t="s">
        <v>1</v>
      </c>
      <c r="AF2" s="4">
        <v>40179</v>
      </c>
    </row>
    <row r="3" spans="1:32"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652">
        <v>1</v>
      </c>
      <c r="B5" s="641" t="s">
        <v>15</v>
      </c>
      <c r="C5" s="20" t="s">
        <v>16</v>
      </c>
      <c r="D5" s="80"/>
      <c r="E5" s="148"/>
      <c r="F5" s="24">
        <v>0.33333333333333331</v>
      </c>
      <c r="G5" s="79"/>
      <c r="H5" s="21"/>
      <c r="I5" s="148"/>
      <c r="J5" s="24">
        <v>0.33333333333333331</v>
      </c>
      <c r="K5" s="23"/>
      <c r="L5" s="80"/>
      <c r="M5" s="22"/>
      <c r="N5" s="22"/>
      <c r="O5" s="81"/>
      <c r="P5" s="55">
        <v>0.33333333333333331</v>
      </c>
      <c r="Q5" s="22"/>
      <c r="R5" s="22"/>
      <c r="S5" s="81"/>
      <c r="T5" s="55">
        <v>0.33333333333333331</v>
      </c>
      <c r="U5" s="22"/>
      <c r="V5" s="22"/>
      <c r="W5" s="79"/>
      <c r="X5" s="21"/>
      <c r="Y5" s="80"/>
      <c r="Z5" s="22"/>
      <c r="AA5" s="79"/>
      <c r="AB5" s="21"/>
      <c r="AC5" s="22"/>
      <c r="AD5" s="96"/>
      <c r="AE5" s="637">
        <f>SUM(D5:AD5)</f>
        <v>1.3333333333333333</v>
      </c>
      <c r="AF5" s="633">
        <f>SUM(D6:AD6)</f>
        <v>1.25</v>
      </c>
    </row>
    <row r="6" spans="1:32" ht="15" customHeight="1" x14ac:dyDescent="0.2">
      <c r="A6" s="653"/>
      <c r="B6" s="642"/>
      <c r="C6" s="25" t="s">
        <v>17</v>
      </c>
      <c r="D6" s="83"/>
      <c r="F6" s="29">
        <v>0.3125</v>
      </c>
      <c r="G6" s="82"/>
      <c r="H6" s="26"/>
      <c r="J6" s="29">
        <v>0.3125</v>
      </c>
      <c r="K6" s="28"/>
      <c r="L6" s="83"/>
      <c r="M6" s="27"/>
      <c r="N6" s="27"/>
      <c r="O6" s="84"/>
      <c r="P6" s="57">
        <v>0.3125</v>
      </c>
      <c r="Q6" s="27"/>
      <c r="R6" s="27"/>
      <c r="S6" s="84"/>
      <c r="T6" s="57">
        <v>0.3125</v>
      </c>
      <c r="U6" s="27"/>
      <c r="V6" s="27"/>
      <c r="W6" s="82"/>
      <c r="X6" s="26"/>
      <c r="Y6" s="83"/>
      <c r="Z6" s="27"/>
      <c r="AA6" s="82"/>
      <c r="AB6" s="26"/>
      <c r="AC6" s="27"/>
      <c r="AD6" s="97"/>
      <c r="AE6" s="638"/>
      <c r="AF6" s="634"/>
    </row>
    <row r="7" spans="1:32" ht="15" customHeight="1" x14ac:dyDescent="0.2">
      <c r="A7" s="653"/>
      <c r="B7" s="648" t="s">
        <v>18</v>
      </c>
      <c r="C7" s="30" t="s">
        <v>16</v>
      </c>
      <c r="D7" s="32"/>
      <c r="E7" s="159">
        <v>0.33333333333333331</v>
      </c>
      <c r="F7" s="32"/>
      <c r="G7" s="85"/>
      <c r="H7" s="31"/>
      <c r="I7" s="159">
        <v>0.33333333333333331</v>
      </c>
      <c r="K7" s="33"/>
      <c r="L7" s="86"/>
      <c r="M7" s="32"/>
      <c r="N7" s="159">
        <v>0.33333333333333331</v>
      </c>
      <c r="O7" s="85"/>
      <c r="P7" s="31"/>
      <c r="R7" s="159">
        <v>0.33333333333333331</v>
      </c>
      <c r="S7" s="33"/>
      <c r="T7" s="32"/>
      <c r="U7" s="32"/>
      <c r="V7" s="32"/>
      <c r="W7" s="175"/>
      <c r="X7" s="157">
        <v>0.33333333333333331</v>
      </c>
      <c r="Y7" s="86"/>
      <c r="Z7" s="32"/>
      <c r="AA7" s="175"/>
      <c r="AB7" s="157">
        <v>0.33333333333333331</v>
      </c>
      <c r="AD7" s="159">
        <v>0.25</v>
      </c>
      <c r="AE7" s="639">
        <f>SUM(D7:AD7)</f>
        <v>2.25</v>
      </c>
      <c r="AF7" s="635">
        <f>SUM(D8:AD8)</f>
        <v>2.0833333333333335</v>
      </c>
    </row>
    <row r="8" spans="1:32" ht="15" customHeight="1" x14ac:dyDescent="0.2">
      <c r="A8" s="653"/>
      <c r="B8" s="648"/>
      <c r="C8" s="25" t="s">
        <v>17</v>
      </c>
      <c r="D8" s="27"/>
      <c r="E8" s="160">
        <v>0.3125</v>
      </c>
      <c r="F8" s="27"/>
      <c r="G8" s="82"/>
      <c r="H8" s="26"/>
      <c r="I8" s="160">
        <v>0.3125</v>
      </c>
      <c r="K8" s="28"/>
      <c r="L8" s="83"/>
      <c r="M8" s="27"/>
      <c r="N8" s="160">
        <v>0.3125</v>
      </c>
      <c r="O8" s="82"/>
      <c r="P8" s="26"/>
      <c r="R8" s="160">
        <v>0.3125</v>
      </c>
      <c r="S8" s="28"/>
      <c r="T8" s="27"/>
      <c r="U8" s="27"/>
      <c r="V8" s="27"/>
      <c r="W8" s="176"/>
      <c r="X8" s="158">
        <v>0.3125</v>
      </c>
      <c r="Y8" s="83"/>
      <c r="Z8" s="27"/>
      <c r="AA8" s="176"/>
      <c r="AB8" s="158">
        <v>0.3125</v>
      </c>
      <c r="AD8" s="160">
        <v>0.20833333333333334</v>
      </c>
      <c r="AE8" s="638"/>
      <c r="AF8" s="634"/>
    </row>
    <row r="9" spans="1:32" ht="15" customHeight="1" x14ac:dyDescent="0.2">
      <c r="A9" s="653"/>
      <c r="B9" s="640" t="s">
        <v>19</v>
      </c>
      <c r="C9" s="30" t="s">
        <v>16</v>
      </c>
      <c r="D9" s="165">
        <v>0.25</v>
      </c>
      <c r="E9" s="98"/>
      <c r="F9" s="32"/>
      <c r="G9" s="85"/>
      <c r="H9" s="31"/>
      <c r="I9" s="98"/>
      <c r="J9" s="32"/>
      <c r="K9" s="33"/>
      <c r="L9" s="86"/>
      <c r="M9" s="165">
        <v>0.33333333333333331</v>
      </c>
      <c r="O9" s="85"/>
      <c r="P9" s="31"/>
      <c r="Q9" s="165">
        <v>0.33333333333333331</v>
      </c>
      <c r="S9" s="33"/>
      <c r="U9" s="32"/>
      <c r="V9" s="165">
        <v>0.33333333333333331</v>
      </c>
      <c r="W9" s="85"/>
      <c r="X9" s="31"/>
      <c r="Y9" s="32"/>
      <c r="Z9" s="165">
        <v>0.33333333333333331</v>
      </c>
      <c r="AA9" s="99"/>
      <c r="AB9" s="86"/>
      <c r="AC9" s="32"/>
      <c r="AE9" s="639">
        <f>SUM(D9:AD9)</f>
        <v>1.583333333333333</v>
      </c>
      <c r="AF9" s="635">
        <f>SUM(D10:AD10)</f>
        <v>1.4583333333333335</v>
      </c>
    </row>
    <row r="10" spans="1:32" ht="15" customHeight="1" x14ac:dyDescent="0.2">
      <c r="A10" s="653"/>
      <c r="B10" s="640"/>
      <c r="C10" s="25" t="s">
        <v>17</v>
      </c>
      <c r="D10" s="166">
        <v>0.20833333333333334</v>
      </c>
      <c r="E10" s="100"/>
      <c r="F10" s="27"/>
      <c r="G10" s="82"/>
      <c r="H10" s="26"/>
      <c r="I10" s="100"/>
      <c r="J10" s="27"/>
      <c r="K10" s="28"/>
      <c r="L10" s="83"/>
      <c r="M10" s="166">
        <v>0.3125</v>
      </c>
      <c r="O10" s="82"/>
      <c r="P10" s="26"/>
      <c r="Q10" s="166">
        <v>0.3125</v>
      </c>
      <c r="S10" s="28"/>
      <c r="U10" s="27"/>
      <c r="V10" s="166">
        <v>0.3125</v>
      </c>
      <c r="W10" s="82"/>
      <c r="X10" s="26"/>
      <c r="Y10" s="27"/>
      <c r="Z10" s="166">
        <v>0.3125</v>
      </c>
      <c r="AA10" s="97"/>
      <c r="AB10" s="83"/>
      <c r="AC10" s="27"/>
      <c r="AE10" s="638"/>
      <c r="AF10" s="634"/>
    </row>
    <row r="11" spans="1:32" ht="15" customHeight="1" x14ac:dyDescent="0.2">
      <c r="A11" s="653"/>
      <c r="B11" s="646" t="s">
        <v>20</v>
      </c>
      <c r="C11" s="30" t="s">
        <v>16</v>
      </c>
      <c r="E11" s="32"/>
      <c r="F11" s="32"/>
      <c r="G11" s="179"/>
      <c r="H11" s="169">
        <v>0.33333333333333331</v>
      </c>
      <c r="I11" s="32"/>
      <c r="J11" s="32"/>
      <c r="K11" s="179"/>
      <c r="L11" s="169">
        <v>0.33333333333333331</v>
      </c>
      <c r="M11" s="32"/>
      <c r="N11" s="32"/>
      <c r="O11" s="85"/>
      <c r="P11" s="31"/>
      <c r="Q11" s="32"/>
      <c r="R11" s="32"/>
      <c r="S11" s="85"/>
      <c r="T11" s="31"/>
      <c r="U11" s="171">
        <v>0.33333333333333331</v>
      </c>
      <c r="V11" s="32"/>
      <c r="W11" s="85"/>
      <c r="X11" s="31"/>
      <c r="Y11" s="171">
        <v>0.33333333333333331</v>
      </c>
      <c r="Z11" s="32"/>
      <c r="AA11" s="99"/>
      <c r="AB11" s="86"/>
      <c r="AC11" s="171">
        <v>0.5</v>
      </c>
      <c r="AD11" s="99"/>
      <c r="AE11" s="639">
        <f>SUM(D11:AD11)</f>
        <v>1.8333333333333333</v>
      </c>
      <c r="AF11" s="635">
        <f>SUM(D12:AD12)</f>
        <v>1.6666666666666667</v>
      </c>
    </row>
    <row r="12" spans="1:32" ht="15" customHeight="1" thickBot="1" x14ac:dyDescent="0.25">
      <c r="A12" s="654"/>
      <c r="B12" s="647"/>
      <c r="C12" s="40" t="s">
        <v>17</v>
      </c>
      <c r="D12" s="149"/>
      <c r="E12" s="41"/>
      <c r="F12" s="41"/>
      <c r="G12" s="180"/>
      <c r="H12" s="170">
        <v>0.3125</v>
      </c>
      <c r="I12" s="41"/>
      <c r="J12" s="41"/>
      <c r="K12" s="180"/>
      <c r="L12" s="170">
        <v>0.3125</v>
      </c>
      <c r="M12" s="41"/>
      <c r="N12" s="41"/>
      <c r="O12" s="87"/>
      <c r="P12" s="43"/>
      <c r="Q12" s="41"/>
      <c r="R12" s="41"/>
      <c r="S12" s="87"/>
      <c r="T12" s="43"/>
      <c r="U12" s="172">
        <v>0.3125</v>
      </c>
      <c r="V12" s="41"/>
      <c r="W12" s="87"/>
      <c r="X12" s="43"/>
      <c r="Y12" s="172">
        <v>0.3125</v>
      </c>
      <c r="Z12" s="41"/>
      <c r="AA12" s="103"/>
      <c r="AB12" s="88"/>
      <c r="AC12" s="172">
        <v>0.41666666666666669</v>
      </c>
      <c r="AD12" s="103"/>
      <c r="AE12" s="643"/>
      <c r="AF12" s="636"/>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652">
        <v>2</v>
      </c>
      <c r="B14" s="641" t="s">
        <v>15</v>
      </c>
      <c r="C14" s="20" t="s">
        <v>16</v>
      </c>
      <c r="D14" s="148"/>
      <c r="E14" s="24">
        <v>0.33333333333333331</v>
      </c>
      <c r="F14" s="22"/>
      <c r="G14" s="79"/>
      <c r="H14" s="21"/>
      <c r="I14" s="24">
        <v>0.33333333333333331</v>
      </c>
      <c r="J14" s="22"/>
      <c r="K14" s="23"/>
      <c r="L14" s="80"/>
      <c r="M14" s="22"/>
      <c r="N14" s="24">
        <v>0.33333333333333331</v>
      </c>
      <c r="O14" s="79"/>
      <c r="P14" s="21"/>
      <c r="Q14" s="148"/>
      <c r="R14" s="24">
        <v>0.33333333333333331</v>
      </c>
      <c r="S14" s="23"/>
      <c r="T14" s="80"/>
      <c r="U14" s="22"/>
      <c r="V14" s="22"/>
      <c r="W14" s="81"/>
      <c r="X14" s="55">
        <v>0.33333333333333331</v>
      </c>
      <c r="Y14" s="80"/>
      <c r="Z14" s="22"/>
      <c r="AA14" s="81"/>
      <c r="AB14" s="55">
        <v>0.33333333333333331</v>
      </c>
      <c r="AC14" s="22"/>
      <c r="AD14" s="24">
        <v>0.25</v>
      </c>
      <c r="AE14" s="637">
        <f>SUM(D14:AD14)</f>
        <v>2.25</v>
      </c>
      <c r="AF14" s="633">
        <f>SUM(D15:AD15)</f>
        <v>2.0833333333333335</v>
      </c>
    </row>
    <row r="15" spans="1:32" ht="15" customHeight="1" x14ac:dyDescent="0.2">
      <c r="A15" s="653"/>
      <c r="B15" s="642"/>
      <c r="C15" s="25" t="s">
        <v>17</v>
      </c>
      <c r="E15" s="29">
        <v>0.3125</v>
      </c>
      <c r="F15" s="27"/>
      <c r="G15" s="82"/>
      <c r="H15" s="26"/>
      <c r="I15" s="29">
        <v>0.3125</v>
      </c>
      <c r="J15" s="27"/>
      <c r="K15" s="28"/>
      <c r="L15" s="83"/>
      <c r="M15" s="27"/>
      <c r="N15" s="29">
        <v>0.3125</v>
      </c>
      <c r="O15" s="82"/>
      <c r="P15" s="26"/>
      <c r="R15" s="29">
        <v>0.3125</v>
      </c>
      <c r="S15" s="28"/>
      <c r="T15" s="83"/>
      <c r="U15" s="27"/>
      <c r="V15" s="27"/>
      <c r="W15" s="84"/>
      <c r="X15" s="57">
        <v>0.3125</v>
      </c>
      <c r="Y15" s="83"/>
      <c r="Z15" s="27"/>
      <c r="AA15" s="84"/>
      <c r="AB15" s="57">
        <v>0.3125</v>
      </c>
      <c r="AC15" s="27"/>
      <c r="AD15" s="29">
        <v>0.20833333333333334</v>
      </c>
      <c r="AE15" s="638"/>
      <c r="AF15" s="634"/>
    </row>
    <row r="16" spans="1:32" ht="15" customHeight="1" x14ac:dyDescent="0.2">
      <c r="A16" s="653"/>
      <c r="B16" s="648" t="s">
        <v>18</v>
      </c>
      <c r="C16" s="30" t="s">
        <v>16</v>
      </c>
      <c r="D16" s="159">
        <v>0.25</v>
      </c>
      <c r="F16" s="32"/>
      <c r="G16" s="33"/>
      <c r="H16" s="31"/>
      <c r="I16" s="32"/>
      <c r="J16" s="32"/>
      <c r="K16" s="33"/>
      <c r="L16" s="86"/>
      <c r="M16" s="159">
        <v>0.33333333333333331</v>
      </c>
      <c r="N16" s="32"/>
      <c r="O16" s="85"/>
      <c r="P16" s="31"/>
      <c r="Q16" s="159">
        <v>0.33333333333333331</v>
      </c>
      <c r="R16" s="32"/>
      <c r="S16" s="33"/>
      <c r="T16" s="86"/>
      <c r="U16" s="32"/>
      <c r="V16" s="159">
        <v>0.33333333333333331</v>
      </c>
      <c r="W16" s="85"/>
      <c r="X16" s="31"/>
      <c r="Y16" s="32"/>
      <c r="Z16" s="159">
        <v>0.33333333333333331</v>
      </c>
      <c r="AA16" s="99"/>
      <c r="AB16" s="86"/>
      <c r="AC16" s="32"/>
      <c r="AE16" s="639">
        <f>SUM(D16:AD16)</f>
        <v>1.583333333333333</v>
      </c>
      <c r="AF16" s="635">
        <f>SUM(D17:AD17)</f>
        <v>1.4583333333333335</v>
      </c>
    </row>
    <row r="17" spans="1:32" ht="15" customHeight="1" x14ac:dyDescent="0.2">
      <c r="A17" s="653"/>
      <c r="B17" s="648"/>
      <c r="C17" s="25" t="s">
        <v>17</v>
      </c>
      <c r="D17" s="160">
        <v>0.20833333333333334</v>
      </c>
      <c r="F17" s="27"/>
      <c r="G17" s="28"/>
      <c r="H17" s="26"/>
      <c r="I17" s="27"/>
      <c r="J17" s="27"/>
      <c r="K17" s="28"/>
      <c r="L17" s="83"/>
      <c r="M17" s="160">
        <v>0.3125</v>
      </c>
      <c r="N17" s="27"/>
      <c r="O17" s="82"/>
      <c r="P17" s="26"/>
      <c r="Q17" s="160">
        <v>0.3125</v>
      </c>
      <c r="R17" s="27"/>
      <c r="S17" s="28"/>
      <c r="T17" s="83"/>
      <c r="U17" s="27"/>
      <c r="V17" s="160">
        <v>0.3125</v>
      </c>
      <c r="W17" s="82"/>
      <c r="X17" s="26"/>
      <c r="Y17" s="27"/>
      <c r="Z17" s="160">
        <v>0.3125</v>
      </c>
      <c r="AA17" s="97"/>
      <c r="AB17" s="83"/>
      <c r="AC17" s="27"/>
      <c r="AE17" s="638"/>
      <c r="AF17" s="634"/>
    </row>
    <row r="18" spans="1:32" ht="15" customHeight="1" x14ac:dyDescent="0.2">
      <c r="A18" s="653"/>
      <c r="B18" s="640" t="s">
        <v>19</v>
      </c>
      <c r="C18" s="30" t="s">
        <v>16</v>
      </c>
      <c r="E18" s="32"/>
      <c r="G18" s="177"/>
      <c r="H18" s="163">
        <v>0.33333333333333331</v>
      </c>
      <c r="I18" s="32"/>
      <c r="K18" s="177"/>
      <c r="L18" s="163">
        <v>0.33333333333333331</v>
      </c>
      <c r="M18" s="32"/>
      <c r="N18" s="32"/>
      <c r="O18" s="85"/>
      <c r="P18" s="31"/>
      <c r="Q18" s="32"/>
      <c r="R18" s="32"/>
      <c r="S18" s="85"/>
      <c r="T18" s="31"/>
      <c r="U18" s="165">
        <v>0.33333333333333331</v>
      </c>
      <c r="V18" s="32"/>
      <c r="W18" s="99"/>
      <c r="X18" s="86"/>
      <c r="Y18" s="165">
        <v>0.33333333333333331</v>
      </c>
      <c r="Z18" s="32"/>
      <c r="AA18" s="99"/>
      <c r="AB18" s="86"/>
      <c r="AC18" s="165">
        <v>0.5</v>
      </c>
      <c r="AD18" s="150"/>
      <c r="AE18" s="639">
        <f>SUM(D18:AD18)</f>
        <v>1.8333333333333333</v>
      </c>
      <c r="AF18" s="635">
        <f>SUM(D19:AD19)</f>
        <v>1.6666666666666667</v>
      </c>
    </row>
    <row r="19" spans="1:32" ht="15" customHeight="1" x14ac:dyDescent="0.2">
      <c r="A19" s="653"/>
      <c r="B19" s="640"/>
      <c r="C19" s="25" t="s">
        <v>17</v>
      </c>
      <c r="E19" s="27"/>
      <c r="G19" s="178"/>
      <c r="H19" s="164">
        <v>0.3125</v>
      </c>
      <c r="I19" s="27"/>
      <c r="K19" s="178"/>
      <c r="L19" s="164">
        <v>0.3125</v>
      </c>
      <c r="M19" s="27"/>
      <c r="N19" s="27"/>
      <c r="O19" s="82"/>
      <c r="P19" s="26"/>
      <c r="Q19" s="27"/>
      <c r="R19" s="27"/>
      <c r="S19" s="82"/>
      <c r="T19" s="26"/>
      <c r="U19" s="166">
        <v>0.3125</v>
      </c>
      <c r="V19" s="27"/>
      <c r="W19" s="97"/>
      <c r="X19" s="83"/>
      <c r="Y19" s="166">
        <v>0.3125</v>
      </c>
      <c r="Z19" s="27"/>
      <c r="AA19" s="97"/>
      <c r="AB19" s="83"/>
      <c r="AC19" s="166">
        <v>0.41666666666666669</v>
      </c>
      <c r="AE19" s="638"/>
      <c r="AF19" s="634"/>
    </row>
    <row r="20" spans="1:32" ht="15" customHeight="1" x14ac:dyDescent="0.2">
      <c r="A20" s="653"/>
      <c r="B20" s="646" t="s">
        <v>20</v>
      </c>
      <c r="C20" s="30" t="s">
        <v>16</v>
      </c>
      <c r="D20" s="31"/>
      <c r="E20" s="171">
        <v>0.33333333333333331</v>
      </c>
      <c r="F20" s="32"/>
      <c r="G20" s="85"/>
      <c r="H20" s="31"/>
      <c r="I20" s="171">
        <v>0.33333333333333331</v>
      </c>
      <c r="J20" s="32"/>
      <c r="K20" s="33"/>
      <c r="L20" s="86"/>
      <c r="M20" s="32"/>
      <c r="N20" s="32"/>
      <c r="O20" s="179"/>
      <c r="P20" s="169">
        <v>0.33333333333333331</v>
      </c>
      <c r="Q20" s="32"/>
      <c r="R20" s="32"/>
      <c r="S20" s="179"/>
      <c r="T20" s="169">
        <v>0.33333333333333331</v>
      </c>
      <c r="U20" s="32"/>
      <c r="V20" s="32"/>
      <c r="W20" s="85"/>
      <c r="X20" s="31"/>
      <c r="Y20" s="86"/>
      <c r="Z20" s="32"/>
      <c r="AA20" s="85"/>
      <c r="AB20" s="31"/>
      <c r="AD20" s="32"/>
      <c r="AE20" s="639">
        <f>SUM(D20:AD20)</f>
        <v>1.3333333333333333</v>
      </c>
      <c r="AF20" s="635">
        <f>SUM(D21:AD21)</f>
        <v>1.25</v>
      </c>
    </row>
    <row r="21" spans="1:32" ht="15" customHeight="1" thickBot="1" x14ac:dyDescent="0.25">
      <c r="A21" s="654"/>
      <c r="B21" s="647"/>
      <c r="C21" s="40" t="s">
        <v>17</v>
      </c>
      <c r="D21" s="43"/>
      <c r="E21" s="172">
        <v>0.3125</v>
      </c>
      <c r="F21" s="41"/>
      <c r="G21" s="87"/>
      <c r="H21" s="43"/>
      <c r="I21" s="172">
        <v>0.3125</v>
      </c>
      <c r="J21" s="41"/>
      <c r="K21" s="42"/>
      <c r="L21" s="88"/>
      <c r="M21" s="41"/>
      <c r="N21" s="41"/>
      <c r="O21" s="180"/>
      <c r="P21" s="170">
        <v>0.3125</v>
      </c>
      <c r="Q21" s="41"/>
      <c r="R21" s="41"/>
      <c r="S21" s="180"/>
      <c r="T21" s="170">
        <v>0.3125</v>
      </c>
      <c r="U21" s="41"/>
      <c r="V21" s="41"/>
      <c r="W21" s="87"/>
      <c r="X21" s="43"/>
      <c r="Y21" s="88"/>
      <c r="Z21" s="41"/>
      <c r="AA21" s="87"/>
      <c r="AB21" s="43"/>
      <c r="AC21" s="149"/>
      <c r="AD21" s="41"/>
      <c r="AE21" s="643"/>
      <c r="AF21" s="636"/>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652">
        <v>3</v>
      </c>
      <c r="B23" s="641" t="s">
        <v>15</v>
      </c>
      <c r="C23" s="20" t="s">
        <v>16</v>
      </c>
      <c r="D23" s="24">
        <v>0.25</v>
      </c>
      <c r="E23" s="22"/>
      <c r="F23" s="22"/>
      <c r="G23" s="96"/>
      <c r="H23" s="80"/>
      <c r="I23" s="22"/>
      <c r="J23" s="22"/>
      <c r="K23" s="23"/>
      <c r="L23" s="80"/>
      <c r="M23" s="24">
        <v>0.33333333333333331</v>
      </c>
      <c r="N23" s="22"/>
      <c r="O23" s="79"/>
      <c r="P23" s="21"/>
      <c r="Q23" s="24">
        <v>0.33333333333333331</v>
      </c>
      <c r="R23" s="22"/>
      <c r="S23" s="23"/>
      <c r="T23" s="80"/>
      <c r="U23" s="22"/>
      <c r="V23" s="24">
        <v>0.33333333333333331</v>
      </c>
      <c r="W23" s="23"/>
      <c r="X23" s="21"/>
      <c r="Y23" s="22"/>
      <c r="Z23" s="24">
        <v>0.33333333333333331</v>
      </c>
      <c r="AA23" s="96"/>
      <c r="AB23" s="80"/>
      <c r="AC23" s="22"/>
      <c r="AD23" s="148"/>
      <c r="AE23" s="637">
        <f>SUM(D23:AD23)</f>
        <v>1.583333333333333</v>
      </c>
      <c r="AF23" s="633">
        <f>SUM(D24:AD24)</f>
        <v>1.4583333333333335</v>
      </c>
    </row>
    <row r="24" spans="1:32" ht="15" customHeight="1" x14ac:dyDescent="0.2">
      <c r="A24" s="653"/>
      <c r="B24" s="642"/>
      <c r="C24" s="25" t="s">
        <v>17</v>
      </c>
      <c r="D24" s="29">
        <v>0.20833333333333334</v>
      </c>
      <c r="E24" s="27"/>
      <c r="F24" s="27"/>
      <c r="G24" s="97"/>
      <c r="H24" s="83"/>
      <c r="I24" s="27"/>
      <c r="J24" s="27"/>
      <c r="K24" s="28"/>
      <c r="L24" s="83"/>
      <c r="M24" s="29">
        <v>0.3125</v>
      </c>
      <c r="N24" s="27"/>
      <c r="O24" s="82"/>
      <c r="P24" s="26"/>
      <c r="Q24" s="29">
        <v>0.3125</v>
      </c>
      <c r="R24" s="27"/>
      <c r="S24" s="28"/>
      <c r="T24" s="83"/>
      <c r="U24" s="27"/>
      <c r="V24" s="29">
        <v>0.3125</v>
      </c>
      <c r="W24" s="28"/>
      <c r="X24" s="26"/>
      <c r="Y24" s="27"/>
      <c r="Z24" s="29">
        <v>0.3125</v>
      </c>
      <c r="AA24" s="97"/>
      <c r="AB24" s="83"/>
      <c r="AC24" s="27"/>
      <c r="AE24" s="638"/>
      <c r="AF24" s="634"/>
    </row>
    <row r="25" spans="1:32" ht="15" customHeight="1" x14ac:dyDescent="0.2">
      <c r="A25" s="653"/>
      <c r="B25" s="648" t="s">
        <v>18</v>
      </c>
      <c r="C25" s="30" t="s">
        <v>16</v>
      </c>
      <c r="E25" s="32"/>
      <c r="F25" s="32"/>
      <c r="G25" s="175"/>
      <c r="H25" s="157">
        <v>0.33333333333333331</v>
      </c>
      <c r="I25" s="32"/>
      <c r="J25" s="32"/>
      <c r="K25" s="175"/>
      <c r="L25" s="157">
        <v>0.33333333333333331</v>
      </c>
      <c r="M25" s="32"/>
      <c r="N25" s="32"/>
      <c r="O25" s="85"/>
      <c r="P25" s="31"/>
      <c r="Q25" s="32"/>
      <c r="R25" s="32"/>
      <c r="S25" s="85"/>
      <c r="T25" s="31"/>
      <c r="U25" s="159">
        <v>0.33333333333333331</v>
      </c>
      <c r="V25" s="32"/>
      <c r="W25" s="85"/>
      <c r="X25" s="31"/>
      <c r="Y25" s="159">
        <v>0.33333333333333331</v>
      </c>
      <c r="Z25" s="32"/>
      <c r="AA25" s="99"/>
      <c r="AB25" s="86"/>
      <c r="AC25" s="159">
        <v>0.5</v>
      </c>
      <c r="AD25" s="99"/>
      <c r="AE25" s="639">
        <f>SUM(D25:AD25)</f>
        <v>1.8333333333333333</v>
      </c>
      <c r="AF25" s="635">
        <f>SUM(D26:AD26)</f>
        <v>1.6666666666666667</v>
      </c>
    </row>
    <row r="26" spans="1:32" ht="15" customHeight="1" x14ac:dyDescent="0.2">
      <c r="A26" s="653"/>
      <c r="B26" s="648"/>
      <c r="C26" s="25" t="s">
        <v>17</v>
      </c>
      <c r="E26" s="27"/>
      <c r="F26" s="27"/>
      <c r="G26" s="176"/>
      <c r="H26" s="158">
        <v>0.3125</v>
      </c>
      <c r="I26" s="27"/>
      <c r="J26" s="27"/>
      <c r="K26" s="176"/>
      <c r="L26" s="158">
        <v>0.3125</v>
      </c>
      <c r="M26" s="27"/>
      <c r="N26" s="27"/>
      <c r="O26" s="82"/>
      <c r="P26" s="26"/>
      <c r="Q26" s="27"/>
      <c r="R26" s="27"/>
      <c r="S26" s="82"/>
      <c r="T26" s="26"/>
      <c r="U26" s="160">
        <v>0.3125</v>
      </c>
      <c r="V26" s="27"/>
      <c r="W26" s="82"/>
      <c r="X26" s="26"/>
      <c r="Y26" s="160">
        <v>0.3125</v>
      </c>
      <c r="Z26" s="27"/>
      <c r="AA26" s="97"/>
      <c r="AB26" s="83"/>
      <c r="AC26" s="160">
        <v>0.41666666666666669</v>
      </c>
      <c r="AD26" s="97"/>
      <c r="AE26" s="638"/>
      <c r="AF26" s="634"/>
    </row>
    <row r="27" spans="1:32" ht="15" customHeight="1" x14ac:dyDescent="0.2">
      <c r="A27" s="653"/>
      <c r="B27" s="640" t="s">
        <v>19</v>
      </c>
      <c r="C27" s="30" t="s">
        <v>16</v>
      </c>
      <c r="D27" s="144"/>
      <c r="E27" s="32"/>
      <c r="F27" s="165">
        <v>0.33333333333333331</v>
      </c>
      <c r="G27" s="85"/>
      <c r="H27" s="31"/>
      <c r="I27" s="32"/>
      <c r="J27" s="165">
        <v>0.33333333333333331</v>
      </c>
      <c r="K27" s="33"/>
      <c r="L27" s="86"/>
      <c r="M27" s="32"/>
      <c r="O27" s="167"/>
      <c r="P27" s="192">
        <v>0.33333333333333331</v>
      </c>
      <c r="Q27" s="32"/>
      <c r="S27" s="167"/>
      <c r="T27" s="192">
        <v>0.33333333333333331</v>
      </c>
      <c r="U27" s="32"/>
      <c r="V27" s="32"/>
      <c r="W27" s="85"/>
      <c r="X27" s="31"/>
      <c r="Y27" s="86"/>
      <c r="Z27" s="32"/>
      <c r="AA27" s="85"/>
      <c r="AB27" s="31"/>
      <c r="AD27" s="32"/>
      <c r="AE27" s="639">
        <f>SUM(D27:AD27)</f>
        <v>1.3333333333333333</v>
      </c>
      <c r="AF27" s="635">
        <f>SUM(D28:AD28)</f>
        <v>1.25</v>
      </c>
    </row>
    <row r="28" spans="1:32" ht="15" customHeight="1" x14ac:dyDescent="0.2">
      <c r="A28" s="653"/>
      <c r="B28" s="640"/>
      <c r="C28" s="25" t="s">
        <v>17</v>
      </c>
      <c r="E28" s="27"/>
      <c r="F28" s="166">
        <v>0.3125</v>
      </c>
      <c r="G28" s="82"/>
      <c r="H28" s="26"/>
      <c r="I28" s="27"/>
      <c r="J28" s="166">
        <v>0.3125</v>
      </c>
      <c r="K28" s="28"/>
      <c r="L28" s="83"/>
      <c r="M28" s="27"/>
      <c r="O28" s="178"/>
      <c r="P28" s="164">
        <v>0.3125</v>
      </c>
      <c r="Q28" s="27"/>
      <c r="S28" s="178"/>
      <c r="T28" s="164">
        <v>0.3125</v>
      </c>
      <c r="U28" s="27"/>
      <c r="V28" s="27"/>
      <c r="W28" s="82"/>
      <c r="X28" s="26"/>
      <c r="Y28" s="83"/>
      <c r="Z28" s="27"/>
      <c r="AA28" s="82"/>
      <c r="AB28" s="26"/>
      <c r="AD28" s="27"/>
      <c r="AE28" s="638"/>
      <c r="AF28" s="634"/>
    </row>
    <row r="29" spans="1:32" ht="15" customHeight="1" x14ac:dyDescent="0.2">
      <c r="A29" s="653"/>
      <c r="B29" s="646" t="s">
        <v>20</v>
      </c>
      <c r="C29" s="30" t="s">
        <v>16</v>
      </c>
      <c r="D29" s="32"/>
      <c r="E29" s="171">
        <v>0.33333333333333331</v>
      </c>
      <c r="F29" s="32"/>
      <c r="G29" s="85"/>
      <c r="H29" s="31"/>
      <c r="I29" s="171">
        <v>0.33333333333333331</v>
      </c>
      <c r="J29" s="32"/>
      <c r="K29" s="33"/>
      <c r="L29" s="86"/>
      <c r="M29" s="32"/>
      <c r="N29" s="171">
        <v>0.33333333333333331</v>
      </c>
      <c r="O29" s="85"/>
      <c r="P29" s="31"/>
      <c r="R29" s="171">
        <v>0.33333333333333331</v>
      </c>
      <c r="S29" s="33"/>
      <c r="T29" s="86"/>
      <c r="U29" s="32"/>
      <c r="V29" s="32"/>
      <c r="W29" s="179"/>
      <c r="X29" s="169">
        <v>0.33333333333333331</v>
      </c>
      <c r="Y29" s="86"/>
      <c r="Z29" s="32"/>
      <c r="AA29" s="179"/>
      <c r="AB29" s="169">
        <v>0.33333333333333331</v>
      </c>
      <c r="AC29" s="32"/>
      <c r="AD29" s="171">
        <v>0.25</v>
      </c>
      <c r="AE29" s="639">
        <f>SUM(D29:AD29)</f>
        <v>2.25</v>
      </c>
      <c r="AF29" s="635">
        <f>SUM(D30:AD30)</f>
        <v>2.0833333333333335</v>
      </c>
    </row>
    <row r="30" spans="1:32" ht="15" customHeight="1" thickBot="1" x14ac:dyDescent="0.25">
      <c r="A30" s="654"/>
      <c r="B30" s="647"/>
      <c r="C30" s="40" t="s">
        <v>17</v>
      </c>
      <c r="D30" s="41"/>
      <c r="E30" s="172">
        <v>0.3125</v>
      </c>
      <c r="F30" s="41"/>
      <c r="G30" s="87"/>
      <c r="H30" s="43"/>
      <c r="I30" s="172">
        <v>0.3125</v>
      </c>
      <c r="J30" s="41"/>
      <c r="K30" s="42"/>
      <c r="L30" s="88"/>
      <c r="M30" s="41"/>
      <c r="N30" s="172">
        <v>0.3125</v>
      </c>
      <c r="O30" s="87"/>
      <c r="P30" s="43"/>
      <c r="Q30" s="149"/>
      <c r="R30" s="172">
        <v>0.3125</v>
      </c>
      <c r="S30" s="42"/>
      <c r="T30" s="88"/>
      <c r="U30" s="41"/>
      <c r="V30" s="41"/>
      <c r="W30" s="180"/>
      <c r="X30" s="170">
        <v>0.3125</v>
      </c>
      <c r="Y30" s="88"/>
      <c r="Z30" s="41"/>
      <c r="AA30" s="180"/>
      <c r="AB30" s="170">
        <v>0.3125</v>
      </c>
      <c r="AC30" s="41"/>
      <c r="AD30" s="172">
        <v>0.20833333333333334</v>
      </c>
      <c r="AE30" s="643"/>
      <c r="AF30" s="636"/>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652">
        <v>4</v>
      </c>
      <c r="B32" s="659" t="s">
        <v>15</v>
      </c>
      <c r="C32" s="20" t="s">
        <v>16</v>
      </c>
      <c r="D32" s="148"/>
      <c r="E32" s="22"/>
      <c r="F32" s="22"/>
      <c r="G32" s="81"/>
      <c r="H32" s="55">
        <v>0.33333333333333331</v>
      </c>
      <c r="I32" s="22"/>
      <c r="J32" s="22"/>
      <c r="K32" s="81"/>
      <c r="L32" s="55">
        <v>0.33333333333333331</v>
      </c>
      <c r="M32" s="22"/>
      <c r="N32" s="22"/>
      <c r="O32" s="79"/>
      <c r="P32" s="21"/>
      <c r="Q32" s="22"/>
      <c r="R32" s="22"/>
      <c r="S32" s="79"/>
      <c r="T32" s="21"/>
      <c r="U32" s="24">
        <v>0.33333333333333331</v>
      </c>
      <c r="V32" s="22"/>
      <c r="W32" s="79"/>
      <c r="X32" s="21"/>
      <c r="Y32" s="24">
        <v>0.33333333333333331</v>
      </c>
      <c r="Z32" s="22"/>
      <c r="AA32" s="96"/>
      <c r="AB32" s="80"/>
      <c r="AC32" s="24">
        <v>0.5</v>
      </c>
      <c r="AD32" s="96"/>
      <c r="AE32" s="637">
        <f>SUM(D32:AD32)</f>
        <v>1.8333333333333333</v>
      </c>
      <c r="AF32" s="633">
        <f>SUM(D33:AD33)</f>
        <v>1.6666666666666667</v>
      </c>
    </row>
    <row r="33" spans="1:32" ht="15" customHeight="1" x14ac:dyDescent="0.2">
      <c r="A33" s="653"/>
      <c r="B33" s="660"/>
      <c r="C33" s="25" t="s">
        <v>17</v>
      </c>
      <c r="E33" s="27"/>
      <c r="F33" s="27"/>
      <c r="G33" s="84"/>
      <c r="H33" s="57">
        <v>0.3125</v>
      </c>
      <c r="I33" s="27"/>
      <c r="J33" s="27"/>
      <c r="K33" s="84"/>
      <c r="L33" s="57">
        <v>0.3125</v>
      </c>
      <c r="M33" s="27"/>
      <c r="N33" s="27"/>
      <c r="O33" s="82"/>
      <c r="P33" s="26"/>
      <c r="Q33" s="27"/>
      <c r="R33" s="27"/>
      <c r="S33" s="82"/>
      <c r="T33" s="26"/>
      <c r="U33" s="29">
        <v>0.3125</v>
      </c>
      <c r="V33" s="27"/>
      <c r="W33" s="82"/>
      <c r="X33" s="26"/>
      <c r="Y33" s="29">
        <v>0.3125</v>
      </c>
      <c r="Z33" s="27"/>
      <c r="AA33" s="97"/>
      <c r="AB33" s="83"/>
      <c r="AC33" s="29">
        <v>0.41666666666666669</v>
      </c>
      <c r="AD33" s="97"/>
      <c r="AE33" s="638"/>
      <c r="AF33" s="634"/>
    </row>
    <row r="34" spans="1:32" ht="15" customHeight="1" x14ac:dyDescent="0.2">
      <c r="A34" s="653"/>
      <c r="B34" s="661" t="s">
        <v>18</v>
      </c>
      <c r="C34" s="30" t="s">
        <v>16</v>
      </c>
      <c r="D34" s="31"/>
      <c r="E34" s="32"/>
      <c r="F34" s="159">
        <v>0.33333333333333331</v>
      </c>
      <c r="H34" s="31"/>
      <c r="I34" s="32"/>
      <c r="J34" s="159">
        <v>0.33333333333333331</v>
      </c>
      <c r="K34" s="33"/>
      <c r="L34" s="86"/>
      <c r="M34" s="32"/>
      <c r="N34" s="32"/>
      <c r="O34" s="175"/>
      <c r="P34" s="157">
        <v>0.33333333333333331</v>
      </c>
      <c r="Q34" s="32"/>
      <c r="R34" s="32"/>
      <c r="S34" s="175"/>
      <c r="T34" s="157">
        <v>0.33333333333333331</v>
      </c>
      <c r="U34" s="32"/>
      <c r="V34" s="32"/>
      <c r="W34" s="85"/>
      <c r="X34" s="31"/>
      <c r="Y34" s="86"/>
      <c r="Z34" s="32"/>
      <c r="AA34" s="85"/>
      <c r="AB34" s="31"/>
      <c r="AD34" s="32"/>
      <c r="AE34" s="639">
        <f>SUM(D34:AD34)</f>
        <v>1.3333333333333333</v>
      </c>
      <c r="AF34" s="635">
        <f>SUM(D35:AD35)</f>
        <v>1.25</v>
      </c>
    </row>
    <row r="35" spans="1:32" ht="15" customHeight="1" x14ac:dyDescent="0.2">
      <c r="A35" s="653"/>
      <c r="B35" s="662"/>
      <c r="C35" s="25" t="s">
        <v>17</v>
      </c>
      <c r="D35" s="26"/>
      <c r="E35" s="27"/>
      <c r="F35" s="160">
        <v>0.3125</v>
      </c>
      <c r="G35" s="82"/>
      <c r="H35" s="26"/>
      <c r="I35" s="27"/>
      <c r="J35" s="160">
        <v>0.3125</v>
      </c>
      <c r="K35" s="28"/>
      <c r="L35" s="83"/>
      <c r="M35" s="27"/>
      <c r="N35" s="27"/>
      <c r="O35" s="176"/>
      <c r="P35" s="158">
        <v>0.3125</v>
      </c>
      <c r="Q35" s="27"/>
      <c r="R35" s="27"/>
      <c r="S35" s="176"/>
      <c r="T35" s="158">
        <v>0.3125</v>
      </c>
      <c r="U35" s="27"/>
      <c r="V35" s="27"/>
      <c r="W35" s="82"/>
      <c r="X35" s="26"/>
      <c r="Y35" s="83"/>
      <c r="Z35" s="27"/>
      <c r="AA35" s="82"/>
      <c r="AB35" s="26"/>
      <c r="AC35" s="145"/>
      <c r="AD35" s="27"/>
      <c r="AE35" s="638"/>
      <c r="AF35" s="634"/>
    </row>
    <row r="36" spans="1:32" ht="15" customHeight="1" x14ac:dyDescent="0.2">
      <c r="A36" s="653"/>
      <c r="B36" s="655" t="s">
        <v>19</v>
      </c>
      <c r="C36" s="30" t="s">
        <v>16</v>
      </c>
      <c r="D36" s="32"/>
      <c r="E36" s="165">
        <v>0.33333333333333331</v>
      </c>
      <c r="F36" s="31"/>
      <c r="G36" s="85"/>
      <c r="H36" s="31"/>
      <c r="I36" s="165">
        <v>0.33333333333333331</v>
      </c>
      <c r="J36" s="31"/>
      <c r="K36" s="33"/>
      <c r="L36" s="31"/>
      <c r="M36" s="146"/>
      <c r="N36" s="165">
        <v>0.33333333333333331</v>
      </c>
      <c r="O36" s="85"/>
      <c r="P36" s="31"/>
      <c r="R36" s="165">
        <v>0.33333333333333331</v>
      </c>
      <c r="S36" s="33"/>
      <c r="T36" s="31"/>
      <c r="U36" s="98"/>
      <c r="V36" s="32"/>
      <c r="W36" s="177"/>
      <c r="X36" s="163">
        <v>0.33333333333333331</v>
      </c>
      <c r="Y36" s="146"/>
      <c r="Z36" s="32"/>
      <c r="AA36" s="177"/>
      <c r="AB36" s="163">
        <v>0.33333333333333331</v>
      </c>
      <c r="AD36" s="165">
        <v>0.25</v>
      </c>
      <c r="AE36" s="639">
        <f>SUM(D36:AD36)</f>
        <v>2.25</v>
      </c>
      <c r="AF36" s="635">
        <f>SUM(D37:AD37)</f>
        <v>2.0833333333333335</v>
      </c>
    </row>
    <row r="37" spans="1:32" ht="15" customHeight="1" x14ac:dyDescent="0.2">
      <c r="A37" s="653"/>
      <c r="B37" s="656"/>
      <c r="C37" s="25" t="s">
        <v>17</v>
      </c>
      <c r="D37" s="27"/>
      <c r="E37" s="166">
        <v>0.3125</v>
      </c>
      <c r="F37" s="26"/>
      <c r="G37" s="82"/>
      <c r="H37" s="26"/>
      <c r="I37" s="166">
        <v>0.3125</v>
      </c>
      <c r="J37" s="26"/>
      <c r="K37" s="28"/>
      <c r="L37" s="26"/>
      <c r="M37" s="83"/>
      <c r="N37" s="166">
        <v>0.3125</v>
      </c>
      <c r="O37" s="82"/>
      <c r="P37" s="26"/>
      <c r="R37" s="166">
        <v>0.3125</v>
      </c>
      <c r="S37" s="28"/>
      <c r="T37" s="26"/>
      <c r="U37" s="27"/>
      <c r="V37" s="27"/>
      <c r="W37" s="178"/>
      <c r="X37" s="164">
        <v>0.3125</v>
      </c>
      <c r="Y37" s="83"/>
      <c r="Z37" s="27"/>
      <c r="AA37" s="178"/>
      <c r="AB37" s="164">
        <v>0.3125</v>
      </c>
      <c r="AD37" s="166">
        <v>0.20833333333333334</v>
      </c>
      <c r="AE37" s="638"/>
      <c r="AF37" s="634"/>
    </row>
    <row r="38" spans="1:32" ht="15" customHeight="1" x14ac:dyDescent="0.2">
      <c r="A38" s="653"/>
      <c r="B38" s="657" t="s">
        <v>20</v>
      </c>
      <c r="C38" s="30" t="s">
        <v>16</v>
      </c>
      <c r="D38" s="171">
        <v>0.25</v>
      </c>
      <c r="E38" s="32"/>
      <c r="F38" s="32"/>
      <c r="G38" s="85"/>
      <c r="H38" s="31"/>
      <c r="I38" s="32"/>
      <c r="J38" s="32"/>
      <c r="K38" s="33"/>
      <c r="L38" s="31"/>
      <c r="M38" s="171">
        <v>0.33333333333333331</v>
      </c>
      <c r="N38" s="32"/>
      <c r="O38" s="85"/>
      <c r="P38" s="31"/>
      <c r="Q38" s="171">
        <v>0.33333333333333331</v>
      </c>
      <c r="R38" s="32"/>
      <c r="S38" s="33"/>
      <c r="T38" s="86"/>
      <c r="U38" s="32"/>
      <c r="V38" s="171">
        <v>0.33333333333333331</v>
      </c>
      <c r="W38" s="85"/>
      <c r="X38" s="31"/>
      <c r="Y38" s="32"/>
      <c r="Z38" s="171">
        <v>0.33333333333333331</v>
      </c>
      <c r="AA38" s="99"/>
      <c r="AB38" s="86"/>
      <c r="AC38" s="32"/>
      <c r="AE38" s="639">
        <f>SUM(D38:AD38)</f>
        <v>1.583333333333333</v>
      </c>
      <c r="AF38" s="635">
        <f>SUM(D39:AD39)</f>
        <v>1.4583333333333335</v>
      </c>
    </row>
    <row r="39" spans="1:32" ht="15" customHeight="1" thickBot="1" x14ac:dyDescent="0.25">
      <c r="A39" s="654"/>
      <c r="B39" s="658"/>
      <c r="C39" s="40" t="s">
        <v>17</v>
      </c>
      <c r="D39" s="172">
        <v>0.20833333333333334</v>
      </c>
      <c r="E39" s="41"/>
      <c r="F39" s="41"/>
      <c r="G39" s="87"/>
      <c r="H39" s="43"/>
      <c r="I39" s="41"/>
      <c r="J39" s="41"/>
      <c r="K39" s="42"/>
      <c r="L39" s="43"/>
      <c r="M39" s="172">
        <v>0.3125</v>
      </c>
      <c r="N39" s="41"/>
      <c r="O39" s="87"/>
      <c r="P39" s="43"/>
      <c r="Q39" s="172">
        <v>0.3125</v>
      </c>
      <c r="R39" s="41"/>
      <c r="S39" s="42"/>
      <c r="T39" s="88"/>
      <c r="U39" s="41"/>
      <c r="V39" s="172">
        <v>0.3125</v>
      </c>
      <c r="W39" s="87"/>
      <c r="X39" s="43"/>
      <c r="Y39" s="41"/>
      <c r="Z39" s="172">
        <v>0.3125</v>
      </c>
      <c r="AA39" s="103"/>
      <c r="AB39" s="88"/>
      <c r="AC39" s="41"/>
      <c r="AD39" s="149"/>
      <c r="AE39" s="643"/>
      <c r="AF39" s="636"/>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63" t="s">
        <v>21</v>
      </c>
      <c r="Y40" s="664"/>
      <c r="Z40" s="664"/>
      <c r="AA40" s="664"/>
      <c r="AB40" s="664"/>
      <c r="AC40" s="664"/>
      <c r="AD40" s="665"/>
      <c r="AE40" s="143">
        <f>SUM(AE5:AE12,AE14:AE21,AE23:AE30,AE32:AE39)/16</f>
        <v>1.7499999999999996</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29</v>
      </c>
      <c r="K52" s="62"/>
      <c r="L52" s="62"/>
      <c r="M52" s="62"/>
      <c r="N52" s="62"/>
      <c r="O52" s="62"/>
      <c r="P52" s="62"/>
      <c r="Q52" s="62"/>
      <c r="R52" s="62"/>
      <c r="S52" s="62"/>
      <c r="T52" s="62"/>
      <c r="U52" s="62"/>
      <c r="V52" s="62"/>
      <c r="W52" s="62"/>
      <c r="X52" s="62"/>
      <c r="Y52" s="62"/>
      <c r="Z52" s="62"/>
      <c r="AA52" s="62"/>
      <c r="AB52" s="62"/>
      <c r="AC52" s="62"/>
      <c r="AD52" s="66"/>
      <c r="AE52" s="94"/>
    </row>
    <row r="53" spans="2:33" s="62" customFormat="1" ht="15" customHeight="1" x14ac:dyDescent="0.2">
      <c r="B53" s="63"/>
      <c r="C53" s="63"/>
      <c r="D53" s="64"/>
      <c r="E53" s="64"/>
      <c r="F53" s="64"/>
      <c r="G53" s="64"/>
      <c r="H53" s="64"/>
      <c r="I53" s="67"/>
    </row>
    <row r="54" spans="2:33" s="62" customFormat="1" ht="34.9" customHeight="1" x14ac:dyDescent="0.2">
      <c r="B54" s="63" t="s">
        <v>26</v>
      </c>
      <c r="C54" s="63"/>
      <c r="D54" s="64"/>
      <c r="E54" s="64"/>
      <c r="F54" s="64"/>
      <c r="G54" s="64"/>
      <c r="I54" s="68"/>
    </row>
    <row r="55" spans="2:33" s="67" customFormat="1" ht="9.9499999999999993" customHeight="1" x14ac:dyDescent="0.2">
      <c r="B55" s="69"/>
      <c r="C55" s="69"/>
      <c r="D55" s="69"/>
    </row>
    <row r="56" spans="2:33" s="67" customFormat="1" ht="35.1" customHeight="1" x14ac:dyDescent="0.2">
      <c r="B56" s="69"/>
      <c r="C56" s="69"/>
      <c r="D56" s="69"/>
      <c r="I56" s="62" t="str">
        <f>'Nr401_7 Tage'!$I$54</f>
        <v>Beachten Sie generell folgende Punkte beim Erstellen eines Schichtplanes:</v>
      </c>
    </row>
    <row r="57" spans="2:33" s="67" customFormat="1" ht="35.1" customHeight="1" x14ac:dyDescent="0.2">
      <c r="B57" s="69"/>
      <c r="C57" s="69"/>
      <c r="D57" s="69"/>
      <c r="I57" s="141" t="s">
        <v>80</v>
      </c>
    </row>
    <row r="58" spans="2:33" s="62" customFormat="1" ht="35.1" customHeight="1" x14ac:dyDescent="0.2">
      <c r="I58" s="141" t="s">
        <v>79</v>
      </c>
    </row>
    <row r="59" spans="2:33" s="62" customFormat="1" ht="15" customHeight="1" x14ac:dyDescent="0.2">
      <c r="I59" s="65"/>
      <c r="AF59" s="66"/>
      <c r="AG59" s="66"/>
    </row>
    <row r="60" spans="2:33" s="62" customFormat="1" ht="30" x14ac:dyDescent="0.2">
      <c r="B60" s="63" t="s">
        <v>28</v>
      </c>
      <c r="C60" s="63"/>
      <c r="I60" s="62" t="str">
        <f>'Nr401_7 Tage'!$I$58</f>
        <v>Art. 24 ArG, Art. 36 - 38 ArGV1</v>
      </c>
      <c r="AF60" s="66"/>
      <c r="AG60" s="66"/>
    </row>
    <row r="62" spans="2:33" ht="30" x14ac:dyDescent="0.2">
      <c r="B62" s="63" t="s">
        <v>72</v>
      </c>
      <c r="I62" s="62" t="s">
        <v>73</v>
      </c>
    </row>
    <row r="63" spans="2:33" ht="25.5" x14ac:dyDescent="0.35">
      <c r="I63"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5"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P50" sqref="P5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30" t="s">
        <v>69</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27"/>
      <c r="AD1" s="631"/>
      <c r="AE1" s="203" t="s">
        <v>71</v>
      </c>
      <c r="AF1" s="95"/>
    </row>
    <row r="2" spans="1:32"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32"/>
      <c r="AE2" s="130" t="s">
        <v>1</v>
      </c>
      <c r="AF2" s="4">
        <v>40179</v>
      </c>
    </row>
    <row r="3" spans="1:32"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652">
        <v>1</v>
      </c>
      <c r="B5" s="641" t="s">
        <v>15</v>
      </c>
      <c r="C5" s="20" t="s">
        <v>16</v>
      </c>
      <c r="D5" s="21"/>
      <c r="E5" s="24">
        <v>0.33333333333333331</v>
      </c>
      <c r="F5" s="22"/>
      <c r="G5" s="79"/>
      <c r="H5" s="21"/>
      <c r="I5" s="24">
        <v>0.33333333333333331</v>
      </c>
      <c r="J5" s="22"/>
      <c r="K5" s="23"/>
      <c r="L5" s="80"/>
      <c r="M5" s="24">
        <v>0.33333333333333331</v>
      </c>
      <c r="N5" s="22"/>
      <c r="O5" s="79"/>
      <c r="P5" s="21"/>
      <c r="Q5" s="22"/>
      <c r="R5" s="24">
        <v>0.33333333333333331</v>
      </c>
      <c r="S5" s="79"/>
      <c r="T5" s="21"/>
      <c r="U5" s="22"/>
      <c r="V5" s="24">
        <v>0.33333333333333331</v>
      </c>
      <c r="W5" s="79"/>
      <c r="X5" s="21"/>
      <c r="Y5" s="80"/>
      <c r="Z5" s="24">
        <v>0.33333333333333331</v>
      </c>
      <c r="AA5" s="79"/>
      <c r="AB5" s="21"/>
      <c r="AC5" s="148"/>
      <c r="AD5" s="22"/>
      <c r="AE5" s="637">
        <f>SUM(D5:AD5)</f>
        <v>1.9999999999999998</v>
      </c>
      <c r="AF5" s="633">
        <f>SUM(D6:AD6)</f>
        <v>1.875</v>
      </c>
    </row>
    <row r="6" spans="1:32" ht="15" customHeight="1" x14ac:dyDescent="0.2">
      <c r="A6" s="653"/>
      <c r="B6" s="642"/>
      <c r="C6" s="25" t="s">
        <v>17</v>
      </c>
      <c r="D6" s="26"/>
      <c r="E6" s="29">
        <v>0.3125</v>
      </c>
      <c r="F6" s="27"/>
      <c r="G6" s="82"/>
      <c r="H6" s="26"/>
      <c r="I6" s="29">
        <v>0.3125</v>
      </c>
      <c r="J6" s="27"/>
      <c r="K6" s="28"/>
      <c r="L6" s="83"/>
      <c r="M6" s="29">
        <v>0.3125</v>
      </c>
      <c r="N6" s="27"/>
      <c r="O6" s="82"/>
      <c r="P6" s="26"/>
      <c r="Q6" s="27"/>
      <c r="R6" s="29">
        <v>0.3125</v>
      </c>
      <c r="S6" s="82"/>
      <c r="T6" s="26"/>
      <c r="U6" s="27"/>
      <c r="V6" s="29">
        <v>0.3125</v>
      </c>
      <c r="W6" s="82"/>
      <c r="X6" s="26"/>
      <c r="Y6" s="83"/>
      <c r="Z6" s="29">
        <v>0.3125</v>
      </c>
      <c r="AA6" s="82"/>
      <c r="AB6" s="26"/>
      <c r="AC6" s="145"/>
      <c r="AD6" s="27"/>
      <c r="AE6" s="638"/>
      <c r="AF6" s="634"/>
    </row>
    <row r="7" spans="1:32" ht="15" customHeight="1" x14ac:dyDescent="0.2">
      <c r="A7" s="653"/>
      <c r="B7" s="648" t="s">
        <v>18</v>
      </c>
      <c r="C7" s="30" t="s">
        <v>16</v>
      </c>
      <c r="D7" s="31"/>
      <c r="F7" s="159">
        <v>0.33333333333333331</v>
      </c>
      <c r="G7" s="85"/>
      <c r="H7" s="31"/>
      <c r="I7" s="32"/>
      <c r="J7" s="159">
        <v>0.33333333333333331</v>
      </c>
      <c r="K7" s="33"/>
      <c r="L7" s="86"/>
      <c r="M7" s="32"/>
      <c r="N7" s="159">
        <v>0.33333333333333331</v>
      </c>
      <c r="O7" s="85"/>
      <c r="P7" s="31"/>
      <c r="R7" s="32"/>
      <c r="S7" s="175"/>
      <c r="T7" s="157">
        <v>0.33333333333333331</v>
      </c>
      <c r="U7" s="32"/>
      <c r="V7" s="32"/>
      <c r="W7" s="175"/>
      <c r="X7" s="157">
        <v>0.33333333333333331</v>
      </c>
      <c r="Y7" s="86"/>
      <c r="Z7" s="32"/>
      <c r="AA7" s="175"/>
      <c r="AB7" s="157">
        <v>0.33333333333333331</v>
      </c>
      <c r="AD7" s="159">
        <v>0.25</v>
      </c>
      <c r="AE7" s="639">
        <f>SUM(D7:AD7)</f>
        <v>2.25</v>
      </c>
      <c r="AF7" s="635">
        <f>SUM(D8:AD8)</f>
        <v>2.0833333333333335</v>
      </c>
    </row>
    <row r="8" spans="1:32" ht="15" customHeight="1" x14ac:dyDescent="0.2">
      <c r="A8" s="653"/>
      <c r="B8" s="648"/>
      <c r="C8" s="25" t="s">
        <v>17</v>
      </c>
      <c r="D8" s="26"/>
      <c r="F8" s="160">
        <v>0.3125</v>
      </c>
      <c r="G8" s="82"/>
      <c r="H8" s="26"/>
      <c r="I8" s="27"/>
      <c r="J8" s="160">
        <v>0.3125</v>
      </c>
      <c r="K8" s="28"/>
      <c r="L8" s="83"/>
      <c r="M8" s="27"/>
      <c r="N8" s="160">
        <v>0.3125</v>
      </c>
      <c r="O8" s="82"/>
      <c r="P8" s="26"/>
      <c r="R8" s="27"/>
      <c r="S8" s="176"/>
      <c r="T8" s="158">
        <v>0.3125</v>
      </c>
      <c r="U8" s="27"/>
      <c r="V8" s="27"/>
      <c r="W8" s="176"/>
      <c r="X8" s="158">
        <v>0.3125</v>
      </c>
      <c r="Y8" s="83"/>
      <c r="Z8" s="27"/>
      <c r="AA8" s="176"/>
      <c r="AB8" s="158">
        <v>0.3125</v>
      </c>
      <c r="AD8" s="160">
        <v>0.20833333333333334</v>
      </c>
      <c r="AE8" s="638"/>
      <c r="AF8" s="634"/>
    </row>
    <row r="9" spans="1:32" ht="15" customHeight="1" x14ac:dyDescent="0.2">
      <c r="A9" s="653"/>
      <c r="B9" s="640" t="s">
        <v>19</v>
      </c>
      <c r="C9" s="30" t="s">
        <v>16</v>
      </c>
      <c r="D9" s="31"/>
      <c r="E9" s="32"/>
      <c r="F9" s="86"/>
      <c r="G9" s="177"/>
      <c r="H9" s="163">
        <v>0.33333333333333331</v>
      </c>
      <c r="I9" s="32"/>
      <c r="J9" s="86"/>
      <c r="K9" s="177"/>
      <c r="L9" s="163">
        <v>0.33333333333333331</v>
      </c>
      <c r="N9" s="151"/>
      <c r="O9" s="177"/>
      <c r="P9" s="163">
        <v>0.33333333333333331</v>
      </c>
      <c r="Q9" s="32"/>
      <c r="S9" s="33"/>
      <c r="U9" s="32"/>
      <c r="V9" s="32"/>
      <c r="W9" s="85"/>
      <c r="X9" s="31"/>
      <c r="Y9" s="32"/>
      <c r="AA9" s="99"/>
      <c r="AB9" s="86"/>
      <c r="AC9" s="32"/>
      <c r="AE9" s="639">
        <f>SUM(D9:AD9)</f>
        <v>1</v>
      </c>
      <c r="AF9" s="635">
        <f>SUM(D10:AD10)</f>
        <v>0.9375</v>
      </c>
    </row>
    <row r="10" spans="1:32" ht="15" customHeight="1" x14ac:dyDescent="0.2">
      <c r="A10" s="653"/>
      <c r="B10" s="640"/>
      <c r="C10" s="25" t="s">
        <v>17</v>
      </c>
      <c r="D10" s="26"/>
      <c r="E10" s="100"/>
      <c r="F10" s="27"/>
      <c r="G10" s="178"/>
      <c r="H10" s="164">
        <v>0.3125</v>
      </c>
      <c r="I10" s="27"/>
      <c r="J10" s="83"/>
      <c r="K10" s="178"/>
      <c r="L10" s="164">
        <v>0.3125</v>
      </c>
      <c r="N10" s="145"/>
      <c r="O10" s="178"/>
      <c r="P10" s="164">
        <v>0.3125</v>
      </c>
      <c r="Q10" s="27"/>
      <c r="S10" s="28"/>
      <c r="U10" s="27"/>
      <c r="V10" s="27"/>
      <c r="W10" s="82"/>
      <c r="X10" s="26"/>
      <c r="Y10" s="27"/>
      <c r="AA10" s="97"/>
      <c r="AB10" s="83"/>
      <c r="AC10" s="27"/>
      <c r="AE10" s="638"/>
      <c r="AF10" s="634"/>
    </row>
    <row r="11" spans="1:32" ht="15" customHeight="1" x14ac:dyDescent="0.2">
      <c r="A11" s="653"/>
      <c r="B11" s="646" t="s">
        <v>20</v>
      </c>
      <c r="C11" s="30" t="s">
        <v>16</v>
      </c>
      <c r="D11" s="169">
        <v>0.25</v>
      </c>
      <c r="E11" s="32"/>
      <c r="F11" s="32"/>
      <c r="G11" s="85"/>
      <c r="H11" s="31"/>
      <c r="I11" s="32"/>
      <c r="J11" s="32"/>
      <c r="K11" s="85"/>
      <c r="L11" s="31"/>
      <c r="M11" s="32"/>
      <c r="N11" s="32"/>
      <c r="O11" s="85"/>
      <c r="P11" s="31"/>
      <c r="Q11" s="171">
        <v>0.33333333333333331</v>
      </c>
      <c r="R11" s="32"/>
      <c r="S11" s="85"/>
      <c r="T11" s="31"/>
      <c r="U11" s="171">
        <v>0.33333333333333331</v>
      </c>
      <c r="V11" s="32"/>
      <c r="W11" s="85"/>
      <c r="X11" s="31"/>
      <c r="Y11" s="171">
        <v>0.33333333333333331</v>
      </c>
      <c r="Z11" s="32"/>
      <c r="AA11" s="99"/>
      <c r="AB11" s="86"/>
      <c r="AC11" s="171">
        <v>0.5</v>
      </c>
      <c r="AD11" s="99"/>
      <c r="AE11" s="639">
        <f>SUM(D11:AD11)</f>
        <v>1.7499999999999998</v>
      </c>
      <c r="AF11" s="635">
        <f>SUM(D12:AD12)</f>
        <v>1.5625000000000002</v>
      </c>
    </row>
    <row r="12" spans="1:32" ht="15" customHeight="1" thickBot="1" x14ac:dyDescent="0.25">
      <c r="A12" s="654"/>
      <c r="B12" s="647"/>
      <c r="C12" s="40" t="s">
        <v>17</v>
      </c>
      <c r="D12" s="170">
        <v>0.20833333333333334</v>
      </c>
      <c r="E12" s="41"/>
      <c r="F12" s="41"/>
      <c r="G12" s="87"/>
      <c r="H12" s="43"/>
      <c r="I12" s="41"/>
      <c r="J12" s="41"/>
      <c r="K12" s="87"/>
      <c r="L12" s="43"/>
      <c r="M12" s="41"/>
      <c r="N12" s="41"/>
      <c r="O12" s="87"/>
      <c r="P12" s="43"/>
      <c r="Q12" s="172">
        <v>0.3125</v>
      </c>
      <c r="R12" s="41"/>
      <c r="S12" s="87"/>
      <c r="T12" s="43"/>
      <c r="U12" s="172">
        <v>0.3125</v>
      </c>
      <c r="V12" s="41"/>
      <c r="W12" s="87"/>
      <c r="X12" s="43"/>
      <c r="Y12" s="172">
        <v>0.3125</v>
      </c>
      <c r="Z12" s="41"/>
      <c r="AA12" s="103"/>
      <c r="AB12" s="88"/>
      <c r="AC12" s="172">
        <v>0.41666666666666669</v>
      </c>
      <c r="AD12" s="103"/>
      <c r="AE12" s="643"/>
      <c r="AF12" s="636"/>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652">
        <v>2</v>
      </c>
      <c r="B14" s="641" t="s">
        <v>15</v>
      </c>
      <c r="C14" s="20" t="s">
        <v>16</v>
      </c>
      <c r="D14" s="22"/>
      <c r="E14" s="22"/>
      <c r="F14" s="24">
        <v>0.33333333333333331</v>
      </c>
      <c r="G14" s="79"/>
      <c r="H14" s="21"/>
      <c r="I14" s="22"/>
      <c r="J14" s="24">
        <v>0.33333333333333331</v>
      </c>
      <c r="K14" s="23"/>
      <c r="L14" s="80"/>
      <c r="M14" s="22"/>
      <c r="N14" s="24">
        <v>0.33333333333333331</v>
      </c>
      <c r="O14" s="79"/>
      <c r="P14" s="21"/>
      <c r="Q14" s="148"/>
      <c r="R14" s="22"/>
      <c r="S14" s="81"/>
      <c r="T14" s="55">
        <v>0.33333333333333331</v>
      </c>
      <c r="U14" s="22"/>
      <c r="V14" s="22"/>
      <c r="W14" s="81"/>
      <c r="X14" s="55">
        <v>0.33333333333333331</v>
      </c>
      <c r="Y14" s="80"/>
      <c r="Z14" s="22"/>
      <c r="AA14" s="81"/>
      <c r="AB14" s="55">
        <v>0.33333333333333331</v>
      </c>
      <c r="AC14" s="22"/>
      <c r="AD14" s="24">
        <v>0.25</v>
      </c>
      <c r="AE14" s="637">
        <f>SUM(D14:AD14)</f>
        <v>2.25</v>
      </c>
      <c r="AF14" s="633">
        <f>SUM(D15:AD15)</f>
        <v>2.0833333333333335</v>
      </c>
    </row>
    <row r="15" spans="1:32" ht="15" customHeight="1" x14ac:dyDescent="0.2">
      <c r="A15" s="653"/>
      <c r="B15" s="642"/>
      <c r="C15" s="25" t="s">
        <v>17</v>
      </c>
      <c r="D15" s="27"/>
      <c r="E15" s="27"/>
      <c r="F15" s="29">
        <v>0.3125</v>
      </c>
      <c r="G15" s="82"/>
      <c r="H15" s="26"/>
      <c r="I15" s="27"/>
      <c r="J15" s="29">
        <v>0.3125</v>
      </c>
      <c r="K15" s="28"/>
      <c r="L15" s="83"/>
      <c r="M15" s="27"/>
      <c r="N15" s="29">
        <v>0.3125</v>
      </c>
      <c r="O15" s="82"/>
      <c r="P15" s="26"/>
      <c r="R15" s="27"/>
      <c r="S15" s="84"/>
      <c r="T15" s="57">
        <v>0.3125</v>
      </c>
      <c r="U15" s="27"/>
      <c r="V15" s="27"/>
      <c r="W15" s="84"/>
      <c r="X15" s="57">
        <v>0.3125</v>
      </c>
      <c r="Y15" s="83"/>
      <c r="Z15" s="27"/>
      <c r="AA15" s="84"/>
      <c r="AB15" s="57">
        <v>0.3125</v>
      </c>
      <c r="AC15" s="27"/>
      <c r="AD15" s="29">
        <v>0.20833333333333334</v>
      </c>
      <c r="AE15" s="638"/>
      <c r="AF15" s="634"/>
    </row>
    <row r="16" spans="1:32" ht="15" customHeight="1" x14ac:dyDescent="0.2">
      <c r="A16" s="653"/>
      <c r="B16" s="648" t="s">
        <v>18</v>
      </c>
      <c r="C16" s="30" t="s">
        <v>16</v>
      </c>
      <c r="D16" s="159">
        <v>0.25</v>
      </c>
      <c r="F16" s="32"/>
      <c r="G16" s="33"/>
      <c r="H16" s="31"/>
      <c r="I16" s="32"/>
      <c r="J16" s="32"/>
      <c r="K16" s="33"/>
      <c r="L16" s="86"/>
      <c r="M16" s="32"/>
      <c r="N16" s="32"/>
      <c r="O16" s="85"/>
      <c r="P16" s="31"/>
      <c r="Q16" s="159">
        <v>0.33333333333333331</v>
      </c>
      <c r="R16" s="32"/>
      <c r="S16" s="33"/>
      <c r="T16" s="86"/>
      <c r="U16" s="159">
        <v>0.33333333333333331</v>
      </c>
      <c r="V16" s="32"/>
      <c r="W16" s="85"/>
      <c r="X16" s="31"/>
      <c r="Y16" s="159">
        <v>0.33333333333333331</v>
      </c>
      <c r="AA16" s="99"/>
      <c r="AB16" s="86"/>
      <c r="AC16" s="159">
        <v>0.5</v>
      </c>
      <c r="AE16" s="639">
        <f>SUM(D16:AD16)</f>
        <v>1.7499999999999998</v>
      </c>
      <c r="AF16" s="635">
        <f>SUM(D17:AD17)</f>
        <v>1.5625000000000002</v>
      </c>
    </row>
    <row r="17" spans="1:32" ht="15" customHeight="1" x14ac:dyDescent="0.2">
      <c r="A17" s="653"/>
      <c r="B17" s="648"/>
      <c r="C17" s="25" t="s">
        <v>17</v>
      </c>
      <c r="D17" s="160">
        <v>0.20833333333333334</v>
      </c>
      <c r="F17" s="27"/>
      <c r="G17" s="28"/>
      <c r="H17" s="26"/>
      <c r="I17" s="27"/>
      <c r="J17" s="27"/>
      <c r="K17" s="28"/>
      <c r="L17" s="83"/>
      <c r="M17" s="27"/>
      <c r="N17" s="27"/>
      <c r="O17" s="82"/>
      <c r="P17" s="26"/>
      <c r="Q17" s="160">
        <v>0.3125</v>
      </c>
      <c r="R17" s="27"/>
      <c r="S17" s="28"/>
      <c r="T17" s="83"/>
      <c r="U17" s="160">
        <v>0.3125</v>
      </c>
      <c r="V17" s="27"/>
      <c r="W17" s="82"/>
      <c r="X17" s="26"/>
      <c r="Y17" s="160">
        <v>0.3125</v>
      </c>
      <c r="AA17" s="97"/>
      <c r="AB17" s="83"/>
      <c r="AC17" s="160">
        <v>0.41666666666666669</v>
      </c>
      <c r="AD17" s="152"/>
      <c r="AE17" s="638"/>
      <c r="AF17" s="634"/>
    </row>
    <row r="18" spans="1:32" ht="15" customHeight="1" x14ac:dyDescent="0.2">
      <c r="A18" s="653"/>
      <c r="B18" s="640" t="s">
        <v>19</v>
      </c>
      <c r="C18" s="30" t="s">
        <v>16</v>
      </c>
      <c r="E18" s="165">
        <v>0.33333333333333331</v>
      </c>
      <c r="G18" s="85"/>
      <c r="H18" s="31"/>
      <c r="I18" s="165">
        <v>0.33333333333333331</v>
      </c>
      <c r="K18" s="85"/>
      <c r="L18" s="31"/>
      <c r="M18" s="165">
        <v>0.33333333333333331</v>
      </c>
      <c r="N18" s="32"/>
      <c r="O18" s="85"/>
      <c r="P18" s="31"/>
      <c r="Q18" s="32"/>
      <c r="R18" s="165">
        <v>0.33333333333333331</v>
      </c>
      <c r="S18" s="85"/>
      <c r="T18" s="31"/>
      <c r="V18" s="165">
        <v>0.33333333333333331</v>
      </c>
      <c r="W18" s="99"/>
      <c r="X18" s="86"/>
      <c r="Y18" s="32"/>
      <c r="Z18" s="165">
        <v>0.33333333333333331</v>
      </c>
      <c r="AA18" s="99"/>
      <c r="AB18" s="86"/>
      <c r="AD18" s="153"/>
      <c r="AE18" s="639">
        <f>SUM(D18:AD18)</f>
        <v>1.9999999999999998</v>
      </c>
      <c r="AF18" s="635">
        <f>SUM(D19:AD19)</f>
        <v>1.875</v>
      </c>
    </row>
    <row r="19" spans="1:32" ht="15" customHeight="1" x14ac:dyDescent="0.2">
      <c r="A19" s="653"/>
      <c r="B19" s="640"/>
      <c r="C19" s="25" t="s">
        <v>17</v>
      </c>
      <c r="E19" s="166">
        <v>0.3125</v>
      </c>
      <c r="G19" s="82"/>
      <c r="H19" s="26"/>
      <c r="I19" s="166">
        <v>0.3125</v>
      </c>
      <c r="K19" s="82"/>
      <c r="L19" s="26"/>
      <c r="M19" s="166">
        <v>0.3125</v>
      </c>
      <c r="N19" s="27"/>
      <c r="O19" s="82"/>
      <c r="P19" s="26"/>
      <c r="Q19" s="27"/>
      <c r="R19" s="166">
        <v>0.3125</v>
      </c>
      <c r="S19" s="82"/>
      <c r="T19" s="26"/>
      <c r="V19" s="166">
        <v>0.3125</v>
      </c>
      <c r="W19" s="97"/>
      <c r="X19" s="83"/>
      <c r="Y19" s="27"/>
      <c r="Z19" s="166">
        <v>0.3125</v>
      </c>
      <c r="AA19" s="97"/>
      <c r="AB19" s="83"/>
      <c r="AC19" s="145"/>
      <c r="AE19" s="638"/>
      <c r="AF19" s="634"/>
    </row>
    <row r="20" spans="1:32" ht="15" customHeight="1" x14ac:dyDescent="0.2">
      <c r="A20" s="653"/>
      <c r="B20" s="646" t="s">
        <v>20</v>
      </c>
      <c r="C20" s="30" t="s">
        <v>16</v>
      </c>
      <c r="D20" s="31"/>
      <c r="E20" s="32"/>
      <c r="F20" s="32"/>
      <c r="G20" s="179"/>
      <c r="H20" s="169">
        <v>0.33333333333333331</v>
      </c>
      <c r="I20" s="32"/>
      <c r="J20" s="32"/>
      <c r="K20" s="179"/>
      <c r="L20" s="169">
        <v>0.33333333333333331</v>
      </c>
      <c r="M20" s="32"/>
      <c r="N20" s="32"/>
      <c r="O20" s="179"/>
      <c r="P20" s="169">
        <v>0.33333333333333331</v>
      </c>
      <c r="Q20" s="32"/>
      <c r="R20" s="32"/>
      <c r="S20" s="85"/>
      <c r="T20" s="31"/>
      <c r="U20" s="32"/>
      <c r="V20" s="32"/>
      <c r="W20" s="85"/>
      <c r="X20" s="31"/>
      <c r="Y20" s="86"/>
      <c r="Z20" s="32"/>
      <c r="AA20" s="85"/>
      <c r="AB20" s="31"/>
      <c r="AC20" s="151"/>
      <c r="AD20" s="32"/>
      <c r="AE20" s="639">
        <f>SUM(D20:AD20)</f>
        <v>1</v>
      </c>
      <c r="AF20" s="635">
        <f>SUM(D21:AD21)</f>
        <v>0.9375</v>
      </c>
    </row>
    <row r="21" spans="1:32" ht="15" customHeight="1" thickBot="1" x14ac:dyDescent="0.25">
      <c r="A21" s="654"/>
      <c r="B21" s="647"/>
      <c r="C21" s="40" t="s">
        <v>17</v>
      </c>
      <c r="D21" s="43"/>
      <c r="E21" s="41"/>
      <c r="F21" s="41"/>
      <c r="G21" s="180"/>
      <c r="H21" s="170">
        <v>0.3125</v>
      </c>
      <c r="I21" s="41"/>
      <c r="J21" s="41"/>
      <c r="K21" s="180"/>
      <c r="L21" s="170">
        <v>0.3125</v>
      </c>
      <c r="M21" s="41"/>
      <c r="N21" s="41"/>
      <c r="O21" s="180"/>
      <c r="P21" s="170">
        <v>0.3125</v>
      </c>
      <c r="Q21" s="41"/>
      <c r="R21" s="41"/>
      <c r="S21" s="87"/>
      <c r="T21" s="43"/>
      <c r="U21" s="41"/>
      <c r="V21" s="41"/>
      <c r="W21" s="87"/>
      <c r="X21" s="43"/>
      <c r="Y21" s="88"/>
      <c r="Z21" s="41"/>
      <c r="AA21" s="87"/>
      <c r="AB21" s="43"/>
      <c r="AC21" s="149"/>
      <c r="AD21" s="41"/>
      <c r="AE21" s="643"/>
      <c r="AF21" s="636"/>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652">
        <v>3</v>
      </c>
      <c r="B23" s="641" t="s">
        <v>15</v>
      </c>
      <c r="C23" s="20" t="s">
        <v>16</v>
      </c>
      <c r="D23" s="24">
        <v>0.25</v>
      </c>
      <c r="E23" s="22"/>
      <c r="F23" s="22"/>
      <c r="G23" s="96"/>
      <c r="H23" s="80"/>
      <c r="I23" s="22"/>
      <c r="J23" s="22"/>
      <c r="K23" s="23"/>
      <c r="L23" s="21"/>
      <c r="M23" s="22"/>
      <c r="N23" s="22"/>
      <c r="O23" s="23"/>
      <c r="P23" s="80"/>
      <c r="Q23" s="24">
        <v>0.33333333333333331</v>
      </c>
      <c r="R23" s="22"/>
      <c r="S23" s="79"/>
      <c r="T23" s="21"/>
      <c r="U23" s="24">
        <v>0.33333333333333331</v>
      </c>
      <c r="V23" s="22"/>
      <c r="W23" s="23"/>
      <c r="X23" s="80"/>
      <c r="Y23" s="24">
        <v>0.33333333333333331</v>
      </c>
      <c r="Z23" s="148"/>
      <c r="AA23" s="96"/>
      <c r="AB23" s="80"/>
      <c r="AC23" s="24">
        <v>0.5</v>
      </c>
      <c r="AD23" s="148"/>
      <c r="AE23" s="637">
        <f>SUM(D23:AD23)</f>
        <v>1.7499999999999998</v>
      </c>
      <c r="AF23" s="633">
        <f>SUM(D24:AD24)</f>
        <v>1.5625000000000002</v>
      </c>
    </row>
    <row r="24" spans="1:32" ht="15" customHeight="1" x14ac:dyDescent="0.2">
      <c r="A24" s="653"/>
      <c r="B24" s="642"/>
      <c r="C24" s="25" t="s">
        <v>17</v>
      </c>
      <c r="D24" s="29">
        <v>0.20833333333333334</v>
      </c>
      <c r="E24" s="27"/>
      <c r="F24" s="27"/>
      <c r="G24" s="97"/>
      <c r="H24" s="83"/>
      <c r="I24" s="27"/>
      <c r="J24" s="27"/>
      <c r="K24" s="28"/>
      <c r="L24" s="26"/>
      <c r="M24" s="27"/>
      <c r="N24" s="27"/>
      <c r="O24" s="28"/>
      <c r="P24" s="83"/>
      <c r="Q24" s="29">
        <v>0.3125</v>
      </c>
      <c r="R24" s="27"/>
      <c r="S24" s="82"/>
      <c r="T24" s="26"/>
      <c r="U24" s="29">
        <v>0.3125</v>
      </c>
      <c r="V24" s="27"/>
      <c r="W24" s="28"/>
      <c r="X24" s="83"/>
      <c r="Y24" s="29">
        <v>0.3125</v>
      </c>
      <c r="AA24" s="97"/>
      <c r="AB24" s="83"/>
      <c r="AC24" s="29">
        <v>0.41666666666666669</v>
      </c>
      <c r="AE24" s="638"/>
      <c r="AF24" s="634"/>
    </row>
    <row r="25" spans="1:32" ht="15" customHeight="1" x14ac:dyDescent="0.2">
      <c r="A25" s="653"/>
      <c r="B25" s="648" t="s">
        <v>18</v>
      </c>
      <c r="C25" s="30" t="s">
        <v>16</v>
      </c>
      <c r="E25" s="32"/>
      <c r="F25" s="32"/>
      <c r="G25" s="175"/>
      <c r="H25" s="157">
        <v>0.33333333333333331</v>
      </c>
      <c r="I25" s="32"/>
      <c r="J25" s="32"/>
      <c r="K25" s="175"/>
      <c r="L25" s="157">
        <v>0.33333333333333331</v>
      </c>
      <c r="M25" s="32"/>
      <c r="N25" s="32"/>
      <c r="O25" s="161"/>
      <c r="P25" s="181">
        <v>0.33333333333333331</v>
      </c>
      <c r="Q25" s="32"/>
      <c r="R25" s="32"/>
      <c r="S25" s="85"/>
      <c r="T25" s="31"/>
      <c r="U25" s="32"/>
      <c r="V25" s="32"/>
      <c r="W25" s="33"/>
      <c r="X25" s="86"/>
      <c r="Y25" s="32"/>
      <c r="Z25" s="32"/>
      <c r="AA25" s="99"/>
      <c r="AB25" s="86"/>
      <c r="AC25" s="32"/>
      <c r="AD25" s="99"/>
      <c r="AE25" s="639">
        <f>SUM(D25:AD25)</f>
        <v>1</v>
      </c>
      <c r="AF25" s="635">
        <f>SUM(D26:AD26)</f>
        <v>0.9375</v>
      </c>
    </row>
    <row r="26" spans="1:32" ht="15" customHeight="1" x14ac:dyDescent="0.2">
      <c r="A26" s="653"/>
      <c r="B26" s="648"/>
      <c r="C26" s="25" t="s">
        <v>17</v>
      </c>
      <c r="D26" s="154"/>
      <c r="E26" s="27"/>
      <c r="F26" s="27"/>
      <c r="G26" s="176"/>
      <c r="H26" s="158">
        <v>0.3125</v>
      </c>
      <c r="I26" s="27"/>
      <c r="J26" s="27"/>
      <c r="K26" s="176"/>
      <c r="L26" s="158">
        <v>0.3125</v>
      </c>
      <c r="M26" s="27"/>
      <c r="N26" s="27"/>
      <c r="O26" s="162"/>
      <c r="P26" s="182">
        <v>0.3125</v>
      </c>
      <c r="Q26" s="27"/>
      <c r="R26" s="27"/>
      <c r="S26" s="82"/>
      <c r="T26" s="26"/>
      <c r="U26" s="27"/>
      <c r="V26" s="27"/>
      <c r="W26" s="28"/>
      <c r="X26" s="83"/>
      <c r="Y26" s="27"/>
      <c r="Z26" s="27"/>
      <c r="AA26" s="97"/>
      <c r="AB26" s="83"/>
      <c r="AC26" s="27"/>
      <c r="AD26" s="97"/>
      <c r="AE26" s="638"/>
      <c r="AF26" s="634"/>
    </row>
    <row r="27" spans="1:32" ht="15" customHeight="1" x14ac:dyDescent="0.2">
      <c r="A27" s="653"/>
      <c r="B27" s="640" t="s">
        <v>19</v>
      </c>
      <c r="C27" s="30" t="s">
        <v>16</v>
      </c>
      <c r="E27" s="32"/>
      <c r="F27" s="165">
        <v>0.33333333333333331</v>
      </c>
      <c r="G27" s="85"/>
      <c r="H27" s="31"/>
      <c r="I27" s="32"/>
      <c r="J27" s="165">
        <v>0.33333333333333331</v>
      </c>
      <c r="K27" s="33"/>
      <c r="L27" s="31"/>
      <c r="M27" s="32"/>
      <c r="N27" s="165">
        <v>0.33333333333333331</v>
      </c>
      <c r="O27" s="33"/>
      <c r="P27" s="86"/>
      <c r="Q27" s="32"/>
      <c r="S27" s="177"/>
      <c r="T27" s="163">
        <v>0.33333333333333331</v>
      </c>
      <c r="U27" s="32"/>
      <c r="V27" s="32"/>
      <c r="W27" s="167"/>
      <c r="X27" s="192">
        <v>0.33333333333333331</v>
      </c>
      <c r="Y27" s="86"/>
      <c r="Z27" s="32"/>
      <c r="AA27" s="177"/>
      <c r="AB27" s="165">
        <v>0.33333333333333331</v>
      </c>
      <c r="AD27" s="165">
        <v>0.25</v>
      </c>
      <c r="AE27" s="639">
        <f>SUM(D27:AD27)</f>
        <v>2.25</v>
      </c>
      <c r="AF27" s="635">
        <f>SUM(D28:AD28)</f>
        <v>2.0833333333333335</v>
      </c>
    </row>
    <row r="28" spans="1:32" ht="15" customHeight="1" x14ac:dyDescent="0.2">
      <c r="A28" s="653"/>
      <c r="B28" s="640"/>
      <c r="C28" s="25" t="s">
        <v>17</v>
      </c>
      <c r="E28" s="27"/>
      <c r="F28" s="166">
        <v>0.3125</v>
      </c>
      <c r="G28" s="82"/>
      <c r="H28" s="26"/>
      <c r="I28" s="27"/>
      <c r="J28" s="166">
        <v>0.3125</v>
      </c>
      <c r="K28" s="28"/>
      <c r="L28" s="26"/>
      <c r="M28" s="27"/>
      <c r="N28" s="166">
        <v>0.3125</v>
      </c>
      <c r="O28" s="28"/>
      <c r="P28" s="83"/>
      <c r="Q28" s="27"/>
      <c r="S28" s="178"/>
      <c r="T28" s="164">
        <v>0.3125</v>
      </c>
      <c r="U28" s="27"/>
      <c r="V28" s="27"/>
      <c r="W28" s="168"/>
      <c r="X28" s="193">
        <v>0.3125</v>
      </c>
      <c r="Y28" s="83"/>
      <c r="Z28" s="27"/>
      <c r="AA28" s="178"/>
      <c r="AB28" s="166">
        <v>0.3125</v>
      </c>
      <c r="AD28" s="166">
        <v>0.20833333333333334</v>
      </c>
      <c r="AE28" s="638"/>
      <c r="AF28" s="634"/>
    </row>
    <row r="29" spans="1:32" ht="15" customHeight="1" x14ac:dyDescent="0.2">
      <c r="A29" s="653"/>
      <c r="B29" s="646" t="s">
        <v>20</v>
      </c>
      <c r="C29" s="30" t="s">
        <v>16</v>
      </c>
      <c r="D29" s="32"/>
      <c r="E29" s="171">
        <v>0.33333333333333331</v>
      </c>
      <c r="F29" s="32"/>
      <c r="G29" s="85"/>
      <c r="H29" s="31"/>
      <c r="I29" s="171">
        <v>0.33333333333333331</v>
      </c>
      <c r="J29" s="32"/>
      <c r="K29" s="33"/>
      <c r="L29" s="31"/>
      <c r="M29" s="171">
        <v>0.33333333333333331</v>
      </c>
      <c r="N29" s="32"/>
      <c r="O29" s="33"/>
      <c r="P29" s="86"/>
      <c r="R29" s="171">
        <v>0.33333333333333331</v>
      </c>
      <c r="S29" s="85"/>
      <c r="T29" s="31"/>
      <c r="U29" s="32"/>
      <c r="V29" s="171">
        <v>0.33333333333333331</v>
      </c>
      <c r="W29" s="33"/>
      <c r="X29" s="86"/>
      <c r="Y29" s="86"/>
      <c r="Z29" s="171">
        <v>0.33333333333333331</v>
      </c>
      <c r="AA29" s="85"/>
      <c r="AB29" s="31"/>
      <c r="AC29" s="32"/>
      <c r="AD29" s="99"/>
      <c r="AE29" s="639">
        <f>SUM(D29:AD29)</f>
        <v>1.9999999999999998</v>
      </c>
      <c r="AF29" s="635">
        <f>SUM(D30:AD30)</f>
        <v>1.875</v>
      </c>
    </row>
    <row r="30" spans="1:32" ht="15" customHeight="1" thickBot="1" x14ac:dyDescent="0.25">
      <c r="A30" s="654"/>
      <c r="B30" s="647"/>
      <c r="C30" s="40" t="s">
        <v>17</v>
      </c>
      <c r="D30" s="41"/>
      <c r="E30" s="172">
        <v>0.3125</v>
      </c>
      <c r="F30" s="41"/>
      <c r="G30" s="87"/>
      <c r="H30" s="43"/>
      <c r="I30" s="172">
        <v>0.3125</v>
      </c>
      <c r="J30" s="41"/>
      <c r="K30" s="42"/>
      <c r="L30" s="43"/>
      <c r="M30" s="172">
        <v>0.3125</v>
      </c>
      <c r="N30" s="41"/>
      <c r="O30" s="42"/>
      <c r="P30" s="88"/>
      <c r="Q30" s="149"/>
      <c r="R30" s="172">
        <v>0.3125</v>
      </c>
      <c r="S30" s="87"/>
      <c r="T30" s="43"/>
      <c r="U30" s="41"/>
      <c r="V30" s="172">
        <v>0.3125</v>
      </c>
      <c r="W30" s="42"/>
      <c r="X30" s="88"/>
      <c r="Y30" s="88"/>
      <c r="Z30" s="172">
        <v>0.3125</v>
      </c>
      <c r="AA30" s="87"/>
      <c r="AB30" s="43"/>
      <c r="AC30" s="41"/>
      <c r="AD30" s="103"/>
      <c r="AE30" s="643"/>
      <c r="AF30" s="636"/>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652">
        <v>4</v>
      </c>
      <c r="B32" s="659" t="s">
        <v>15</v>
      </c>
      <c r="C32" s="20" t="s">
        <v>16</v>
      </c>
      <c r="D32" s="148"/>
      <c r="E32" s="22"/>
      <c r="F32" s="22"/>
      <c r="G32" s="81"/>
      <c r="H32" s="55">
        <v>0.33333333333333331</v>
      </c>
      <c r="I32" s="22"/>
      <c r="J32" s="22"/>
      <c r="K32" s="54"/>
      <c r="L32" s="55">
        <v>0.33333333333333331</v>
      </c>
      <c r="M32" s="22"/>
      <c r="N32" s="22"/>
      <c r="O32" s="81"/>
      <c r="P32" s="55">
        <v>0.33333333333333331</v>
      </c>
      <c r="Q32" s="22"/>
      <c r="R32" s="22"/>
      <c r="S32" s="79"/>
      <c r="T32" s="21"/>
      <c r="U32" s="22"/>
      <c r="V32" s="22"/>
      <c r="W32" s="79"/>
      <c r="X32" s="21"/>
      <c r="Y32" s="22"/>
      <c r="Z32" s="22"/>
      <c r="AA32" s="96"/>
      <c r="AB32" s="80"/>
      <c r="AC32" s="22"/>
      <c r="AD32" s="96"/>
      <c r="AE32" s="637">
        <f>SUM(D32:AD32)</f>
        <v>1</v>
      </c>
      <c r="AF32" s="633">
        <f>SUM(D33:AD33)</f>
        <v>0.9375</v>
      </c>
    </row>
    <row r="33" spans="1:32" ht="15" customHeight="1" x14ac:dyDescent="0.2">
      <c r="A33" s="653"/>
      <c r="B33" s="660"/>
      <c r="C33" s="25" t="s">
        <v>17</v>
      </c>
      <c r="E33" s="27"/>
      <c r="F33" s="27"/>
      <c r="G33" s="84"/>
      <c r="H33" s="57">
        <v>0.3125</v>
      </c>
      <c r="I33" s="27"/>
      <c r="J33" s="27"/>
      <c r="K33" s="56"/>
      <c r="L33" s="57">
        <v>0.3125</v>
      </c>
      <c r="M33" s="27"/>
      <c r="N33" s="27"/>
      <c r="O33" s="84"/>
      <c r="P33" s="57">
        <v>0.3125</v>
      </c>
      <c r="Q33" s="27"/>
      <c r="R33" s="27"/>
      <c r="S33" s="82"/>
      <c r="T33" s="26"/>
      <c r="U33" s="27"/>
      <c r="V33" s="27"/>
      <c r="W33" s="82"/>
      <c r="X33" s="26"/>
      <c r="Y33" s="27"/>
      <c r="Z33" s="27"/>
      <c r="AA33" s="97"/>
      <c r="AB33" s="83"/>
      <c r="AC33" s="27"/>
      <c r="AD33" s="97"/>
      <c r="AE33" s="638"/>
      <c r="AF33" s="634"/>
    </row>
    <row r="34" spans="1:32" ht="15" customHeight="1" x14ac:dyDescent="0.2">
      <c r="A34" s="653"/>
      <c r="B34" s="661" t="s">
        <v>18</v>
      </c>
      <c r="C34" s="30" t="s">
        <v>16</v>
      </c>
      <c r="D34" s="31"/>
      <c r="E34" s="159">
        <v>0.33333333333333331</v>
      </c>
      <c r="F34" s="32"/>
      <c r="H34" s="31"/>
      <c r="I34" s="159">
        <v>0.33333333333333331</v>
      </c>
      <c r="J34" s="32"/>
      <c r="K34" s="33"/>
      <c r="L34" s="86"/>
      <c r="M34" s="159">
        <v>0.33333333333333331</v>
      </c>
      <c r="N34" s="32"/>
      <c r="O34" s="85"/>
      <c r="P34" s="31"/>
      <c r="Q34" s="32"/>
      <c r="R34" s="159">
        <v>0.33333333333333331</v>
      </c>
      <c r="S34" s="85"/>
      <c r="T34" s="31"/>
      <c r="U34" s="32"/>
      <c r="V34" s="159">
        <v>0.33333333333333331</v>
      </c>
      <c r="W34" s="85"/>
      <c r="X34" s="31"/>
      <c r="Y34" s="86"/>
      <c r="Z34" s="159">
        <v>0.33333333333333331</v>
      </c>
      <c r="AA34" s="85"/>
      <c r="AB34" s="31"/>
      <c r="AD34" s="32"/>
      <c r="AE34" s="639">
        <f>SUM(D34:AD34)</f>
        <v>1.9999999999999998</v>
      </c>
      <c r="AF34" s="635">
        <f>SUM(D35:AD35)</f>
        <v>1.875</v>
      </c>
    </row>
    <row r="35" spans="1:32" ht="15" customHeight="1" x14ac:dyDescent="0.2">
      <c r="A35" s="653"/>
      <c r="B35" s="662"/>
      <c r="C35" s="25" t="s">
        <v>17</v>
      </c>
      <c r="D35" s="26"/>
      <c r="E35" s="160">
        <v>0.3125</v>
      </c>
      <c r="F35" s="27"/>
      <c r="G35" s="82"/>
      <c r="H35" s="26"/>
      <c r="I35" s="160">
        <v>0.3125</v>
      </c>
      <c r="J35" s="27"/>
      <c r="K35" s="28"/>
      <c r="L35" s="83"/>
      <c r="M35" s="160">
        <v>0.3125</v>
      </c>
      <c r="N35" s="27"/>
      <c r="O35" s="82"/>
      <c r="P35" s="26"/>
      <c r="Q35" s="27"/>
      <c r="R35" s="160">
        <v>0.3125</v>
      </c>
      <c r="S35" s="82"/>
      <c r="T35" s="26"/>
      <c r="U35" s="27"/>
      <c r="V35" s="160">
        <v>0.3125</v>
      </c>
      <c r="W35" s="82"/>
      <c r="X35" s="26"/>
      <c r="Y35" s="83"/>
      <c r="Z35" s="160">
        <v>0.3125</v>
      </c>
      <c r="AA35" s="82"/>
      <c r="AB35" s="26"/>
      <c r="AD35" s="27"/>
      <c r="AE35" s="638"/>
      <c r="AF35" s="634"/>
    </row>
    <row r="36" spans="1:32" ht="15" customHeight="1" x14ac:dyDescent="0.2">
      <c r="A36" s="653"/>
      <c r="B36" s="655" t="s">
        <v>19</v>
      </c>
      <c r="C36" s="30" t="s">
        <v>16</v>
      </c>
      <c r="D36" s="165">
        <v>0.25</v>
      </c>
      <c r="E36" s="98"/>
      <c r="F36" s="32"/>
      <c r="G36" s="85"/>
      <c r="H36" s="31"/>
      <c r="I36" s="32"/>
      <c r="J36" s="86"/>
      <c r="K36" s="33"/>
      <c r="L36" s="146"/>
      <c r="M36" s="32"/>
      <c r="N36" s="86"/>
      <c r="O36" s="85"/>
      <c r="P36" s="155"/>
      <c r="Q36" s="165">
        <v>0.33333333333333331</v>
      </c>
      <c r="R36" s="86"/>
      <c r="S36" s="33"/>
      <c r="T36" s="155"/>
      <c r="U36" s="188">
        <v>0.33333333333333331</v>
      </c>
      <c r="V36" s="31"/>
      <c r="W36" s="85"/>
      <c r="X36" s="155"/>
      <c r="Y36" s="201">
        <v>0.33333333333333331</v>
      </c>
      <c r="Z36" s="32"/>
      <c r="AA36" s="85"/>
      <c r="AB36" s="31"/>
      <c r="AC36" s="165">
        <v>0.5</v>
      </c>
      <c r="AD36" s="99"/>
      <c r="AE36" s="639">
        <f>SUM(D36:AD36)</f>
        <v>1.7499999999999998</v>
      </c>
      <c r="AF36" s="635">
        <f>SUM(D37:AD37)</f>
        <v>1.5625000000000002</v>
      </c>
    </row>
    <row r="37" spans="1:32" ht="15" customHeight="1" x14ac:dyDescent="0.2">
      <c r="A37" s="653"/>
      <c r="B37" s="656"/>
      <c r="C37" s="25" t="s">
        <v>17</v>
      </c>
      <c r="D37" s="166">
        <v>0.20833333333333334</v>
      </c>
      <c r="E37" s="100"/>
      <c r="F37" s="27"/>
      <c r="G37" s="82"/>
      <c r="H37" s="26"/>
      <c r="I37" s="27"/>
      <c r="J37" s="83"/>
      <c r="K37" s="28"/>
      <c r="L37" s="156"/>
      <c r="M37" s="27"/>
      <c r="N37" s="83"/>
      <c r="O37" s="82"/>
      <c r="P37" s="26"/>
      <c r="Q37" s="166">
        <v>0.3125</v>
      </c>
      <c r="R37" s="27"/>
      <c r="S37" s="28"/>
      <c r="T37" s="26"/>
      <c r="U37" s="166">
        <v>0.3125</v>
      </c>
      <c r="V37" s="27"/>
      <c r="W37" s="82"/>
      <c r="X37" s="26"/>
      <c r="Y37" s="166">
        <v>0.3125</v>
      </c>
      <c r="Z37" s="27"/>
      <c r="AA37" s="82"/>
      <c r="AB37" s="26"/>
      <c r="AC37" s="166">
        <v>0.41666666666666669</v>
      </c>
      <c r="AD37" s="97"/>
      <c r="AE37" s="638"/>
      <c r="AF37" s="634"/>
    </row>
    <row r="38" spans="1:32" ht="15" customHeight="1" x14ac:dyDescent="0.2">
      <c r="A38" s="653"/>
      <c r="B38" s="657" t="s">
        <v>20</v>
      </c>
      <c r="C38" s="30" t="s">
        <v>16</v>
      </c>
      <c r="D38" s="31"/>
      <c r="E38" s="32"/>
      <c r="F38" s="171">
        <v>0.33333333333333331</v>
      </c>
      <c r="G38" s="85"/>
      <c r="H38" s="31"/>
      <c r="I38" s="32"/>
      <c r="J38" s="171">
        <v>0.33333333333333331</v>
      </c>
      <c r="K38" s="33"/>
      <c r="L38" s="31"/>
      <c r="M38" s="32"/>
      <c r="N38" s="171">
        <v>0.33333333333333331</v>
      </c>
      <c r="O38" s="85"/>
      <c r="P38" s="31"/>
      <c r="Q38" s="32"/>
      <c r="R38" s="32"/>
      <c r="S38" s="179"/>
      <c r="T38" s="169">
        <v>0.33333333333333331</v>
      </c>
      <c r="U38" s="32"/>
      <c r="V38" s="32"/>
      <c r="W38" s="179"/>
      <c r="X38" s="169">
        <v>0.33333333333333331</v>
      </c>
      <c r="Y38" s="32"/>
      <c r="AA38" s="179"/>
      <c r="AB38" s="169">
        <v>0.33333333333333331</v>
      </c>
      <c r="AC38" s="32"/>
      <c r="AD38" s="171">
        <v>0.25</v>
      </c>
      <c r="AE38" s="639">
        <f>SUM(D38:AD38)</f>
        <v>2.25</v>
      </c>
      <c r="AF38" s="635">
        <f>SUM(D39:AD39)</f>
        <v>2.0833333333333335</v>
      </c>
    </row>
    <row r="39" spans="1:32" ht="15" customHeight="1" thickBot="1" x14ac:dyDescent="0.25">
      <c r="A39" s="654"/>
      <c r="B39" s="658"/>
      <c r="C39" s="40" t="s">
        <v>17</v>
      </c>
      <c r="D39" s="43"/>
      <c r="E39" s="41"/>
      <c r="F39" s="172">
        <v>0.3125</v>
      </c>
      <c r="G39" s="87"/>
      <c r="H39" s="43"/>
      <c r="I39" s="41"/>
      <c r="J39" s="172">
        <v>0.3125</v>
      </c>
      <c r="K39" s="42"/>
      <c r="L39" s="43"/>
      <c r="M39" s="41"/>
      <c r="N39" s="172">
        <v>0.3125</v>
      </c>
      <c r="O39" s="87"/>
      <c r="P39" s="43"/>
      <c r="Q39" s="41"/>
      <c r="R39" s="41"/>
      <c r="S39" s="180"/>
      <c r="T39" s="170">
        <v>0.3125</v>
      </c>
      <c r="U39" s="41"/>
      <c r="V39" s="41"/>
      <c r="W39" s="180"/>
      <c r="X39" s="170">
        <v>0.3125</v>
      </c>
      <c r="Y39" s="41"/>
      <c r="Z39" s="149"/>
      <c r="AA39" s="180"/>
      <c r="AB39" s="170">
        <v>0.3125</v>
      </c>
      <c r="AC39" s="41"/>
      <c r="AD39" s="172">
        <v>0.20833333333333334</v>
      </c>
      <c r="AE39" s="643"/>
      <c r="AF39" s="636"/>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63" t="s">
        <v>21</v>
      </c>
      <c r="Y40" s="664"/>
      <c r="Z40" s="664"/>
      <c r="AA40" s="664"/>
      <c r="AB40" s="664"/>
      <c r="AC40" s="664"/>
      <c r="AD40" s="665"/>
      <c r="AE40" s="143">
        <f>SUM(AE5:AE12,AE14:AE21,AE23:AE30,AE32:AE39)/16</f>
        <v>1.75</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70</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42</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workbookViewId="0">
      <selection activeCell="R53" sqref="R5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30" t="s">
        <v>33</v>
      </c>
      <c r="B1" s="627"/>
      <c r="C1" s="627"/>
      <c r="D1" s="627"/>
      <c r="E1" s="627"/>
      <c r="F1" s="627"/>
      <c r="G1" s="627"/>
      <c r="H1" s="630" t="s">
        <v>81</v>
      </c>
      <c r="I1" s="627"/>
      <c r="J1" s="627"/>
      <c r="K1" s="627"/>
      <c r="L1" s="627"/>
      <c r="M1" s="627"/>
      <c r="N1" s="627"/>
      <c r="O1" s="627"/>
      <c r="P1" s="627"/>
      <c r="Q1" s="627"/>
      <c r="R1" s="627"/>
      <c r="S1" s="627"/>
      <c r="T1" s="627"/>
      <c r="U1" s="627"/>
      <c r="V1" s="627"/>
      <c r="W1" s="627"/>
      <c r="X1" s="627"/>
      <c r="Y1" s="627"/>
      <c r="Z1" s="627"/>
      <c r="AA1" s="627"/>
      <c r="AB1" s="627"/>
      <c r="AC1" s="627"/>
      <c r="AD1" s="631"/>
      <c r="AE1" s="203" t="s">
        <v>71</v>
      </c>
      <c r="AF1" s="95" t="s">
        <v>34</v>
      </c>
    </row>
    <row r="2" spans="1:32"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32"/>
      <c r="AE2" s="130" t="s">
        <v>1</v>
      </c>
      <c r="AF2" s="4" t="s">
        <v>35</v>
      </c>
    </row>
    <row r="3" spans="1:32"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6"/>
      <c r="Z3" s="7"/>
      <c r="AA3" s="8"/>
      <c r="AB3" s="6" t="s">
        <v>11</v>
      </c>
      <c r="AC3" s="7"/>
      <c r="AD3" s="73"/>
      <c r="AE3" s="74" t="s">
        <v>12</v>
      </c>
      <c r="AF3" s="75"/>
    </row>
    <row r="4" spans="1:32" s="78" customFormat="1" ht="26.45" customHeight="1" thickBot="1" x14ac:dyDescent="0.25">
      <c r="A4" s="645"/>
      <c r="B4" s="645"/>
      <c r="C4" s="645"/>
      <c r="D4" s="14"/>
      <c r="E4" s="15"/>
      <c r="F4" s="15"/>
      <c r="G4" s="16"/>
      <c r="H4" s="14"/>
      <c r="I4" s="15"/>
      <c r="J4" s="15"/>
      <c r="K4" s="16"/>
      <c r="L4" s="14"/>
      <c r="M4" s="15"/>
      <c r="N4" s="15"/>
      <c r="O4" s="16"/>
      <c r="P4" s="14"/>
      <c r="Q4" s="15"/>
      <c r="R4" s="15"/>
      <c r="S4" s="16"/>
      <c r="T4" s="14"/>
      <c r="U4" s="15"/>
      <c r="V4" s="15"/>
      <c r="W4" s="16"/>
      <c r="X4" s="14"/>
      <c r="Y4" s="15"/>
      <c r="Z4" s="15"/>
      <c r="AA4" s="136"/>
      <c r="AB4" s="137"/>
      <c r="AC4" s="135"/>
      <c r="AD4" s="138"/>
      <c r="AE4" s="76" t="s">
        <v>13</v>
      </c>
      <c r="AF4" s="77" t="s">
        <v>14</v>
      </c>
    </row>
    <row r="5" spans="1:32" ht="15" customHeight="1" x14ac:dyDescent="0.2">
      <c r="A5" s="652">
        <v>1</v>
      </c>
      <c r="B5" s="641" t="s">
        <v>15</v>
      </c>
      <c r="C5" s="20" t="s">
        <v>16</v>
      </c>
      <c r="D5" s="80"/>
      <c r="E5" s="22"/>
      <c r="F5" s="22"/>
      <c r="G5" s="79"/>
      <c r="H5" s="21"/>
      <c r="I5" s="22"/>
      <c r="J5" s="22"/>
      <c r="K5" s="23"/>
      <c r="L5" s="80"/>
      <c r="M5" s="22"/>
      <c r="N5" s="22"/>
      <c r="O5" s="23"/>
      <c r="P5" s="21"/>
      <c r="Q5" s="22"/>
      <c r="R5" s="22"/>
      <c r="S5" s="23"/>
      <c r="T5" s="80"/>
      <c r="U5" s="22"/>
      <c r="V5" s="22"/>
      <c r="W5" s="79"/>
      <c r="X5" s="21"/>
      <c r="Y5" s="80"/>
      <c r="Z5" s="22"/>
      <c r="AA5" s="96"/>
      <c r="AB5" s="80"/>
      <c r="AC5" s="22"/>
      <c r="AD5" s="96"/>
      <c r="AE5" s="637">
        <f>SUM(D5:AD5)</f>
        <v>0</v>
      </c>
      <c r="AF5" s="633">
        <f>SUM(D6:AD6)</f>
        <v>0</v>
      </c>
    </row>
    <row r="6" spans="1:32" ht="15" customHeight="1" x14ac:dyDescent="0.2">
      <c r="A6" s="653"/>
      <c r="B6" s="642"/>
      <c r="C6" s="25" t="s">
        <v>17</v>
      </c>
      <c r="D6" s="83"/>
      <c r="E6" s="27"/>
      <c r="F6" s="27"/>
      <c r="G6" s="82"/>
      <c r="H6" s="26"/>
      <c r="I6" s="27"/>
      <c r="J6" s="27"/>
      <c r="K6" s="28"/>
      <c r="L6" s="83"/>
      <c r="M6" s="27"/>
      <c r="N6" s="27"/>
      <c r="O6" s="28"/>
      <c r="P6" s="26"/>
      <c r="Q6" s="27"/>
      <c r="R6" s="27"/>
      <c r="S6" s="28"/>
      <c r="T6" s="83"/>
      <c r="U6" s="27"/>
      <c r="V6" s="27"/>
      <c r="W6" s="82"/>
      <c r="X6" s="26"/>
      <c r="Y6" s="83"/>
      <c r="Z6" s="27"/>
      <c r="AA6" s="97"/>
      <c r="AB6" s="83"/>
      <c r="AC6" s="27"/>
      <c r="AD6" s="97"/>
      <c r="AE6" s="638"/>
      <c r="AF6" s="634"/>
    </row>
    <row r="7" spans="1:32" ht="15" customHeight="1" x14ac:dyDescent="0.2">
      <c r="A7" s="653"/>
      <c r="B7" s="648" t="s">
        <v>18</v>
      </c>
      <c r="C7" s="30" t="s">
        <v>16</v>
      </c>
      <c r="D7" s="86"/>
      <c r="E7" s="32"/>
      <c r="F7" s="32"/>
      <c r="G7" s="85"/>
      <c r="H7" s="31"/>
      <c r="I7" s="32"/>
      <c r="J7" s="32"/>
      <c r="K7" s="33"/>
      <c r="L7" s="86"/>
      <c r="M7" s="32"/>
      <c r="N7" s="32"/>
      <c r="O7" s="85"/>
      <c r="P7" s="31"/>
      <c r="Q7" s="32"/>
      <c r="R7" s="32"/>
      <c r="S7" s="33"/>
      <c r="T7" s="32"/>
      <c r="U7" s="32"/>
      <c r="V7" s="32"/>
      <c r="W7" s="33"/>
      <c r="X7" s="31"/>
      <c r="Y7" s="86"/>
      <c r="Z7" s="32"/>
      <c r="AA7" s="99"/>
      <c r="AB7" s="86"/>
      <c r="AC7" s="32"/>
      <c r="AD7" s="99"/>
      <c r="AE7" s="639">
        <f>SUM(D7:AD7)</f>
        <v>0</v>
      </c>
      <c r="AF7" s="635">
        <f>SUM(D8:AD8)</f>
        <v>0</v>
      </c>
    </row>
    <row r="8" spans="1:32" ht="15" customHeight="1" x14ac:dyDescent="0.2">
      <c r="A8" s="653"/>
      <c r="B8" s="648"/>
      <c r="C8" s="25" t="s">
        <v>17</v>
      </c>
      <c r="D8" s="83"/>
      <c r="E8" s="27"/>
      <c r="F8" s="27"/>
      <c r="G8" s="82"/>
      <c r="H8" s="26"/>
      <c r="I8" s="27"/>
      <c r="J8" s="27"/>
      <c r="K8" s="28"/>
      <c r="L8" s="83"/>
      <c r="M8" s="27"/>
      <c r="N8" s="27"/>
      <c r="O8" s="82"/>
      <c r="P8" s="26"/>
      <c r="Q8" s="27"/>
      <c r="R8" s="27"/>
      <c r="S8" s="28"/>
      <c r="T8" s="27"/>
      <c r="U8" s="27"/>
      <c r="V8" s="27"/>
      <c r="W8" s="28"/>
      <c r="X8" s="26"/>
      <c r="Y8" s="83"/>
      <c r="Z8" s="27"/>
      <c r="AA8" s="97"/>
      <c r="AB8" s="83"/>
      <c r="AC8" s="27"/>
      <c r="AD8" s="97"/>
      <c r="AE8" s="638"/>
      <c r="AF8" s="634"/>
    </row>
    <row r="9" spans="1:32" ht="15" customHeight="1" x14ac:dyDescent="0.2">
      <c r="A9" s="653"/>
      <c r="B9" s="640" t="s">
        <v>19</v>
      </c>
      <c r="C9" s="30" t="s">
        <v>16</v>
      </c>
      <c r="D9" s="86"/>
      <c r="E9" s="32"/>
      <c r="F9" s="32"/>
      <c r="G9" s="85"/>
      <c r="H9" s="31"/>
      <c r="I9" s="32"/>
      <c r="J9" s="32"/>
      <c r="K9" s="33"/>
      <c r="L9" s="86"/>
      <c r="M9" s="32"/>
      <c r="N9" s="32"/>
      <c r="O9" s="85"/>
      <c r="P9" s="31"/>
      <c r="Q9" s="32"/>
      <c r="R9" s="32"/>
      <c r="S9" s="33"/>
      <c r="T9" s="86"/>
      <c r="U9" s="32"/>
      <c r="V9" s="32"/>
      <c r="W9" s="85"/>
      <c r="X9" s="31"/>
      <c r="Y9" s="86"/>
      <c r="Z9" s="32"/>
      <c r="AA9" s="99"/>
      <c r="AB9" s="86"/>
      <c r="AC9" s="32"/>
      <c r="AD9" s="99"/>
      <c r="AE9" s="639">
        <f>SUM(D9:AD9)</f>
        <v>0</v>
      </c>
      <c r="AF9" s="635">
        <f>SUM(D10:AD10)</f>
        <v>0</v>
      </c>
    </row>
    <row r="10" spans="1:32" ht="15" customHeight="1" x14ac:dyDescent="0.2">
      <c r="A10" s="653"/>
      <c r="B10" s="640"/>
      <c r="C10" s="25" t="s">
        <v>17</v>
      </c>
      <c r="D10" s="83"/>
      <c r="E10" s="27"/>
      <c r="F10" s="27"/>
      <c r="G10" s="82"/>
      <c r="H10" s="26"/>
      <c r="I10" s="27"/>
      <c r="J10" s="27"/>
      <c r="K10" s="28"/>
      <c r="L10" s="83"/>
      <c r="M10" s="27"/>
      <c r="N10" s="27"/>
      <c r="O10" s="82"/>
      <c r="P10" s="26"/>
      <c r="Q10" s="27"/>
      <c r="R10" s="27"/>
      <c r="S10" s="28"/>
      <c r="T10" s="83"/>
      <c r="U10" s="27"/>
      <c r="V10" s="27"/>
      <c r="W10" s="82"/>
      <c r="X10" s="26"/>
      <c r="Y10" s="83"/>
      <c r="Z10" s="27"/>
      <c r="AA10" s="97"/>
      <c r="AB10" s="83"/>
      <c r="AC10" s="27"/>
      <c r="AD10" s="97"/>
      <c r="AE10" s="638"/>
      <c r="AF10" s="634"/>
    </row>
    <row r="11" spans="1:32" ht="15" customHeight="1" x14ac:dyDescent="0.2">
      <c r="A11" s="653"/>
      <c r="B11" s="646" t="s">
        <v>20</v>
      </c>
      <c r="C11" s="30" t="s">
        <v>16</v>
      </c>
      <c r="D11" s="86"/>
      <c r="E11" s="32"/>
      <c r="F11" s="32"/>
      <c r="G11" s="85"/>
      <c r="H11" s="31"/>
      <c r="I11" s="32"/>
      <c r="J11" s="32"/>
      <c r="K11" s="33"/>
      <c r="L11" s="86"/>
      <c r="M11" s="32"/>
      <c r="N11" s="32"/>
      <c r="O11" s="85"/>
      <c r="P11" s="31"/>
      <c r="Q11" s="32"/>
      <c r="R11" s="32"/>
      <c r="S11" s="33"/>
      <c r="T11" s="86"/>
      <c r="U11" s="32"/>
      <c r="V11" s="32"/>
      <c r="W11" s="85"/>
      <c r="X11" s="31"/>
      <c r="Y11" s="86"/>
      <c r="Z11" s="32"/>
      <c r="AA11" s="99"/>
      <c r="AB11" s="86"/>
      <c r="AC11" s="32"/>
      <c r="AD11" s="99"/>
      <c r="AE11" s="639">
        <f>SUM(D11:AD11)</f>
        <v>0</v>
      </c>
      <c r="AF11" s="635">
        <f>SUM(D12:AD12)</f>
        <v>0</v>
      </c>
    </row>
    <row r="12" spans="1:32" ht="15" customHeight="1" thickBot="1" x14ac:dyDescent="0.25">
      <c r="A12" s="654"/>
      <c r="B12" s="647"/>
      <c r="C12" s="40" t="s">
        <v>17</v>
      </c>
      <c r="D12" s="88"/>
      <c r="E12" s="41"/>
      <c r="F12" s="41"/>
      <c r="G12" s="87"/>
      <c r="H12" s="43"/>
      <c r="I12" s="41"/>
      <c r="J12" s="41"/>
      <c r="K12" s="42"/>
      <c r="L12" s="88"/>
      <c r="M12" s="41"/>
      <c r="N12" s="41"/>
      <c r="O12" s="87"/>
      <c r="P12" s="43"/>
      <c r="Q12" s="41"/>
      <c r="R12" s="41"/>
      <c r="S12" s="42"/>
      <c r="T12" s="88"/>
      <c r="U12" s="41"/>
      <c r="V12" s="41"/>
      <c r="W12" s="87"/>
      <c r="X12" s="43"/>
      <c r="Y12" s="88"/>
      <c r="Z12" s="41"/>
      <c r="AA12" s="103"/>
      <c r="AB12" s="88"/>
      <c r="AC12" s="41"/>
      <c r="AD12" s="103"/>
      <c r="AE12" s="643"/>
      <c r="AF12" s="636"/>
    </row>
    <row r="13" spans="1:32" s="93" customFormat="1" ht="26.45" customHeight="1" thickBot="1" x14ac:dyDescent="0.4">
      <c r="A13" s="124"/>
      <c r="B13" s="90"/>
      <c r="C13" s="90"/>
      <c r="D13" s="91"/>
      <c r="E13" s="91"/>
      <c r="F13" s="91"/>
      <c r="G13" s="92"/>
      <c r="H13" s="91"/>
      <c r="I13" s="91"/>
      <c r="J13" s="91"/>
      <c r="K13" s="92"/>
      <c r="L13" s="91"/>
      <c r="M13" s="91"/>
      <c r="N13" s="91"/>
      <c r="O13" s="92"/>
      <c r="P13" s="91"/>
      <c r="Q13" s="46"/>
      <c r="R13" s="91"/>
      <c r="S13" s="92"/>
      <c r="T13" s="91"/>
      <c r="U13" s="91"/>
      <c r="V13" s="91"/>
      <c r="W13" s="92"/>
      <c r="X13" s="91"/>
      <c r="Y13" s="91"/>
      <c r="Z13" s="91"/>
      <c r="AA13" s="91"/>
      <c r="AB13" s="91"/>
      <c r="AC13" s="91"/>
      <c r="AD13" s="91"/>
      <c r="AE13" s="131"/>
      <c r="AF13" s="49"/>
    </row>
    <row r="14" spans="1:32" ht="15" customHeight="1" x14ac:dyDescent="0.2">
      <c r="A14" s="652">
        <v>2</v>
      </c>
      <c r="B14" s="641" t="s">
        <v>15</v>
      </c>
      <c r="C14" s="20" t="s">
        <v>16</v>
      </c>
      <c r="D14" s="21"/>
      <c r="E14" s="22"/>
      <c r="F14" s="22"/>
      <c r="G14" s="79"/>
      <c r="H14" s="21"/>
      <c r="I14" s="22"/>
      <c r="J14" s="22"/>
      <c r="K14" s="23"/>
      <c r="L14" s="80"/>
      <c r="M14" s="22"/>
      <c r="N14" s="22"/>
      <c r="O14" s="79"/>
      <c r="P14" s="21"/>
      <c r="Q14" s="22"/>
      <c r="R14" s="22"/>
      <c r="S14" s="23"/>
      <c r="T14" s="80"/>
      <c r="U14" s="22"/>
      <c r="V14" s="22"/>
      <c r="W14" s="79"/>
      <c r="X14" s="21"/>
      <c r="Y14" s="80"/>
      <c r="Z14" s="22"/>
      <c r="AA14" s="96"/>
      <c r="AB14" s="80"/>
      <c r="AC14" s="22"/>
      <c r="AD14" s="96"/>
      <c r="AE14" s="637">
        <f>SUM(D14:AD14)</f>
        <v>0</v>
      </c>
      <c r="AF14" s="633">
        <f>SUM(D15:AD15)</f>
        <v>0</v>
      </c>
    </row>
    <row r="15" spans="1:32" ht="15" customHeight="1" x14ac:dyDescent="0.2">
      <c r="A15" s="653"/>
      <c r="B15" s="642"/>
      <c r="C15" s="25" t="s">
        <v>17</v>
      </c>
      <c r="D15" s="26"/>
      <c r="E15" s="27"/>
      <c r="F15" s="27"/>
      <c r="G15" s="82"/>
      <c r="H15" s="26"/>
      <c r="I15" s="27"/>
      <c r="J15" s="27"/>
      <c r="K15" s="28"/>
      <c r="L15" s="83"/>
      <c r="M15" s="27"/>
      <c r="N15" s="27"/>
      <c r="O15" s="82"/>
      <c r="P15" s="26"/>
      <c r="Q15" s="27"/>
      <c r="R15" s="27"/>
      <c r="S15" s="28"/>
      <c r="T15" s="83"/>
      <c r="U15" s="27"/>
      <c r="V15" s="27"/>
      <c r="W15" s="82"/>
      <c r="X15" s="26"/>
      <c r="Y15" s="83"/>
      <c r="Z15" s="27"/>
      <c r="AA15" s="97"/>
      <c r="AB15" s="83"/>
      <c r="AC15" s="27"/>
      <c r="AD15" s="97"/>
      <c r="AE15" s="638"/>
      <c r="AF15" s="634"/>
    </row>
    <row r="16" spans="1:32" ht="15" customHeight="1" x14ac:dyDescent="0.2">
      <c r="A16" s="653"/>
      <c r="B16" s="648" t="s">
        <v>18</v>
      </c>
      <c r="C16" s="30" t="s">
        <v>16</v>
      </c>
      <c r="D16" s="31"/>
      <c r="E16" s="32"/>
      <c r="F16" s="32"/>
      <c r="G16" s="33"/>
      <c r="H16" s="31"/>
      <c r="I16" s="32"/>
      <c r="J16" s="32"/>
      <c r="K16" s="33"/>
      <c r="L16" s="86"/>
      <c r="M16" s="32"/>
      <c r="N16" s="32"/>
      <c r="O16" s="85"/>
      <c r="P16" s="31"/>
      <c r="Q16" s="32"/>
      <c r="R16" s="32"/>
      <c r="S16" s="33"/>
      <c r="T16" s="86"/>
      <c r="U16" s="32"/>
      <c r="V16" s="32"/>
      <c r="W16" s="85"/>
      <c r="X16" s="31"/>
      <c r="Y16" s="86"/>
      <c r="Z16" s="32"/>
      <c r="AA16" s="99"/>
      <c r="AB16" s="86"/>
      <c r="AC16" s="32"/>
      <c r="AD16" s="99"/>
      <c r="AE16" s="639">
        <f>SUM(D16:AD16)</f>
        <v>0</v>
      </c>
      <c r="AF16" s="635">
        <f>SUM(D17:AD17)</f>
        <v>0</v>
      </c>
    </row>
    <row r="17" spans="1:32" ht="15" customHeight="1" x14ac:dyDescent="0.2">
      <c r="A17" s="653"/>
      <c r="B17" s="648"/>
      <c r="C17" s="25" t="s">
        <v>17</v>
      </c>
      <c r="D17" s="26"/>
      <c r="E17" s="27"/>
      <c r="F17" s="27"/>
      <c r="G17" s="28"/>
      <c r="H17" s="26"/>
      <c r="I17" s="27"/>
      <c r="J17" s="27"/>
      <c r="K17" s="28"/>
      <c r="L17" s="83"/>
      <c r="M17" s="27"/>
      <c r="N17" s="27"/>
      <c r="O17" s="82"/>
      <c r="P17" s="26"/>
      <c r="Q17" s="27"/>
      <c r="R17" s="27"/>
      <c r="S17" s="28"/>
      <c r="T17" s="83"/>
      <c r="U17" s="27"/>
      <c r="V17" s="27"/>
      <c r="W17" s="82"/>
      <c r="X17" s="26"/>
      <c r="Y17" s="83"/>
      <c r="Z17" s="27"/>
      <c r="AA17" s="97"/>
      <c r="AB17" s="83"/>
      <c r="AC17" s="27"/>
      <c r="AD17" s="97"/>
      <c r="AE17" s="638"/>
      <c r="AF17" s="634"/>
    </row>
    <row r="18" spans="1:32" ht="15" customHeight="1" x14ac:dyDescent="0.2">
      <c r="A18" s="653"/>
      <c r="B18" s="640" t="s">
        <v>19</v>
      </c>
      <c r="C18" s="30" t="s">
        <v>16</v>
      </c>
      <c r="D18" s="31"/>
      <c r="E18" s="32"/>
      <c r="F18" s="32"/>
      <c r="G18" s="85"/>
      <c r="H18" s="31"/>
      <c r="I18" s="32"/>
      <c r="J18" s="32"/>
      <c r="K18" s="33"/>
      <c r="L18" s="31"/>
      <c r="M18" s="32"/>
      <c r="N18" s="32"/>
      <c r="O18" s="85"/>
      <c r="P18" s="31"/>
      <c r="Q18" s="32"/>
      <c r="R18" s="32"/>
      <c r="S18" s="33"/>
      <c r="T18" s="86"/>
      <c r="U18" s="32"/>
      <c r="V18" s="32"/>
      <c r="W18" s="85"/>
      <c r="X18" s="31"/>
      <c r="Y18" s="86"/>
      <c r="Z18" s="32"/>
      <c r="AA18" s="99"/>
      <c r="AB18" s="86"/>
      <c r="AC18" s="32"/>
      <c r="AD18" s="99"/>
      <c r="AE18" s="639">
        <f>SUM(D18:AD18)</f>
        <v>0</v>
      </c>
      <c r="AF18" s="635">
        <f>SUM(D19:AD19)</f>
        <v>0</v>
      </c>
    </row>
    <row r="19" spans="1:32" ht="15" customHeight="1" x14ac:dyDescent="0.2">
      <c r="A19" s="653"/>
      <c r="B19" s="640"/>
      <c r="C19" s="25" t="s">
        <v>17</v>
      </c>
      <c r="D19" s="26"/>
      <c r="E19" s="27"/>
      <c r="F19" s="27"/>
      <c r="G19" s="82"/>
      <c r="H19" s="26"/>
      <c r="I19" s="27"/>
      <c r="J19" s="27"/>
      <c r="K19" s="28"/>
      <c r="L19" s="26"/>
      <c r="M19" s="27"/>
      <c r="N19" s="27"/>
      <c r="O19" s="82"/>
      <c r="P19" s="26"/>
      <c r="Q19" s="27"/>
      <c r="R19" s="27"/>
      <c r="S19" s="28"/>
      <c r="T19" s="83"/>
      <c r="U19" s="27"/>
      <c r="V19" s="27"/>
      <c r="W19" s="82"/>
      <c r="X19" s="26"/>
      <c r="Y19" s="83"/>
      <c r="Z19" s="27"/>
      <c r="AA19" s="97"/>
      <c r="AB19" s="83"/>
      <c r="AC19" s="27"/>
      <c r="AD19" s="97"/>
      <c r="AE19" s="638"/>
      <c r="AF19" s="634"/>
    </row>
    <row r="20" spans="1:32" ht="15" customHeight="1" x14ac:dyDescent="0.2">
      <c r="A20" s="653"/>
      <c r="B20" s="646" t="s">
        <v>20</v>
      </c>
      <c r="C20" s="30" t="s">
        <v>16</v>
      </c>
      <c r="D20" s="31"/>
      <c r="E20" s="32"/>
      <c r="F20" s="32"/>
      <c r="G20" s="85"/>
      <c r="H20" s="31"/>
      <c r="I20" s="32"/>
      <c r="J20" s="32"/>
      <c r="K20" s="33"/>
      <c r="L20" s="86"/>
      <c r="M20" s="32"/>
      <c r="N20" s="32"/>
      <c r="O20" s="85"/>
      <c r="P20" s="31"/>
      <c r="Q20" s="32"/>
      <c r="R20" s="32"/>
      <c r="S20" s="33"/>
      <c r="T20" s="31"/>
      <c r="U20" s="32"/>
      <c r="V20" s="32"/>
      <c r="W20" s="85"/>
      <c r="X20" s="31"/>
      <c r="Y20" s="86"/>
      <c r="Z20" s="32"/>
      <c r="AA20" s="99"/>
      <c r="AB20" s="86"/>
      <c r="AC20" s="32"/>
      <c r="AD20" s="99"/>
      <c r="AE20" s="639">
        <f>SUM(D20:AD20)</f>
        <v>0</v>
      </c>
      <c r="AF20" s="635">
        <f>SUM(D21:AD21)</f>
        <v>0</v>
      </c>
    </row>
    <row r="21" spans="1:32" ht="15" customHeight="1" thickBot="1" x14ac:dyDescent="0.25">
      <c r="A21" s="654"/>
      <c r="B21" s="647"/>
      <c r="C21" s="40" t="s">
        <v>17</v>
      </c>
      <c r="D21" s="43"/>
      <c r="E21" s="41"/>
      <c r="F21" s="41"/>
      <c r="G21" s="87"/>
      <c r="H21" s="43"/>
      <c r="I21" s="41"/>
      <c r="J21" s="41"/>
      <c r="K21" s="42"/>
      <c r="L21" s="88"/>
      <c r="M21" s="41"/>
      <c r="N21" s="41"/>
      <c r="O21" s="87"/>
      <c r="P21" s="43"/>
      <c r="Q21" s="41"/>
      <c r="R21" s="41"/>
      <c r="S21" s="42"/>
      <c r="T21" s="43"/>
      <c r="U21" s="41"/>
      <c r="V21" s="41"/>
      <c r="W21" s="87"/>
      <c r="X21" s="43"/>
      <c r="Y21" s="88"/>
      <c r="Z21" s="41"/>
      <c r="AA21" s="103"/>
      <c r="AB21" s="88"/>
      <c r="AC21" s="41"/>
      <c r="AD21" s="103"/>
      <c r="AE21" s="643"/>
      <c r="AF21" s="636"/>
    </row>
    <row r="22" spans="1:32" s="93" customFormat="1" ht="26.45" customHeight="1" thickBot="1" x14ac:dyDescent="0.4">
      <c r="A22" s="124"/>
      <c r="B22" s="90"/>
      <c r="C22" s="90"/>
      <c r="D22" s="91"/>
      <c r="E22" s="91"/>
      <c r="F22" s="91"/>
      <c r="G22" s="92"/>
      <c r="H22" s="91"/>
      <c r="I22" s="91"/>
      <c r="J22" s="91"/>
      <c r="K22" s="92"/>
      <c r="L22" s="91"/>
      <c r="M22" s="91"/>
      <c r="N22" s="91"/>
      <c r="O22" s="92"/>
      <c r="P22" s="91"/>
      <c r="Q22" s="46"/>
      <c r="R22" s="91"/>
      <c r="S22" s="92"/>
      <c r="T22" s="91"/>
      <c r="U22" s="91"/>
      <c r="V22" s="91"/>
      <c r="W22" s="92"/>
      <c r="X22" s="91"/>
      <c r="Y22" s="91"/>
      <c r="Z22" s="91"/>
      <c r="AA22" s="91"/>
      <c r="AB22" s="91"/>
      <c r="AC22" s="91"/>
      <c r="AD22" s="91"/>
      <c r="AE22" s="131"/>
      <c r="AF22" s="49"/>
    </row>
    <row r="23" spans="1:32" ht="15" customHeight="1" x14ac:dyDescent="0.2">
      <c r="A23" s="652">
        <v>3</v>
      </c>
      <c r="B23" s="641" t="s">
        <v>15</v>
      </c>
      <c r="C23" s="20" t="s">
        <v>16</v>
      </c>
      <c r="D23" s="21"/>
      <c r="E23" s="22"/>
      <c r="F23" s="22"/>
      <c r="G23" s="79"/>
      <c r="H23" s="21"/>
      <c r="I23" s="22"/>
      <c r="J23" s="22"/>
      <c r="K23" s="23"/>
      <c r="L23" s="80"/>
      <c r="M23" s="22"/>
      <c r="N23" s="22"/>
      <c r="O23" s="79"/>
      <c r="P23" s="21"/>
      <c r="Q23" s="22"/>
      <c r="R23" s="22"/>
      <c r="S23" s="23"/>
      <c r="T23" s="80"/>
      <c r="U23" s="22"/>
      <c r="V23" s="22"/>
      <c r="W23" s="23"/>
      <c r="X23" s="21"/>
      <c r="Y23" s="80"/>
      <c r="Z23" s="22"/>
      <c r="AA23" s="96"/>
      <c r="AB23" s="80"/>
      <c r="AC23" s="22"/>
      <c r="AD23" s="96"/>
      <c r="AE23" s="637">
        <f>SUM(D23:AD23)</f>
        <v>0</v>
      </c>
      <c r="AF23" s="633">
        <f>SUM(D24:AD24)</f>
        <v>0</v>
      </c>
    </row>
    <row r="24" spans="1:32" ht="15" customHeight="1" x14ac:dyDescent="0.2">
      <c r="A24" s="653"/>
      <c r="B24" s="642"/>
      <c r="C24" s="25" t="s">
        <v>17</v>
      </c>
      <c r="D24" s="26"/>
      <c r="E24" s="27"/>
      <c r="F24" s="27"/>
      <c r="G24" s="82"/>
      <c r="H24" s="26"/>
      <c r="I24" s="27"/>
      <c r="J24" s="27"/>
      <c r="K24" s="28"/>
      <c r="L24" s="83"/>
      <c r="M24" s="27"/>
      <c r="N24" s="27"/>
      <c r="O24" s="82"/>
      <c r="P24" s="26"/>
      <c r="Q24" s="27"/>
      <c r="R24" s="27"/>
      <c r="S24" s="28"/>
      <c r="T24" s="83"/>
      <c r="U24" s="27"/>
      <c r="V24" s="27"/>
      <c r="W24" s="28"/>
      <c r="X24" s="26"/>
      <c r="Y24" s="83"/>
      <c r="Z24" s="27"/>
      <c r="AA24" s="97"/>
      <c r="AB24" s="83"/>
      <c r="AC24" s="27"/>
      <c r="AD24" s="97"/>
      <c r="AE24" s="638"/>
      <c r="AF24" s="634"/>
    </row>
    <row r="25" spans="1:32" ht="15" customHeight="1" x14ac:dyDescent="0.2">
      <c r="A25" s="653"/>
      <c r="B25" s="648" t="s">
        <v>18</v>
      </c>
      <c r="C25" s="30" t="s">
        <v>16</v>
      </c>
      <c r="D25" s="31"/>
      <c r="E25" s="32"/>
      <c r="F25" s="32"/>
      <c r="G25" s="85"/>
      <c r="H25" s="31"/>
      <c r="I25" s="32"/>
      <c r="J25" s="32"/>
      <c r="K25" s="33"/>
      <c r="L25" s="32"/>
      <c r="M25" s="32"/>
      <c r="N25" s="32"/>
      <c r="O25" s="33"/>
      <c r="P25" s="31"/>
      <c r="Q25" s="32"/>
      <c r="R25" s="32"/>
      <c r="S25" s="33"/>
      <c r="T25" s="86"/>
      <c r="U25" s="32"/>
      <c r="V25" s="32"/>
      <c r="W25" s="85"/>
      <c r="X25" s="31"/>
      <c r="Y25" s="86"/>
      <c r="Z25" s="32"/>
      <c r="AA25" s="99"/>
      <c r="AB25" s="86"/>
      <c r="AC25" s="32"/>
      <c r="AD25" s="99"/>
      <c r="AE25" s="639">
        <f>SUM(D25:AD25)</f>
        <v>0</v>
      </c>
      <c r="AF25" s="635">
        <f>SUM(D26:AD26)</f>
        <v>0</v>
      </c>
    </row>
    <row r="26" spans="1:32" ht="15" customHeight="1" x14ac:dyDescent="0.2">
      <c r="A26" s="653"/>
      <c r="B26" s="648"/>
      <c r="C26" s="25" t="s">
        <v>17</v>
      </c>
      <c r="D26" s="26"/>
      <c r="E26" s="27"/>
      <c r="F26" s="27"/>
      <c r="G26" s="82"/>
      <c r="H26" s="26"/>
      <c r="I26" s="27"/>
      <c r="J26" s="27"/>
      <c r="K26" s="28"/>
      <c r="L26" s="27"/>
      <c r="M26" s="27"/>
      <c r="N26" s="27"/>
      <c r="O26" s="28"/>
      <c r="P26" s="26"/>
      <c r="Q26" s="27"/>
      <c r="R26" s="27"/>
      <c r="S26" s="28"/>
      <c r="T26" s="83"/>
      <c r="U26" s="27"/>
      <c r="V26" s="27"/>
      <c r="W26" s="82"/>
      <c r="X26" s="26"/>
      <c r="Y26" s="83"/>
      <c r="Z26" s="27"/>
      <c r="AA26" s="97"/>
      <c r="AB26" s="83"/>
      <c r="AC26" s="27"/>
      <c r="AD26" s="97"/>
      <c r="AE26" s="638"/>
      <c r="AF26" s="634"/>
    </row>
    <row r="27" spans="1:32" ht="15" customHeight="1" x14ac:dyDescent="0.2">
      <c r="A27" s="653"/>
      <c r="B27" s="640" t="s">
        <v>19</v>
      </c>
      <c r="C27" s="30" t="s">
        <v>16</v>
      </c>
      <c r="D27" s="31"/>
      <c r="E27" s="32"/>
      <c r="F27" s="32"/>
      <c r="G27" s="85"/>
      <c r="H27" s="31"/>
      <c r="I27" s="32"/>
      <c r="J27" s="32"/>
      <c r="K27" s="33"/>
      <c r="L27" s="86"/>
      <c r="M27" s="32"/>
      <c r="N27" s="32"/>
      <c r="O27" s="85"/>
      <c r="P27" s="31"/>
      <c r="Q27" s="32"/>
      <c r="R27" s="32"/>
      <c r="S27" s="33"/>
      <c r="T27" s="86"/>
      <c r="U27" s="32"/>
      <c r="V27" s="32"/>
      <c r="W27" s="85"/>
      <c r="X27" s="31"/>
      <c r="Y27" s="86"/>
      <c r="Z27" s="32"/>
      <c r="AA27" s="99"/>
      <c r="AB27" s="86"/>
      <c r="AC27" s="32"/>
      <c r="AD27" s="99"/>
      <c r="AE27" s="639">
        <f>SUM(D27:AD27)</f>
        <v>0</v>
      </c>
      <c r="AF27" s="635">
        <f>SUM(D28:AD28)</f>
        <v>0</v>
      </c>
    </row>
    <row r="28" spans="1:32" ht="15" customHeight="1" x14ac:dyDescent="0.2">
      <c r="A28" s="653"/>
      <c r="B28" s="640"/>
      <c r="C28" s="25" t="s">
        <v>17</v>
      </c>
      <c r="D28" s="26"/>
      <c r="E28" s="27"/>
      <c r="F28" s="27"/>
      <c r="G28" s="82"/>
      <c r="H28" s="26"/>
      <c r="I28" s="27"/>
      <c r="J28" s="27"/>
      <c r="K28" s="28"/>
      <c r="L28" s="83"/>
      <c r="M28" s="27"/>
      <c r="N28" s="27"/>
      <c r="O28" s="82"/>
      <c r="P28" s="26"/>
      <c r="Q28" s="27"/>
      <c r="R28" s="27"/>
      <c r="S28" s="28"/>
      <c r="T28" s="83"/>
      <c r="U28" s="27"/>
      <c r="V28" s="27"/>
      <c r="W28" s="82"/>
      <c r="X28" s="26"/>
      <c r="Y28" s="83"/>
      <c r="Z28" s="27"/>
      <c r="AA28" s="97"/>
      <c r="AB28" s="83"/>
      <c r="AC28" s="27"/>
      <c r="AD28" s="97"/>
      <c r="AE28" s="638"/>
      <c r="AF28" s="634"/>
    </row>
    <row r="29" spans="1:32" ht="15" customHeight="1" x14ac:dyDescent="0.2">
      <c r="A29" s="653"/>
      <c r="B29" s="646" t="s">
        <v>20</v>
      </c>
      <c r="C29" s="30" t="s">
        <v>16</v>
      </c>
      <c r="D29" s="31"/>
      <c r="E29" s="32"/>
      <c r="F29" s="32"/>
      <c r="G29" s="85"/>
      <c r="H29" s="31"/>
      <c r="I29" s="32"/>
      <c r="J29" s="32"/>
      <c r="K29" s="33"/>
      <c r="L29" s="86"/>
      <c r="M29" s="32"/>
      <c r="N29" s="32"/>
      <c r="O29" s="85"/>
      <c r="P29" s="31"/>
      <c r="Q29" s="32"/>
      <c r="R29" s="32"/>
      <c r="S29" s="33"/>
      <c r="T29" s="86"/>
      <c r="U29" s="32"/>
      <c r="V29" s="32"/>
      <c r="W29" s="85"/>
      <c r="X29" s="31"/>
      <c r="Y29" s="86"/>
      <c r="Z29" s="32"/>
      <c r="AA29" s="99"/>
      <c r="AB29" s="86"/>
      <c r="AC29" s="32"/>
      <c r="AD29" s="99"/>
      <c r="AE29" s="639">
        <f>SUM(D29:AD29)</f>
        <v>0</v>
      </c>
      <c r="AF29" s="635">
        <f>SUM(D30:AD30)</f>
        <v>0</v>
      </c>
    </row>
    <row r="30" spans="1:32" ht="15" customHeight="1" thickBot="1" x14ac:dyDescent="0.25">
      <c r="A30" s="654"/>
      <c r="B30" s="647"/>
      <c r="C30" s="40" t="s">
        <v>17</v>
      </c>
      <c r="D30" s="43"/>
      <c r="E30" s="41"/>
      <c r="F30" s="41"/>
      <c r="G30" s="87"/>
      <c r="H30" s="43"/>
      <c r="I30" s="41"/>
      <c r="J30" s="41"/>
      <c r="K30" s="42"/>
      <c r="L30" s="88"/>
      <c r="M30" s="41"/>
      <c r="N30" s="41"/>
      <c r="O30" s="87"/>
      <c r="P30" s="43"/>
      <c r="Q30" s="41"/>
      <c r="R30" s="41"/>
      <c r="S30" s="42"/>
      <c r="T30" s="88"/>
      <c r="U30" s="41"/>
      <c r="V30" s="41"/>
      <c r="W30" s="87"/>
      <c r="X30" s="43"/>
      <c r="Y30" s="88"/>
      <c r="Z30" s="41"/>
      <c r="AA30" s="103"/>
      <c r="AB30" s="88"/>
      <c r="AC30" s="41"/>
      <c r="AD30" s="103"/>
      <c r="AE30" s="643"/>
      <c r="AF30" s="636"/>
    </row>
    <row r="31" spans="1:32" s="93" customFormat="1" ht="26.45" customHeight="1" thickBot="1" x14ac:dyDescent="0.4">
      <c r="A31" s="124"/>
      <c r="B31" s="90"/>
      <c r="C31" s="90"/>
      <c r="D31" s="91"/>
      <c r="E31" s="91"/>
      <c r="F31" s="91"/>
      <c r="G31" s="92"/>
      <c r="H31" s="91"/>
      <c r="I31" s="91"/>
      <c r="J31" s="91"/>
      <c r="K31" s="92"/>
      <c r="L31" s="91"/>
      <c r="M31" s="91"/>
      <c r="N31" s="91"/>
      <c r="O31" s="92"/>
      <c r="P31" s="91"/>
      <c r="Q31" s="46"/>
      <c r="R31" s="91"/>
      <c r="S31" s="92"/>
      <c r="T31" s="91"/>
      <c r="U31" s="91"/>
      <c r="V31" s="91"/>
      <c r="W31" s="92"/>
      <c r="X31" s="91"/>
      <c r="Y31" s="91"/>
      <c r="Z31" s="91"/>
      <c r="AA31" s="91"/>
      <c r="AB31" s="91"/>
      <c r="AC31" s="91"/>
      <c r="AD31" s="91"/>
      <c r="AE31" s="131"/>
      <c r="AF31" s="49"/>
    </row>
    <row r="32" spans="1:32" ht="15" customHeight="1" x14ac:dyDescent="0.2">
      <c r="A32" s="652">
        <v>4</v>
      </c>
      <c r="B32" s="659" t="s">
        <v>15</v>
      </c>
      <c r="C32" s="20" t="s">
        <v>16</v>
      </c>
      <c r="D32" s="21"/>
      <c r="E32" s="22"/>
      <c r="F32" s="22"/>
      <c r="G32" s="23"/>
      <c r="H32" s="21"/>
      <c r="I32" s="22"/>
      <c r="J32" s="22"/>
      <c r="K32" s="23"/>
      <c r="L32" s="80"/>
      <c r="M32" s="22"/>
      <c r="N32" s="22"/>
      <c r="O32" s="79"/>
      <c r="P32" s="21"/>
      <c r="Q32" s="22"/>
      <c r="R32" s="22"/>
      <c r="S32" s="23"/>
      <c r="T32" s="80"/>
      <c r="U32" s="22"/>
      <c r="V32" s="22"/>
      <c r="W32" s="79"/>
      <c r="X32" s="21"/>
      <c r="Y32" s="80"/>
      <c r="Z32" s="22"/>
      <c r="AA32" s="96"/>
      <c r="AB32" s="80"/>
      <c r="AC32" s="22"/>
      <c r="AD32" s="96"/>
      <c r="AE32" s="637">
        <f>SUM(D32:AD32)</f>
        <v>0</v>
      </c>
      <c r="AF32" s="633">
        <f>SUM(D33:AD33)</f>
        <v>0</v>
      </c>
    </row>
    <row r="33" spans="1:33" ht="15" customHeight="1" x14ac:dyDescent="0.2">
      <c r="A33" s="653"/>
      <c r="B33" s="660"/>
      <c r="C33" s="25" t="s">
        <v>17</v>
      </c>
      <c r="D33" s="26"/>
      <c r="E33" s="27"/>
      <c r="F33" s="27"/>
      <c r="G33" s="28"/>
      <c r="H33" s="26"/>
      <c r="I33" s="27"/>
      <c r="J33" s="27"/>
      <c r="K33" s="28"/>
      <c r="L33" s="83"/>
      <c r="M33" s="27"/>
      <c r="N33" s="27"/>
      <c r="O33" s="82"/>
      <c r="P33" s="26"/>
      <c r="Q33" s="27"/>
      <c r="R33" s="27"/>
      <c r="S33" s="28"/>
      <c r="T33" s="83"/>
      <c r="U33" s="27"/>
      <c r="V33" s="27"/>
      <c r="W33" s="82"/>
      <c r="X33" s="26"/>
      <c r="Y33" s="83"/>
      <c r="Z33" s="27"/>
      <c r="AA33" s="97"/>
      <c r="AB33" s="83"/>
      <c r="AC33" s="27"/>
      <c r="AD33" s="97"/>
      <c r="AE33" s="638"/>
      <c r="AF33" s="634"/>
    </row>
    <row r="34" spans="1:33" ht="15" customHeight="1" x14ac:dyDescent="0.2">
      <c r="A34" s="653"/>
      <c r="B34" s="661" t="s">
        <v>18</v>
      </c>
      <c r="C34" s="30" t="s">
        <v>16</v>
      </c>
      <c r="D34" s="31"/>
      <c r="E34" s="32"/>
      <c r="F34" s="32"/>
      <c r="G34" s="85"/>
      <c r="H34" s="31"/>
      <c r="I34" s="32"/>
      <c r="J34" s="32"/>
      <c r="K34" s="33"/>
      <c r="L34" s="86"/>
      <c r="M34" s="32"/>
      <c r="N34" s="32"/>
      <c r="O34" s="85"/>
      <c r="P34" s="31"/>
      <c r="Q34" s="32"/>
      <c r="R34" s="32"/>
      <c r="S34" s="33"/>
      <c r="T34" s="86"/>
      <c r="U34" s="32"/>
      <c r="V34" s="32"/>
      <c r="W34" s="85"/>
      <c r="X34" s="31"/>
      <c r="Y34" s="86"/>
      <c r="Z34" s="32"/>
      <c r="AA34" s="99"/>
      <c r="AB34" s="86"/>
      <c r="AC34" s="32"/>
      <c r="AD34" s="99"/>
      <c r="AE34" s="639">
        <f>SUM(D34:AD34)</f>
        <v>0</v>
      </c>
      <c r="AF34" s="635">
        <f>SUM(D35:AD35)</f>
        <v>0</v>
      </c>
    </row>
    <row r="35" spans="1:33" ht="15" customHeight="1" x14ac:dyDescent="0.2">
      <c r="A35" s="653"/>
      <c r="B35" s="662"/>
      <c r="C35" s="25" t="s">
        <v>17</v>
      </c>
      <c r="D35" s="26"/>
      <c r="E35" s="27"/>
      <c r="F35" s="27"/>
      <c r="G35" s="82"/>
      <c r="H35" s="26"/>
      <c r="I35" s="27"/>
      <c r="J35" s="27"/>
      <c r="K35" s="28"/>
      <c r="L35" s="83"/>
      <c r="M35" s="27"/>
      <c r="N35" s="27"/>
      <c r="O35" s="82"/>
      <c r="P35" s="26"/>
      <c r="Q35" s="27"/>
      <c r="R35" s="27"/>
      <c r="S35" s="28"/>
      <c r="T35" s="83"/>
      <c r="U35" s="27"/>
      <c r="V35" s="27"/>
      <c r="W35" s="82"/>
      <c r="X35" s="26"/>
      <c r="Y35" s="83"/>
      <c r="Z35" s="27"/>
      <c r="AA35" s="97"/>
      <c r="AB35" s="83"/>
      <c r="AC35" s="27"/>
      <c r="AD35" s="97"/>
      <c r="AE35" s="638"/>
      <c r="AF35" s="634"/>
    </row>
    <row r="36" spans="1:33" ht="15" customHeight="1" x14ac:dyDescent="0.2">
      <c r="A36" s="653"/>
      <c r="B36" s="655" t="s">
        <v>19</v>
      </c>
      <c r="C36" s="30" t="s">
        <v>16</v>
      </c>
      <c r="D36" s="31"/>
      <c r="E36" s="32"/>
      <c r="F36" s="32"/>
      <c r="G36" s="85"/>
      <c r="H36" s="31"/>
      <c r="I36" s="32"/>
      <c r="J36" s="32"/>
      <c r="K36" s="33"/>
      <c r="L36" s="86"/>
      <c r="M36" s="32"/>
      <c r="N36" s="32"/>
      <c r="O36" s="85"/>
      <c r="P36" s="31"/>
      <c r="Q36" s="32"/>
      <c r="R36" s="32"/>
      <c r="S36" s="33"/>
      <c r="T36" s="31"/>
      <c r="U36" s="32"/>
      <c r="V36" s="32"/>
      <c r="W36" s="85"/>
      <c r="X36" s="31"/>
      <c r="Y36" s="86"/>
      <c r="Z36" s="32"/>
      <c r="AA36" s="99"/>
      <c r="AB36" s="86"/>
      <c r="AC36" s="32"/>
      <c r="AD36" s="99"/>
      <c r="AE36" s="639">
        <f>SUM(D36:AD36)</f>
        <v>0</v>
      </c>
      <c r="AF36" s="635">
        <f>SUM(D37:AD37)</f>
        <v>0</v>
      </c>
    </row>
    <row r="37" spans="1:33" ht="15" customHeight="1" x14ac:dyDescent="0.2">
      <c r="A37" s="653"/>
      <c r="B37" s="656"/>
      <c r="C37" s="25" t="s">
        <v>17</v>
      </c>
      <c r="D37" s="26"/>
      <c r="E37" s="27"/>
      <c r="F37" s="27"/>
      <c r="G37" s="82"/>
      <c r="H37" s="26"/>
      <c r="I37" s="27"/>
      <c r="J37" s="27"/>
      <c r="K37" s="28"/>
      <c r="L37" s="83"/>
      <c r="M37" s="27"/>
      <c r="N37" s="27"/>
      <c r="O37" s="82"/>
      <c r="P37" s="26"/>
      <c r="Q37" s="27"/>
      <c r="R37" s="27"/>
      <c r="S37" s="28"/>
      <c r="T37" s="26"/>
      <c r="U37" s="27"/>
      <c r="V37" s="27"/>
      <c r="W37" s="82"/>
      <c r="X37" s="26"/>
      <c r="Y37" s="83"/>
      <c r="Z37" s="27"/>
      <c r="AA37" s="97"/>
      <c r="AB37" s="83"/>
      <c r="AC37" s="27"/>
      <c r="AD37" s="97"/>
      <c r="AE37" s="638"/>
      <c r="AF37" s="634"/>
    </row>
    <row r="38" spans="1:33" ht="15" customHeight="1" x14ac:dyDescent="0.2">
      <c r="A38" s="653"/>
      <c r="B38" s="657" t="s">
        <v>20</v>
      </c>
      <c r="C38" s="30" t="s">
        <v>16</v>
      </c>
      <c r="D38" s="31"/>
      <c r="E38" s="32"/>
      <c r="F38" s="32"/>
      <c r="G38" s="85"/>
      <c r="H38" s="31"/>
      <c r="I38" s="32"/>
      <c r="J38" s="32"/>
      <c r="K38" s="33"/>
      <c r="L38" s="31"/>
      <c r="M38" s="32"/>
      <c r="N38" s="32"/>
      <c r="O38" s="85"/>
      <c r="P38" s="31"/>
      <c r="Q38" s="32"/>
      <c r="R38" s="32"/>
      <c r="S38" s="33"/>
      <c r="T38" s="86"/>
      <c r="U38" s="32"/>
      <c r="V38" s="32"/>
      <c r="W38" s="85"/>
      <c r="X38" s="31"/>
      <c r="Y38" s="86"/>
      <c r="Z38" s="32"/>
      <c r="AA38" s="99"/>
      <c r="AB38" s="86"/>
      <c r="AC38" s="32"/>
      <c r="AD38" s="99"/>
      <c r="AE38" s="639">
        <f>SUM(D38:AD38)</f>
        <v>0</v>
      </c>
      <c r="AF38" s="635">
        <f>SUM(D39:AD39)</f>
        <v>0</v>
      </c>
    </row>
    <row r="39" spans="1:33" ht="15" customHeight="1" thickBot="1" x14ac:dyDescent="0.25">
      <c r="A39" s="654"/>
      <c r="B39" s="658"/>
      <c r="C39" s="40" t="s">
        <v>17</v>
      </c>
      <c r="D39" s="43"/>
      <c r="E39" s="41"/>
      <c r="F39" s="41"/>
      <c r="G39" s="87"/>
      <c r="H39" s="43"/>
      <c r="I39" s="41"/>
      <c r="J39" s="41"/>
      <c r="K39" s="42"/>
      <c r="L39" s="43"/>
      <c r="M39" s="41"/>
      <c r="N39" s="41"/>
      <c r="O39" s="87"/>
      <c r="P39" s="43"/>
      <c r="Q39" s="41"/>
      <c r="R39" s="41"/>
      <c r="S39" s="42"/>
      <c r="T39" s="88"/>
      <c r="U39" s="41"/>
      <c r="V39" s="41"/>
      <c r="W39" s="87"/>
      <c r="X39" s="43"/>
      <c r="Y39" s="88"/>
      <c r="Z39" s="41"/>
      <c r="AA39" s="103"/>
      <c r="AB39" s="88"/>
      <c r="AC39" s="41"/>
      <c r="AD39" s="103"/>
      <c r="AE39" s="643"/>
      <c r="AF39" s="636"/>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49" t="s">
        <v>21</v>
      </c>
      <c r="Y40" s="650"/>
      <c r="Z40" s="650"/>
      <c r="AA40" s="650"/>
      <c r="AB40" s="650"/>
      <c r="AC40" s="650"/>
      <c r="AD40" s="651"/>
      <c r="AE40" s="48">
        <f>AVERAGE(AE5:AE12,AE14:AE21,AE23:AE30,AE32:AE39)</f>
        <v>0</v>
      </c>
      <c r="AF40" s="49">
        <f>AVERAGE(AF5:AF12,AF14:AF21,AF23:AF30,AF32:AF39)</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3" s="62" customFormat="1" ht="35.1" customHeight="1" x14ac:dyDescent="0.2">
      <c r="B42" s="63" t="s">
        <v>22</v>
      </c>
      <c r="C42" s="63"/>
      <c r="D42" s="64"/>
      <c r="E42" s="64"/>
      <c r="F42" s="64"/>
      <c r="G42" s="64"/>
      <c r="H42" s="64"/>
      <c r="I42" s="65" t="s">
        <v>65</v>
      </c>
      <c r="AE42" s="66"/>
      <c r="AF42" s="66"/>
    </row>
    <row r="43" spans="1:33" s="62" customFormat="1" ht="35.1" customHeight="1" x14ac:dyDescent="0.2">
      <c r="B43" s="63"/>
      <c r="C43" s="63"/>
      <c r="D43" s="64"/>
      <c r="E43" s="64"/>
      <c r="F43" s="64"/>
      <c r="G43" s="64"/>
      <c r="H43" s="64"/>
      <c r="I43" s="65" t="s">
        <v>45</v>
      </c>
      <c r="AE43" s="66"/>
      <c r="AF43" s="66"/>
    </row>
    <row r="44" spans="1:33" s="62" customFormat="1" ht="35.1" customHeight="1" x14ac:dyDescent="0.2">
      <c r="B44" s="63"/>
      <c r="C44" s="63"/>
      <c r="D44" s="64"/>
      <c r="E44" s="64"/>
      <c r="F44" s="64"/>
      <c r="G44" s="64"/>
      <c r="H44" s="64"/>
      <c r="I44" s="65" t="s">
        <v>41</v>
      </c>
      <c r="AE44" s="66"/>
      <c r="AF44" s="66"/>
    </row>
    <row r="45" spans="1:33" s="62" customFormat="1" ht="35.1" customHeight="1" x14ac:dyDescent="0.2">
      <c r="B45" s="63"/>
      <c r="C45" s="63"/>
      <c r="D45" s="64"/>
      <c r="E45" s="64"/>
      <c r="F45" s="64"/>
      <c r="G45" s="64"/>
      <c r="H45" s="64"/>
      <c r="I45" s="65" t="s">
        <v>66</v>
      </c>
      <c r="AE45" s="66"/>
      <c r="AF45" s="66"/>
    </row>
    <row r="46" spans="1:33" s="62" customFormat="1" ht="35.1" customHeight="1" x14ac:dyDescent="0.2">
      <c r="B46" s="63"/>
      <c r="C46" s="63"/>
      <c r="D46" s="64"/>
      <c r="E46" s="64"/>
      <c r="F46" s="64"/>
      <c r="G46" s="64"/>
      <c r="H46" s="64"/>
      <c r="I46" s="65" t="s">
        <v>67</v>
      </c>
      <c r="AE46" s="66"/>
      <c r="AF46" s="66"/>
    </row>
    <row r="47" spans="1:33" ht="15" customHeight="1" x14ac:dyDescent="0.2"/>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62"/>
      <c r="AB48" s="249" t="s">
        <v>36</v>
      </c>
      <c r="AC48" s="250">
        <f>SUM(M48,Q48,U48,Y48)</f>
        <v>0</v>
      </c>
      <c r="AE48" s="104"/>
      <c r="AF48" s="66"/>
      <c r="AG48" s="66"/>
    </row>
    <row r="49" spans="2:9" ht="13.5" thickTop="1" x14ac:dyDescent="0.2"/>
    <row r="50" spans="2:9" ht="30" x14ac:dyDescent="0.2">
      <c r="B50" s="63" t="s">
        <v>72</v>
      </c>
      <c r="I50" s="62" t="s">
        <v>73</v>
      </c>
    </row>
  </sheetData>
  <mergeCells count="58">
    <mergeCell ref="X40:AD40"/>
    <mergeCell ref="AE23:AE24"/>
    <mergeCell ref="AE25:AE26"/>
    <mergeCell ref="AE27:AE28"/>
    <mergeCell ref="AE29:AE30"/>
    <mergeCell ref="AE32:AE33"/>
    <mergeCell ref="AE34:AE35"/>
    <mergeCell ref="AE36:AE37"/>
    <mergeCell ref="AE38:AE39"/>
    <mergeCell ref="AE14:AE15"/>
    <mergeCell ref="AE16:AE17"/>
    <mergeCell ref="AE18:AE19"/>
    <mergeCell ref="AE20:AE21"/>
    <mergeCell ref="AE5:AE6"/>
    <mergeCell ref="AE7:AE8"/>
    <mergeCell ref="AE9:AE10"/>
    <mergeCell ref="AE11:AE12"/>
    <mergeCell ref="AF36:AF37"/>
    <mergeCell ref="AF38:AF39"/>
    <mergeCell ref="AF29:AF30"/>
    <mergeCell ref="AF23:AF24"/>
    <mergeCell ref="AF25:AF26"/>
    <mergeCell ref="AF27:AF28"/>
    <mergeCell ref="AF32:AF33"/>
    <mergeCell ref="AF16:AF17"/>
    <mergeCell ref="AF18:AF19"/>
    <mergeCell ref="AF20:AF21"/>
    <mergeCell ref="B32:B33"/>
    <mergeCell ref="B34:B35"/>
    <mergeCell ref="B27:B28"/>
    <mergeCell ref="B29:B30"/>
    <mergeCell ref="AF34:AF35"/>
    <mergeCell ref="AF5:AF6"/>
    <mergeCell ref="AF7:AF8"/>
    <mergeCell ref="AF9:AF10"/>
    <mergeCell ref="AF11:AF12"/>
    <mergeCell ref="AF14:AF15"/>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conditionalFormatting sqref="AF5:AF12 AF14:AF21 AF23:AF30 AF32:AF39">
    <cfRule type="cellIs" dxfId="7"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zoomScaleSheetLayoutView="50" workbookViewId="0">
      <selection activeCell="AJ51" sqref="AJ5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30" t="s">
        <v>33</v>
      </c>
      <c r="B1" s="627"/>
      <c r="C1" s="627"/>
      <c r="D1" s="627"/>
      <c r="E1" s="627"/>
      <c r="F1" s="627"/>
      <c r="G1" s="627"/>
      <c r="H1" s="630" t="s">
        <v>81</v>
      </c>
      <c r="I1" s="627"/>
      <c r="J1" s="627"/>
      <c r="K1" s="627"/>
      <c r="L1" s="627"/>
      <c r="M1" s="627"/>
      <c r="N1" s="627"/>
      <c r="O1" s="627"/>
      <c r="P1" s="627"/>
      <c r="Q1" s="627"/>
      <c r="R1" s="627"/>
      <c r="S1" s="627"/>
      <c r="T1" s="627"/>
      <c r="U1" s="627"/>
      <c r="V1" s="627"/>
      <c r="W1" s="627"/>
      <c r="X1" s="627"/>
      <c r="Y1" s="627"/>
      <c r="Z1" s="627"/>
      <c r="AA1" s="627"/>
      <c r="AB1" s="627"/>
      <c r="AC1" s="631"/>
      <c r="AD1" s="203" t="s">
        <v>71</v>
      </c>
      <c r="AE1" s="95" t="s">
        <v>34</v>
      </c>
    </row>
    <row r="2" spans="1:31"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32"/>
      <c r="AD2" s="130" t="s">
        <v>1</v>
      </c>
      <c r="AE2" s="4" t="s">
        <v>35</v>
      </c>
    </row>
    <row r="3" spans="1:31"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645"/>
      <c r="B4" s="645"/>
      <c r="C4" s="645"/>
      <c r="D4" s="14"/>
      <c r="E4" s="15"/>
      <c r="F4" s="15"/>
      <c r="G4" s="16"/>
      <c r="H4" s="14"/>
      <c r="I4" s="15"/>
      <c r="J4" s="15"/>
      <c r="K4" s="16"/>
      <c r="L4" s="14"/>
      <c r="M4" s="15"/>
      <c r="N4" s="15"/>
      <c r="O4" s="16"/>
      <c r="P4" s="14"/>
      <c r="Q4" s="15"/>
      <c r="R4" s="15"/>
      <c r="S4" s="16"/>
      <c r="T4" s="14"/>
      <c r="U4" s="15"/>
      <c r="V4" s="15"/>
      <c r="W4" s="16"/>
      <c r="X4" s="14"/>
      <c r="Y4" s="15"/>
      <c r="Z4" s="136"/>
      <c r="AA4" s="137"/>
      <c r="AB4" s="135"/>
      <c r="AC4" s="138"/>
      <c r="AD4" s="76" t="s">
        <v>13</v>
      </c>
      <c r="AE4" s="77" t="s">
        <v>14</v>
      </c>
    </row>
    <row r="5" spans="1:31" ht="15" customHeight="1" x14ac:dyDescent="0.2">
      <c r="A5" s="652">
        <v>1</v>
      </c>
      <c r="B5" s="641" t="s">
        <v>15</v>
      </c>
      <c r="C5" s="20" t="s">
        <v>16</v>
      </c>
      <c r="D5" s="80"/>
      <c r="E5" s="22"/>
      <c r="F5" s="22"/>
      <c r="G5" s="79"/>
      <c r="H5" s="21"/>
      <c r="I5" s="22"/>
      <c r="J5" s="22"/>
      <c r="K5" s="23"/>
      <c r="L5" s="80"/>
      <c r="M5" s="22"/>
      <c r="N5" s="22"/>
      <c r="O5" s="23"/>
      <c r="P5" s="80"/>
      <c r="Q5" s="22"/>
      <c r="R5" s="22"/>
      <c r="S5" s="23"/>
      <c r="T5" s="80"/>
      <c r="U5" s="22"/>
      <c r="V5" s="22"/>
      <c r="W5" s="23"/>
      <c r="X5" s="80"/>
      <c r="Y5" s="22"/>
      <c r="Z5" s="96"/>
      <c r="AA5" s="80"/>
      <c r="AB5" s="22"/>
      <c r="AC5" s="96"/>
      <c r="AD5" s="637">
        <f>SUM(D5:AC5)</f>
        <v>0</v>
      </c>
      <c r="AE5" s="633">
        <f>SUM(D6:AC6)</f>
        <v>0</v>
      </c>
    </row>
    <row r="6" spans="1:31" ht="15" customHeight="1" x14ac:dyDescent="0.2">
      <c r="A6" s="653"/>
      <c r="B6" s="642"/>
      <c r="C6" s="25" t="s">
        <v>17</v>
      </c>
      <c r="D6" s="26"/>
      <c r="E6" s="27"/>
      <c r="F6" s="27"/>
      <c r="G6" s="82"/>
      <c r="H6" s="26"/>
      <c r="I6" s="27"/>
      <c r="J6" s="27"/>
      <c r="K6" s="28"/>
      <c r="L6" s="83"/>
      <c r="M6" s="27"/>
      <c r="N6" s="27"/>
      <c r="O6" s="28"/>
      <c r="P6" s="83"/>
      <c r="Q6" s="27"/>
      <c r="R6" s="27"/>
      <c r="S6" s="28"/>
      <c r="T6" s="83"/>
      <c r="U6" s="27"/>
      <c r="V6" s="27"/>
      <c r="W6" s="28"/>
      <c r="X6" s="83"/>
      <c r="Y6" s="27"/>
      <c r="Z6" s="97"/>
      <c r="AA6" s="83"/>
      <c r="AB6" s="27"/>
      <c r="AC6" s="97"/>
      <c r="AD6" s="638"/>
      <c r="AE6" s="634"/>
    </row>
    <row r="7" spans="1:31" ht="15" customHeight="1" x14ac:dyDescent="0.2">
      <c r="A7" s="653"/>
      <c r="B7" s="648" t="s">
        <v>18</v>
      </c>
      <c r="C7" s="30" t="s">
        <v>16</v>
      </c>
      <c r="D7" s="31"/>
      <c r="E7" s="32"/>
      <c r="F7" s="32"/>
      <c r="G7" s="33"/>
      <c r="H7" s="86"/>
      <c r="I7" s="32"/>
      <c r="J7" s="32"/>
      <c r="K7" s="33"/>
      <c r="L7" s="86"/>
      <c r="M7" s="32"/>
      <c r="N7" s="32"/>
      <c r="O7" s="33"/>
      <c r="P7" s="86"/>
      <c r="Q7" s="32"/>
      <c r="R7" s="32"/>
      <c r="S7" s="33"/>
      <c r="T7" s="86"/>
      <c r="U7" s="32"/>
      <c r="V7" s="32"/>
      <c r="W7" s="33"/>
      <c r="X7" s="86"/>
      <c r="Y7" s="32"/>
      <c r="Z7" s="99"/>
      <c r="AA7" s="86"/>
      <c r="AB7" s="32"/>
      <c r="AC7" s="99"/>
      <c r="AD7" s="639">
        <f>SUM(D7:AC7)</f>
        <v>0</v>
      </c>
      <c r="AE7" s="635">
        <f>SUM(D8:AC8)</f>
        <v>0</v>
      </c>
    </row>
    <row r="8" spans="1:31" ht="15" customHeight="1" x14ac:dyDescent="0.2">
      <c r="A8" s="653"/>
      <c r="B8" s="648"/>
      <c r="C8" s="25" t="s">
        <v>17</v>
      </c>
      <c r="D8" s="26"/>
      <c r="E8" s="27"/>
      <c r="F8" s="27"/>
      <c r="G8" s="28"/>
      <c r="H8" s="83"/>
      <c r="I8" s="27"/>
      <c r="J8" s="27"/>
      <c r="K8" s="28"/>
      <c r="L8" s="83"/>
      <c r="M8" s="27"/>
      <c r="N8" s="27"/>
      <c r="O8" s="28"/>
      <c r="P8" s="83"/>
      <c r="Q8" s="27"/>
      <c r="R8" s="27"/>
      <c r="S8" s="28"/>
      <c r="T8" s="83"/>
      <c r="U8" s="27"/>
      <c r="V8" s="27"/>
      <c r="W8" s="28"/>
      <c r="X8" s="83"/>
      <c r="Y8" s="27"/>
      <c r="Z8" s="97"/>
      <c r="AA8" s="83"/>
      <c r="AB8" s="27"/>
      <c r="AC8" s="97"/>
      <c r="AD8" s="638"/>
      <c r="AE8" s="634"/>
    </row>
    <row r="9" spans="1:31" ht="15" customHeight="1" x14ac:dyDescent="0.2">
      <c r="A9" s="653"/>
      <c r="B9" s="640" t="s">
        <v>19</v>
      </c>
      <c r="C9" s="30" t="s">
        <v>16</v>
      </c>
      <c r="D9" s="31"/>
      <c r="E9" s="32"/>
      <c r="F9" s="32"/>
      <c r="G9" s="85"/>
      <c r="H9" s="31"/>
      <c r="I9" s="32"/>
      <c r="J9" s="32"/>
      <c r="K9" s="85"/>
      <c r="L9" s="31"/>
      <c r="M9" s="32"/>
      <c r="N9" s="32"/>
      <c r="O9" s="85"/>
      <c r="P9" s="31"/>
      <c r="Q9" s="32"/>
      <c r="R9" s="32"/>
      <c r="S9" s="85"/>
      <c r="T9" s="31"/>
      <c r="U9" s="32"/>
      <c r="V9" s="32"/>
      <c r="W9" s="33"/>
      <c r="X9" s="86"/>
      <c r="Y9" s="32"/>
      <c r="Z9" s="99"/>
      <c r="AA9" s="86"/>
      <c r="AB9" s="32"/>
      <c r="AC9" s="99"/>
      <c r="AD9" s="639">
        <f>SUM(D9:AC9)</f>
        <v>0</v>
      </c>
      <c r="AE9" s="635">
        <f>SUM(D10:AC10)</f>
        <v>0</v>
      </c>
    </row>
    <row r="10" spans="1:31" ht="15" customHeight="1" x14ac:dyDescent="0.2">
      <c r="A10" s="653"/>
      <c r="B10" s="640"/>
      <c r="C10" s="25" t="s">
        <v>17</v>
      </c>
      <c r="D10" s="26"/>
      <c r="E10" s="27"/>
      <c r="F10" s="27"/>
      <c r="G10" s="82"/>
      <c r="H10" s="26"/>
      <c r="I10" s="27"/>
      <c r="J10" s="27"/>
      <c r="K10" s="82"/>
      <c r="L10" s="26"/>
      <c r="M10" s="27"/>
      <c r="N10" s="27"/>
      <c r="O10" s="82"/>
      <c r="P10" s="26"/>
      <c r="Q10" s="27"/>
      <c r="R10" s="27"/>
      <c r="S10" s="82"/>
      <c r="T10" s="26"/>
      <c r="U10" s="27"/>
      <c r="V10" s="27"/>
      <c r="W10" s="28"/>
      <c r="X10" s="83"/>
      <c r="Y10" s="27"/>
      <c r="Z10" s="97"/>
      <c r="AA10" s="83"/>
      <c r="AB10" s="27"/>
      <c r="AC10" s="97"/>
      <c r="AD10" s="638"/>
      <c r="AE10" s="634"/>
    </row>
    <row r="11" spans="1:31" ht="15" customHeight="1" x14ac:dyDescent="0.2">
      <c r="A11" s="653"/>
      <c r="B11" s="646" t="s">
        <v>20</v>
      </c>
      <c r="C11" s="30" t="s">
        <v>16</v>
      </c>
      <c r="D11" s="31"/>
      <c r="E11" s="32"/>
      <c r="F11" s="32"/>
      <c r="G11" s="33"/>
      <c r="H11" s="86"/>
      <c r="I11" s="32"/>
      <c r="J11" s="32"/>
      <c r="K11" s="33"/>
      <c r="L11" s="86"/>
      <c r="M11" s="32"/>
      <c r="N11" s="32"/>
      <c r="O11" s="85"/>
      <c r="P11" s="31"/>
      <c r="Q11" s="32"/>
      <c r="R11" s="32"/>
      <c r="S11" s="33"/>
      <c r="T11" s="86"/>
      <c r="U11" s="32"/>
      <c r="V11" s="32"/>
      <c r="W11" s="85"/>
      <c r="X11" s="31"/>
      <c r="Y11" s="32"/>
      <c r="Z11" s="85"/>
      <c r="AA11" s="31"/>
      <c r="AB11" s="32"/>
      <c r="AC11" s="99"/>
      <c r="AD11" s="639">
        <f>SUM(D11:AC11)</f>
        <v>0</v>
      </c>
      <c r="AE11" s="635">
        <f>SUM(D12:AC12)</f>
        <v>0</v>
      </c>
    </row>
    <row r="12" spans="1:31" ht="15" customHeight="1" thickBot="1" x14ac:dyDescent="0.25">
      <c r="A12" s="654"/>
      <c r="B12" s="647"/>
      <c r="C12" s="40" t="s">
        <v>17</v>
      </c>
      <c r="D12" s="26"/>
      <c r="E12" s="27"/>
      <c r="F12" s="27"/>
      <c r="G12" s="28"/>
      <c r="H12" s="83"/>
      <c r="I12" s="27"/>
      <c r="J12" s="27"/>
      <c r="K12" s="28"/>
      <c r="L12" s="83"/>
      <c r="M12" s="27"/>
      <c r="N12" s="27"/>
      <c r="O12" s="82"/>
      <c r="P12" s="26"/>
      <c r="Q12" s="41"/>
      <c r="R12" s="41"/>
      <c r="S12" s="28"/>
      <c r="T12" s="83"/>
      <c r="U12" s="27"/>
      <c r="V12" s="27"/>
      <c r="W12" s="87"/>
      <c r="X12" s="43"/>
      <c r="Y12" s="41"/>
      <c r="Z12" s="87"/>
      <c r="AA12" s="43"/>
      <c r="AB12" s="41"/>
      <c r="AC12" s="103"/>
      <c r="AD12" s="643"/>
      <c r="AE12" s="636"/>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46"/>
      <c r="S13" s="92"/>
      <c r="T13" s="91"/>
      <c r="U13" s="91"/>
      <c r="V13" s="91"/>
      <c r="W13" s="92"/>
      <c r="X13" s="91"/>
      <c r="Y13" s="91"/>
      <c r="Z13" s="91"/>
      <c r="AA13" s="91"/>
      <c r="AB13" s="91"/>
      <c r="AC13" s="91"/>
      <c r="AD13" s="131"/>
      <c r="AE13" s="49"/>
    </row>
    <row r="14" spans="1:31" ht="15" customHeight="1" x14ac:dyDescent="0.2">
      <c r="A14" s="652">
        <v>2</v>
      </c>
      <c r="B14" s="641"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79"/>
      <c r="AA14" s="21"/>
      <c r="AB14" s="22"/>
      <c r="AC14" s="96"/>
      <c r="AD14" s="637">
        <f>SUM(D14:AC14)</f>
        <v>0</v>
      </c>
      <c r="AE14" s="633">
        <f>SUM(D15:AC15)</f>
        <v>0</v>
      </c>
    </row>
    <row r="15" spans="1:31" ht="15" customHeight="1" x14ac:dyDescent="0.2">
      <c r="A15" s="653"/>
      <c r="B15" s="642"/>
      <c r="C15" s="25" t="s">
        <v>17</v>
      </c>
      <c r="D15" s="26"/>
      <c r="E15" s="27"/>
      <c r="F15" s="27"/>
      <c r="G15" s="82"/>
      <c r="H15" s="26"/>
      <c r="I15" s="27"/>
      <c r="J15" s="27"/>
      <c r="K15" s="82"/>
      <c r="L15" s="26"/>
      <c r="M15" s="27"/>
      <c r="N15" s="27"/>
      <c r="O15" s="82"/>
      <c r="P15" s="26"/>
      <c r="Q15" s="27"/>
      <c r="R15" s="27"/>
      <c r="S15" s="82"/>
      <c r="T15" s="26"/>
      <c r="U15" s="27"/>
      <c r="V15" s="27"/>
      <c r="W15" s="82"/>
      <c r="X15" s="26"/>
      <c r="Y15" s="27"/>
      <c r="Z15" s="82"/>
      <c r="AA15" s="26"/>
      <c r="AB15" s="27"/>
      <c r="AC15" s="97"/>
      <c r="AD15" s="638"/>
      <c r="AE15" s="634"/>
    </row>
    <row r="16" spans="1:31" ht="15" customHeight="1" x14ac:dyDescent="0.2">
      <c r="A16" s="653"/>
      <c r="B16" s="648"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639">
        <f>SUM(D16:AC16)</f>
        <v>0</v>
      </c>
      <c r="AE16" s="635">
        <f>SUM(D17:AC17)</f>
        <v>0</v>
      </c>
    </row>
    <row r="17" spans="1:31" ht="15" customHeight="1" x14ac:dyDescent="0.2">
      <c r="A17" s="653"/>
      <c r="B17" s="648"/>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638"/>
      <c r="AE17" s="634"/>
    </row>
    <row r="18" spans="1:31" ht="15" customHeight="1" x14ac:dyDescent="0.2">
      <c r="A18" s="653"/>
      <c r="B18" s="640" t="s">
        <v>19</v>
      </c>
      <c r="C18" s="30" t="s">
        <v>16</v>
      </c>
      <c r="D18" s="31"/>
      <c r="E18" s="32"/>
      <c r="F18" s="32"/>
      <c r="G18" s="33"/>
      <c r="H18" s="86"/>
      <c r="I18" s="32"/>
      <c r="J18" s="32"/>
      <c r="K18" s="33"/>
      <c r="L18" s="86"/>
      <c r="M18" s="32"/>
      <c r="N18" s="32"/>
      <c r="O18" s="33"/>
      <c r="P18" s="86"/>
      <c r="Q18" s="32"/>
      <c r="R18" s="32"/>
      <c r="S18" s="33"/>
      <c r="T18" s="86"/>
      <c r="U18" s="32"/>
      <c r="V18" s="32"/>
      <c r="W18" s="33"/>
      <c r="X18" s="86"/>
      <c r="Y18" s="32"/>
      <c r="Z18" s="99"/>
      <c r="AA18" s="86"/>
      <c r="AB18" s="32"/>
      <c r="AC18" s="99"/>
      <c r="AD18" s="639">
        <f>SUM(D18:AC18)</f>
        <v>0</v>
      </c>
      <c r="AE18" s="635">
        <f>SUM(D19:AC19)</f>
        <v>0</v>
      </c>
    </row>
    <row r="19" spans="1:31" ht="15" customHeight="1" x14ac:dyDescent="0.2">
      <c r="A19" s="653"/>
      <c r="B19" s="640"/>
      <c r="C19" s="25" t="s">
        <v>17</v>
      </c>
      <c r="D19" s="26"/>
      <c r="E19" s="27"/>
      <c r="F19" s="27"/>
      <c r="G19" s="28"/>
      <c r="H19" s="83"/>
      <c r="I19" s="27"/>
      <c r="J19" s="27"/>
      <c r="K19" s="28"/>
      <c r="L19" s="83"/>
      <c r="M19" s="27"/>
      <c r="N19" s="27"/>
      <c r="O19" s="28"/>
      <c r="P19" s="83"/>
      <c r="Q19" s="27"/>
      <c r="R19" s="27"/>
      <c r="S19" s="28"/>
      <c r="T19" s="83"/>
      <c r="U19" s="27"/>
      <c r="V19" s="27"/>
      <c r="W19" s="28"/>
      <c r="X19" s="83"/>
      <c r="Y19" s="27"/>
      <c r="Z19" s="97"/>
      <c r="AA19" s="83"/>
      <c r="AB19" s="27"/>
      <c r="AC19" s="97"/>
      <c r="AD19" s="638"/>
      <c r="AE19" s="634"/>
    </row>
    <row r="20" spans="1:31" ht="15" customHeight="1" x14ac:dyDescent="0.2">
      <c r="A20" s="653"/>
      <c r="B20" s="646" t="s">
        <v>20</v>
      </c>
      <c r="C20" s="30" t="s">
        <v>16</v>
      </c>
      <c r="D20" s="31"/>
      <c r="E20" s="32"/>
      <c r="F20" s="32"/>
      <c r="G20" s="85"/>
      <c r="H20" s="31"/>
      <c r="I20" s="32"/>
      <c r="J20" s="32"/>
      <c r="K20" s="33"/>
      <c r="L20" s="86"/>
      <c r="M20" s="32"/>
      <c r="N20" s="32"/>
      <c r="O20" s="33"/>
      <c r="P20" s="86"/>
      <c r="Q20" s="32"/>
      <c r="R20" s="32"/>
      <c r="S20" s="33"/>
      <c r="T20" s="86"/>
      <c r="U20" s="32"/>
      <c r="V20" s="32"/>
      <c r="W20" s="33"/>
      <c r="X20" s="86"/>
      <c r="Y20" s="32"/>
      <c r="Z20" s="99"/>
      <c r="AA20" s="86"/>
      <c r="AB20" s="32"/>
      <c r="AC20" s="99"/>
      <c r="AD20" s="639">
        <f>SUM(D20:AC20)</f>
        <v>0</v>
      </c>
      <c r="AE20" s="635">
        <f>SUM(D21:AC21)</f>
        <v>0</v>
      </c>
    </row>
    <row r="21" spans="1:31" ht="15" customHeight="1" thickBot="1" x14ac:dyDescent="0.25">
      <c r="A21" s="654"/>
      <c r="B21" s="647"/>
      <c r="C21" s="40" t="s">
        <v>17</v>
      </c>
      <c r="D21" s="26"/>
      <c r="E21" s="27"/>
      <c r="F21" s="27"/>
      <c r="G21" s="82"/>
      <c r="H21" s="26"/>
      <c r="I21" s="27"/>
      <c r="J21" s="27"/>
      <c r="K21" s="28"/>
      <c r="L21" s="83"/>
      <c r="M21" s="27"/>
      <c r="N21" s="27"/>
      <c r="O21" s="28"/>
      <c r="P21" s="83"/>
      <c r="Q21" s="41"/>
      <c r="R21" s="41"/>
      <c r="S21" s="28"/>
      <c r="T21" s="83"/>
      <c r="U21" s="27"/>
      <c r="V21" s="27"/>
      <c r="W21" s="28"/>
      <c r="X21" s="83"/>
      <c r="Y21" s="27"/>
      <c r="Z21" s="97"/>
      <c r="AA21" s="83"/>
      <c r="AB21" s="27"/>
      <c r="AC21" s="97"/>
      <c r="AD21" s="643"/>
      <c r="AE21" s="636"/>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46"/>
      <c r="S22" s="92"/>
      <c r="T22" s="91"/>
      <c r="U22" s="91"/>
      <c r="V22" s="91"/>
      <c r="W22" s="92"/>
      <c r="X22" s="91"/>
      <c r="Y22" s="91"/>
      <c r="Z22" s="91"/>
      <c r="AA22" s="91"/>
      <c r="AB22" s="91"/>
      <c r="AC22" s="91"/>
      <c r="AD22" s="131"/>
      <c r="AE22" s="49"/>
    </row>
    <row r="23" spans="1:31" ht="15" customHeight="1" x14ac:dyDescent="0.2">
      <c r="A23" s="652">
        <v>3</v>
      </c>
      <c r="B23" s="641" t="s">
        <v>15</v>
      </c>
      <c r="C23" s="20" t="s">
        <v>16</v>
      </c>
      <c r="D23" s="21"/>
      <c r="E23" s="22"/>
      <c r="F23" s="22"/>
      <c r="G23" s="23"/>
      <c r="H23" s="80"/>
      <c r="I23" s="22"/>
      <c r="J23" s="22"/>
      <c r="K23" s="23"/>
      <c r="L23" s="80"/>
      <c r="M23" s="22"/>
      <c r="N23" s="22"/>
      <c r="O23" s="23"/>
      <c r="P23" s="80"/>
      <c r="Q23" s="22"/>
      <c r="R23" s="22"/>
      <c r="S23" s="23"/>
      <c r="T23" s="80"/>
      <c r="U23" s="22"/>
      <c r="V23" s="22"/>
      <c r="W23" s="23"/>
      <c r="X23" s="80"/>
      <c r="Y23" s="22"/>
      <c r="Z23" s="96"/>
      <c r="AA23" s="80"/>
      <c r="AB23" s="22"/>
      <c r="AC23" s="96"/>
      <c r="AD23" s="637">
        <f>SUM(D23:AC23)</f>
        <v>0</v>
      </c>
      <c r="AE23" s="633">
        <f>SUM(D24:AC24)</f>
        <v>0</v>
      </c>
    </row>
    <row r="24" spans="1:31" ht="15" customHeight="1" x14ac:dyDescent="0.2">
      <c r="A24" s="653"/>
      <c r="B24" s="642"/>
      <c r="C24" s="25" t="s">
        <v>17</v>
      </c>
      <c r="D24" s="26"/>
      <c r="E24" s="27"/>
      <c r="F24" s="27"/>
      <c r="G24" s="28"/>
      <c r="H24" s="83"/>
      <c r="I24" s="27"/>
      <c r="J24" s="27"/>
      <c r="K24" s="28"/>
      <c r="L24" s="83"/>
      <c r="M24" s="27"/>
      <c r="N24" s="27"/>
      <c r="O24" s="28"/>
      <c r="P24" s="83"/>
      <c r="Q24" s="27"/>
      <c r="R24" s="27"/>
      <c r="S24" s="28"/>
      <c r="T24" s="83"/>
      <c r="U24" s="27"/>
      <c r="V24" s="27"/>
      <c r="W24" s="28"/>
      <c r="X24" s="83"/>
      <c r="Y24" s="27"/>
      <c r="Z24" s="97"/>
      <c r="AA24" s="83"/>
      <c r="AB24" s="27"/>
      <c r="AC24" s="97"/>
      <c r="AD24" s="638"/>
      <c r="AE24" s="634"/>
    </row>
    <row r="25" spans="1:31" ht="15" customHeight="1" x14ac:dyDescent="0.2">
      <c r="A25" s="653"/>
      <c r="B25" s="648" t="s">
        <v>18</v>
      </c>
      <c r="C25" s="30" t="s">
        <v>16</v>
      </c>
      <c r="D25" s="31"/>
      <c r="E25" s="32"/>
      <c r="F25" s="32"/>
      <c r="G25" s="85"/>
      <c r="H25" s="31"/>
      <c r="I25" s="32"/>
      <c r="J25" s="32"/>
      <c r="K25" s="33"/>
      <c r="L25" s="86"/>
      <c r="M25" s="32"/>
      <c r="N25" s="32"/>
      <c r="O25" s="33"/>
      <c r="P25" s="86"/>
      <c r="Q25" s="32"/>
      <c r="R25" s="32"/>
      <c r="S25" s="33"/>
      <c r="T25" s="86"/>
      <c r="U25" s="32"/>
      <c r="V25" s="32"/>
      <c r="W25" s="33"/>
      <c r="X25" s="86"/>
      <c r="Y25" s="32"/>
      <c r="Z25" s="99"/>
      <c r="AA25" s="86"/>
      <c r="AB25" s="32"/>
      <c r="AC25" s="99"/>
      <c r="AD25" s="639">
        <f>SUM(D25:AC25)</f>
        <v>0</v>
      </c>
      <c r="AE25" s="635">
        <f>SUM(D26:AC26)</f>
        <v>0</v>
      </c>
    </row>
    <row r="26" spans="1:31" ht="15" customHeight="1" x14ac:dyDescent="0.2">
      <c r="A26" s="653"/>
      <c r="B26" s="648"/>
      <c r="C26" s="25" t="s">
        <v>17</v>
      </c>
      <c r="D26" s="26"/>
      <c r="E26" s="27"/>
      <c r="F26" s="27"/>
      <c r="G26" s="82"/>
      <c r="H26" s="26"/>
      <c r="I26" s="27"/>
      <c r="J26" s="27"/>
      <c r="K26" s="28"/>
      <c r="L26" s="83"/>
      <c r="M26" s="27"/>
      <c r="N26" s="27"/>
      <c r="O26" s="28"/>
      <c r="P26" s="83"/>
      <c r="Q26" s="27"/>
      <c r="R26" s="27"/>
      <c r="S26" s="28"/>
      <c r="T26" s="83"/>
      <c r="U26" s="27"/>
      <c r="V26" s="27"/>
      <c r="W26" s="28"/>
      <c r="X26" s="83"/>
      <c r="Y26" s="27"/>
      <c r="Z26" s="97"/>
      <c r="AA26" s="83"/>
      <c r="AB26" s="27"/>
      <c r="AC26" s="97"/>
      <c r="AD26" s="638"/>
      <c r="AE26" s="634"/>
    </row>
    <row r="27" spans="1:31" ht="15" customHeight="1" x14ac:dyDescent="0.2">
      <c r="A27" s="653"/>
      <c r="B27" s="640" t="s">
        <v>19</v>
      </c>
      <c r="C27" s="30" t="s">
        <v>16</v>
      </c>
      <c r="D27" s="31"/>
      <c r="E27" s="32"/>
      <c r="F27" s="32"/>
      <c r="G27" s="33"/>
      <c r="H27" s="86"/>
      <c r="I27" s="32"/>
      <c r="J27" s="32"/>
      <c r="K27" s="33"/>
      <c r="L27" s="86"/>
      <c r="M27" s="32"/>
      <c r="N27" s="32"/>
      <c r="O27" s="85"/>
      <c r="P27" s="31"/>
      <c r="Q27" s="32"/>
      <c r="R27" s="32"/>
      <c r="S27" s="33"/>
      <c r="T27" s="86"/>
      <c r="U27" s="32"/>
      <c r="V27" s="32"/>
      <c r="W27" s="33"/>
      <c r="X27" s="86"/>
      <c r="Y27" s="32"/>
      <c r="Z27" s="99"/>
      <c r="AA27" s="86"/>
      <c r="AB27" s="32"/>
      <c r="AC27" s="99"/>
      <c r="AD27" s="639">
        <f>SUM(D27:AC27)</f>
        <v>0</v>
      </c>
      <c r="AE27" s="635">
        <f>SUM(D28:AC28)</f>
        <v>0</v>
      </c>
    </row>
    <row r="28" spans="1:31" ht="15" customHeight="1" x14ac:dyDescent="0.2">
      <c r="A28" s="653"/>
      <c r="B28" s="640"/>
      <c r="C28" s="25" t="s">
        <v>17</v>
      </c>
      <c r="D28" s="26"/>
      <c r="E28" s="27"/>
      <c r="F28" s="27"/>
      <c r="G28" s="28"/>
      <c r="H28" s="83"/>
      <c r="I28" s="27"/>
      <c r="J28" s="27"/>
      <c r="K28" s="28"/>
      <c r="L28" s="83"/>
      <c r="M28" s="27"/>
      <c r="N28" s="27"/>
      <c r="O28" s="82"/>
      <c r="P28" s="26"/>
      <c r="Q28" s="27"/>
      <c r="R28" s="27"/>
      <c r="S28" s="28"/>
      <c r="T28" s="83"/>
      <c r="U28" s="27"/>
      <c r="V28" s="27"/>
      <c r="W28" s="28"/>
      <c r="X28" s="83"/>
      <c r="Y28" s="27"/>
      <c r="Z28" s="97"/>
      <c r="AA28" s="83"/>
      <c r="AB28" s="27"/>
      <c r="AC28" s="97"/>
      <c r="AD28" s="638"/>
      <c r="AE28" s="634"/>
    </row>
    <row r="29" spans="1:31" ht="15" customHeight="1" x14ac:dyDescent="0.2">
      <c r="A29" s="653"/>
      <c r="B29" s="646" t="s">
        <v>20</v>
      </c>
      <c r="C29" s="30" t="s">
        <v>16</v>
      </c>
      <c r="D29" s="31"/>
      <c r="E29" s="32"/>
      <c r="F29" s="32"/>
      <c r="G29" s="85"/>
      <c r="H29" s="31"/>
      <c r="I29" s="32"/>
      <c r="J29" s="32"/>
      <c r="K29" s="85"/>
      <c r="L29" s="31"/>
      <c r="M29" s="32"/>
      <c r="N29" s="32"/>
      <c r="O29" s="85"/>
      <c r="P29" s="31"/>
      <c r="Q29" s="32"/>
      <c r="R29" s="32"/>
      <c r="S29" s="85"/>
      <c r="T29" s="31"/>
      <c r="U29" s="32"/>
      <c r="V29" s="32"/>
      <c r="W29" s="33"/>
      <c r="X29" s="31"/>
      <c r="Y29" s="32"/>
      <c r="Z29" s="99"/>
      <c r="AA29" s="86"/>
      <c r="AB29" s="32"/>
      <c r="AC29" s="99"/>
      <c r="AD29" s="639">
        <f>SUM(D29:AC29)</f>
        <v>0</v>
      </c>
      <c r="AE29" s="635">
        <f>SUM(D30:AC30)</f>
        <v>0</v>
      </c>
    </row>
    <row r="30" spans="1:31" ht="15" customHeight="1" thickBot="1" x14ac:dyDescent="0.25">
      <c r="A30" s="654"/>
      <c r="B30" s="647"/>
      <c r="C30" s="40" t="s">
        <v>17</v>
      </c>
      <c r="D30" s="26"/>
      <c r="E30" s="27"/>
      <c r="F30" s="27"/>
      <c r="G30" s="82"/>
      <c r="H30" s="26"/>
      <c r="I30" s="27"/>
      <c r="J30" s="27"/>
      <c r="K30" s="82"/>
      <c r="L30" s="26"/>
      <c r="M30" s="27"/>
      <c r="N30" s="27"/>
      <c r="O30" s="82"/>
      <c r="P30" s="26"/>
      <c r="Q30" s="41"/>
      <c r="R30" s="41"/>
      <c r="S30" s="82"/>
      <c r="T30" s="26"/>
      <c r="U30" s="27"/>
      <c r="V30" s="27"/>
      <c r="W30" s="28"/>
      <c r="X30" s="43"/>
      <c r="Y30" s="41"/>
      <c r="Z30" s="103"/>
      <c r="AA30" s="88"/>
      <c r="AB30" s="41"/>
      <c r="AC30" s="103"/>
      <c r="AD30" s="643"/>
      <c r="AE30" s="636"/>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46"/>
      <c r="S31" s="92"/>
      <c r="T31" s="91"/>
      <c r="U31" s="91"/>
      <c r="V31" s="91"/>
      <c r="W31" s="92"/>
      <c r="X31" s="91"/>
      <c r="Y31" s="91"/>
      <c r="Z31" s="91"/>
      <c r="AA31" s="91"/>
      <c r="AB31" s="91"/>
      <c r="AC31" s="91"/>
      <c r="AD31" s="131"/>
      <c r="AE31" s="49"/>
    </row>
    <row r="32" spans="1:31" ht="15" customHeight="1" x14ac:dyDescent="0.2">
      <c r="A32" s="652">
        <v>4</v>
      </c>
      <c r="B32" s="659" t="s">
        <v>15</v>
      </c>
      <c r="C32" s="20" t="s">
        <v>16</v>
      </c>
      <c r="D32" s="21"/>
      <c r="E32" s="22"/>
      <c r="F32" s="22"/>
      <c r="G32" s="23"/>
      <c r="H32" s="80"/>
      <c r="I32" s="22"/>
      <c r="J32" s="22"/>
      <c r="K32" s="23"/>
      <c r="L32" s="80"/>
      <c r="M32" s="22"/>
      <c r="N32" s="22"/>
      <c r="O32" s="79"/>
      <c r="P32" s="21"/>
      <c r="Q32" s="22"/>
      <c r="R32" s="22"/>
      <c r="S32" s="23"/>
      <c r="T32" s="80"/>
      <c r="U32" s="22"/>
      <c r="V32" s="22"/>
      <c r="W32" s="79"/>
      <c r="X32" s="21"/>
      <c r="Y32" s="22"/>
      <c r="Z32" s="96"/>
      <c r="AA32" s="80"/>
      <c r="AB32" s="22"/>
      <c r="AC32" s="96"/>
      <c r="AD32" s="637">
        <f>SUM(D32:AC32)</f>
        <v>0</v>
      </c>
      <c r="AE32" s="633">
        <f>SUM(D33:AC33)</f>
        <v>0</v>
      </c>
    </row>
    <row r="33" spans="1:33" ht="15" customHeight="1" x14ac:dyDescent="0.2">
      <c r="A33" s="653"/>
      <c r="B33" s="660"/>
      <c r="C33" s="25" t="s">
        <v>17</v>
      </c>
      <c r="D33" s="26"/>
      <c r="E33" s="27"/>
      <c r="F33" s="27"/>
      <c r="G33" s="28"/>
      <c r="H33" s="83"/>
      <c r="I33" s="27"/>
      <c r="J33" s="27"/>
      <c r="K33" s="28"/>
      <c r="L33" s="83"/>
      <c r="M33" s="27"/>
      <c r="N33" s="27"/>
      <c r="O33" s="82"/>
      <c r="P33" s="26"/>
      <c r="Q33" s="27"/>
      <c r="R33" s="27"/>
      <c r="S33" s="28"/>
      <c r="T33" s="83"/>
      <c r="U33" s="27"/>
      <c r="V33" s="27"/>
      <c r="W33" s="82"/>
      <c r="X33" s="26"/>
      <c r="Y33" s="27"/>
      <c r="Z33" s="97"/>
      <c r="AA33" s="83"/>
      <c r="AB33" s="27"/>
      <c r="AC33" s="97"/>
      <c r="AD33" s="638"/>
      <c r="AE33" s="634"/>
    </row>
    <row r="34" spans="1:33" ht="15" customHeight="1" x14ac:dyDescent="0.2">
      <c r="A34" s="653"/>
      <c r="B34" s="661" t="s">
        <v>18</v>
      </c>
      <c r="C34" s="30" t="s">
        <v>16</v>
      </c>
      <c r="D34" s="31"/>
      <c r="E34" s="32"/>
      <c r="F34" s="32"/>
      <c r="G34" s="85"/>
      <c r="H34" s="31"/>
      <c r="I34" s="32"/>
      <c r="J34" s="32"/>
      <c r="K34" s="85"/>
      <c r="L34" s="31"/>
      <c r="M34" s="32"/>
      <c r="N34" s="32"/>
      <c r="O34" s="85"/>
      <c r="P34" s="31"/>
      <c r="Q34" s="32"/>
      <c r="R34" s="32"/>
      <c r="S34" s="85"/>
      <c r="T34" s="31"/>
      <c r="U34" s="32"/>
      <c r="V34" s="32"/>
      <c r="W34" s="33"/>
      <c r="X34" s="31"/>
      <c r="Y34" s="32"/>
      <c r="Z34" s="99"/>
      <c r="AA34" s="86"/>
      <c r="AB34" s="32"/>
      <c r="AC34" s="99"/>
      <c r="AD34" s="639">
        <f>SUM(D34:AC34)</f>
        <v>0</v>
      </c>
      <c r="AE34" s="635">
        <f>SUM(D35:AC35)</f>
        <v>0</v>
      </c>
    </row>
    <row r="35" spans="1:33" ht="15" customHeight="1" x14ac:dyDescent="0.2">
      <c r="A35" s="653"/>
      <c r="B35" s="662"/>
      <c r="C35" s="25" t="s">
        <v>17</v>
      </c>
      <c r="D35" s="26"/>
      <c r="E35" s="27"/>
      <c r="F35" s="27"/>
      <c r="G35" s="82"/>
      <c r="H35" s="26"/>
      <c r="I35" s="27"/>
      <c r="J35" s="27"/>
      <c r="K35" s="82"/>
      <c r="L35" s="26"/>
      <c r="M35" s="27"/>
      <c r="N35" s="27"/>
      <c r="O35" s="82"/>
      <c r="P35" s="26"/>
      <c r="Q35" s="27"/>
      <c r="R35" s="27"/>
      <c r="S35" s="82"/>
      <c r="T35" s="26"/>
      <c r="U35" s="27"/>
      <c r="V35" s="27"/>
      <c r="W35" s="28"/>
      <c r="X35" s="26"/>
      <c r="Y35" s="27"/>
      <c r="Z35" s="97"/>
      <c r="AA35" s="83"/>
      <c r="AB35" s="27"/>
      <c r="AC35" s="97"/>
      <c r="AD35" s="638"/>
      <c r="AE35" s="634"/>
    </row>
    <row r="36" spans="1:33" ht="15" customHeight="1" x14ac:dyDescent="0.2">
      <c r="A36" s="653"/>
      <c r="B36" s="655" t="s">
        <v>19</v>
      </c>
      <c r="C36" s="30" t="s">
        <v>16</v>
      </c>
      <c r="D36" s="31"/>
      <c r="E36" s="32"/>
      <c r="F36" s="32"/>
      <c r="G36" s="85"/>
      <c r="H36" s="31"/>
      <c r="I36" s="32"/>
      <c r="J36" s="32"/>
      <c r="K36" s="33"/>
      <c r="L36" s="86"/>
      <c r="M36" s="32"/>
      <c r="N36" s="32"/>
      <c r="O36" s="33"/>
      <c r="P36" s="86"/>
      <c r="Q36" s="32"/>
      <c r="R36" s="32"/>
      <c r="S36" s="33"/>
      <c r="T36" s="86"/>
      <c r="U36" s="32"/>
      <c r="V36" s="32"/>
      <c r="W36" s="33"/>
      <c r="X36" s="86"/>
      <c r="Y36" s="32"/>
      <c r="Z36" s="99"/>
      <c r="AA36" s="86"/>
      <c r="AB36" s="32"/>
      <c r="AC36" s="99"/>
      <c r="AD36" s="639">
        <f>SUM(D36:AC36)</f>
        <v>0</v>
      </c>
      <c r="AE36" s="635">
        <f>SUM(D37:AC37)</f>
        <v>0</v>
      </c>
    </row>
    <row r="37" spans="1:33" ht="15" customHeight="1" x14ac:dyDescent="0.2">
      <c r="A37" s="653"/>
      <c r="B37" s="656"/>
      <c r="C37" s="25" t="s">
        <v>17</v>
      </c>
      <c r="D37" s="26"/>
      <c r="E37" s="27"/>
      <c r="F37" s="27"/>
      <c r="G37" s="82"/>
      <c r="H37" s="26"/>
      <c r="I37" s="27"/>
      <c r="J37" s="27"/>
      <c r="K37" s="28"/>
      <c r="L37" s="83"/>
      <c r="M37" s="27"/>
      <c r="N37" s="27"/>
      <c r="O37" s="28"/>
      <c r="P37" s="83"/>
      <c r="Q37" s="27"/>
      <c r="R37" s="27"/>
      <c r="S37" s="28"/>
      <c r="T37" s="83"/>
      <c r="U37" s="27"/>
      <c r="V37" s="27"/>
      <c r="W37" s="28"/>
      <c r="X37" s="83"/>
      <c r="Y37" s="27"/>
      <c r="Z37" s="97"/>
      <c r="AA37" s="83"/>
      <c r="AB37" s="27"/>
      <c r="AC37" s="97"/>
      <c r="AD37" s="638"/>
      <c r="AE37" s="634"/>
    </row>
    <row r="38" spans="1:33" ht="15" customHeight="1" x14ac:dyDescent="0.2">
      <c r="A38" s="653"/>
      <c r="B38" s="657" t="s">
        <v>20</v>
      </c>
      <c r="C38" s="30" t="s">
        <v>16</v>
      </c>
      <c r="D38" s="31"/>
      <c r="E38" s="32"/>
      <c r="F38" s="32"/>
      <c r="G38" s="33"/>
      <c r="H38" s="86"/>
      <c r="I38" s="32"/>
      <c r="J38" s="32"/>
      <c r="K38" s="33"/>
      <c r="L38" s="86"/>
      <c r="M38" s="32"/>
      <c r="N38" s="32"/>
      <c r="O38" s="33"/>
      <c r="P38" s="86"/>
      <c r="Q38" s="32"/>
      <c r="R38" s="32"/>
      <c r="S38" s="33"/>
      <c r="T38" s="86"/>
      <c r="U38" s="32"/>
      <c r="V38" s="32"/>
      <c r="W38" s="33"/>
      <c r="X38" s="86"/>
      <c r="Y38" s="32"/>
      <c r="Z38" s="99"/>
      <c r="AA38" s="86"/>
      <c r="AB38" s="32"/>
      <c r="AC38" s="99"/>
      <c r="AD38" s="639">
        <f>SUM(D38:AC38)</f>
        <v>0</v>
      </c>
      <c r="AE38" s="635">
        <f>SUM(D39:AC39)</f>
        <v>0</v>
      </c>
    </row>
    <row r="39" spans="1:33" ht="15" customHeight="1" thickBot="1" x14ac:dyDescent="0.25">
      <c r="A39" s="654"/>
      <c r="B39" s="658"/>
      <c r="C39" s="40" t="s">
        <v>17</v>
      </c>
      <c r="D39" s="43"/>
      <c r="E39" s="41"/>
      <c r="F39" s="41"/>
      <c r="G39" s="42"/>
      <c r="H39" s="88"/>
      <c r="I39" s="41"/>
      <c r="J39" s="41"/>
      <c r="K39" s="42"/>
      <c r="L39" s="88"/>
      <c r="M39" s="41"/>
      <c r="N39" s="41"/>
      <c r="O39" s="42"/>
      <c r="P39" s="88"/>
      <c r="Q39" s="41"/>
      <c r="R39" s="41"/>
      <c r="S39" s="42"/>
      <c r="T39" s="88"/>
      <c r="U39" s="41"/>
      <c r="V39" s="41"/>
      <c r="W39" s="42"/>
      <c r="X39" s="88"/>
      <c r="Y39" s="41"/>
      <c r="Z39" s="103"/>
      <c r="AA39" s="88"/>
      <c r="AB39" s="41"/>
      <c r="AC39" s="103"/>
      <c r="AD39" s="643"/>
      <c r="AE39" s="636"/>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49" t="s">
        <v>21</v>
      </c>
      <c r="Y40" s="650"/>
      <c r="Z40" s="650"/>
      <c r="AA40" s="650"/>
      <c r="AB40" s="650"/>
      <c r="AC40" s="651"/>
      <c r="AD40" s="48">
        <f>SUM(AD5:AD12,AD14:AD21,AD23:AD30,AD32:AD39)/16</f>
        <v>0</v>
      </c>
      <c r="AE40" s="49">
        <f>SUM(AE5:AE12,AE14:AE21,AE23:AE30,AE32:AE39)/16</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3" s="62" customFormat="1" ht="35.1" customHeight="1" x14ac:dyDescent="0.2">
      <c r="B42" s="63" t="s">
        <v>22</v>
      </c>
      <c r="C42" s="63"/>
      <c r="D42" s="64"/>
      <c r="E42" s="64"/>
      <c r="F42" s="64"/>
      <c r="G42" s="64"/>
      <c r="H42" s="64"/>
      <c r="I42" s="65" t="s">
        <v>65</v>
      </c>
      <c r="AD42" s="66"/>
      <c r="AE42" s="66"/>
    </row>
    <row r="43" spans="1:33" s="62" customFormat="1" ht="35.1" customHeight="1" x14ac:dyDescent="0.2">
      <c r="B43" s="63"/>
      <c r="C43" s="63"/>
      <c r="D43" s="64"/>
      <c r="E43" s="64"/>
      <c r="F43" s="64"/>
      <c r="G43" s="64"/>
      <c r="H43" s="64"/>
      <c r="I43" s="65" t="s">
        <v>45</v>
      </c>
      <c r="AD43" s="66"/>
      <c r="AE43" s="66"/>
    </row>
    <row r="44" spans="1:33" s="62" customFormat="1" ht="35.1" customHeight="1" x14ac:dyDescent="0.2">
      <c r="B44" s="63"/>
      <c r="C44" s="63"/>
      <c r="D44" s="64"/>
      <c r="E44" s="64"/>
      <c r="F44" s="64"/>
      <c r="G44" s="64"/>
      <c r="H44" s="64"/>
      <c r="I44" s="65" t="s">
        <v>41</v>
      </c>
      <c r="AD44" s="66"/>
      <c r="AE44" s="66"/>
    </row>
    <row r="45" spans="1:33" s="62" customFormat="1" ht="35.1" customHeight="1" x14ac:dyDescent="0.2">
      <c r="B45" s="63"/>
      <c r="C45" s="63"/>
      <c r="D45" s="64"/>
      <c r="E45" s="64"/>
      <c r="F45" s="64"/>
      <c r="G45" s="64"/>
      <c r="H45" s="64"/>
      <c r="I45" s="65" t="s">
        <v>66</v>
      </c>
      <c r="AD45" s="66"/>
      <c r="AE45" s="66"/>
    </row>
    <row r="46" spans="1:33" s="62" customFormat="1" ht="35.1" customHeight="1" x14ac:dyDescent="0.2">
      <c r="B46" s="63"/>
      <c r="C46" s="63"/>
      <c r="D46" s="64"/>
      <c r="E46" s="64"/>
      <c r="F46" s="64"/>
      <c r="G46" s="64"/>
      <c r="H46" s="64"/>
      <c r="I46" s="65" t="s">
        <v>67</v>
      </c>
      <c r="AD46" s="66"/>
      <c r="AE46" s="66"/>
    </row>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249" t="s">
        <v>36</v>
      </c>
      <c r="AB48" s="250">
        <f>SUM(M48,Q48,U48,Y48)</f>
        <v>0</v>
      </c>
      <c r="AD48" s="2"/>
      <c r="AE48" s="104"/>
      <c r="AF48" s="66"/>
      <c r="AG48" s="66"/>
    </row>
    <row r="49" spans="2:32" ht="13.5" thickTop="1" x14ac:dyDescent="0.2"/>
    <row r="50" spans="2:32" ht="30" x14ac:dyDescent="0.2">
      <c r="B50" s="63" t="s">
        <v>72</v>
      </c>
      <c r="I50" s="62" t="s">
        <v>73</v>
      </c>
      <c r="AD50" s="2"/>
      <c r="AF50" s="61"/>
    </row>
  </sheetData>
  <mergeCells count="58">
    <mergeCell ref="B38:B39"/>
    <mergeCell ref="AD38:AD39"/>
    <mergeCell ref="AE38:AE39"/>
    <mergeCell ref="X40:AC40"/>
    <mergeCell ref="A32:A39"/>
    <mergeCell ref="B32:B33"/>
    <mergeCell ref="AD32:AD33"/>
    <mergeCell ref="AE32:AE33"/>
    <mergeCell ref="B34:B35"/>
    <mergeCell ref="AD34:AD35"/>
    <mergeCell ref="AE34:AE35"/>
    <mergeCell ref="B36:B37"/>
    <mergeCell ref="AD36:AD37"/>
    <mergeCell ref="AE36:AE37"/>
    <mergeCell ref="A23:A30"/>
    <mergeCell ref="B23:B24"/>
    <mergeCell ref="AD23:AD24"/>
    <mergeCell ref="AE23:AE24"/>
    <mergeCell ref="B25:B26"/>
    <mergeCell ref="B29:B30"/>
    <mergeCell ref="AD29:AD30"/>
    <mergeCell ref="AE29:AE30"/>
    <mergeCell ref="AD25:AD26"/>
    <mergeCell ref="AE25:AE26"/>
    <mergeCell ref="B27:B28"/>
    <mergeCell ref="AD27:AD28"/>
    <mergeCell ref="AE27:AE28"/>
    <mergeCell ref="AD11:AD12"/>
    <mergeCell ref="AE11:AE12"/>
    <mergeCell ref="A14:A21"/>
    <mergeCell ref="B14:B15"/>
    <mergeCell ref="AD14:AD15"/>
    <mergeCell ref="AE14:AE15"/>
    <mergeCell ref="B16:B17"/>
    <mergeCell ref="AD16:AD17"/>
    <mergeCell ref="AE16:AE17"/>
    <mergeCell ref="B18:B19"/>
    <mergeCell ref="AD18:AD19"/>
    <mergeCell ref="AE18:AE19"/>
    <mergeCell ref="B20:B21"/>
    <mergeCell ref="AD20:AD21"/>
    <mergeCell ref="AE20:AE21"/>
    <mergeCell ref="B9:B10"/>
    <mergeCell ref="AD9:AD10"/>
    <mergeCell ref="AE9:AE10"/>
    <mergeCell ref="A1:G2"/>
    <mergeCell ref="H1:AC2"/>
    <mergeCell ref="A3:A4"/>
    <mergeCell ref="B3:B4"/>
    <mergeCell ref="C3:C4"/>
    <mergeCell ref="A5:A12"/>
    <mergeCell ref="B5:B6"/>
    <mergeCell ref="B11:B12"/>
    <mergeCell ref="AD5:AD6"/>
    <mergeCell ref="AE5:AE6"/>
    <mergeCell ref="B7:B8"/>
    <mergeCell ref="AD7:AD8"/>
    <mergeCell ref="AE7:AE8"/>
  </mergeCells>
  <conditionalFormatting sqref="AE5:AE12 AE14:AE21 AE23:AE30 AE32:AE39">
    <cfRule type="cellIs" dxfId="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57"/>
  <sheetViews>
    <sheetView tabSelected="1" zoomScale="55" zoomScaleNormal="55" workbookViewId="0">
      <selection activeCell="B55" sqref="B55:S55"/>
    </sheetView>
  </sheetViews>
  <sheetFormatPr baseColWidth="10" defaultRowHeight="12.75" x14ac:dyDescent="0.2"/>
  <cols>
    <col min="21" max="21" width="27" customWidth="1"/>
  </cols>
  <sheetData>
    <row r="1" spans="1:26" ht="63" x14ac:dyDescent="0.7">
      <c r="A1" s="575" t="s">
        <v>189</v>
      </c>
      <c r="B1" s="577"/>
      <c r="C1" s="576"/>
      <c r="D1" s="576"/>
      <c r="E1" s="576"/>
      <c r="F1" s="576"/>
      <c r="G1" s="576"/>
      <c r="H1" s="576"/>
      <c r="I1" s="576"/>
      <c r="J1" s="576"/>
      <c r="K1" s="576"/>
      <c r="L1" s="576"/>
      <c r="M1" s="576"/>
      <c r="N1" s="576"/>
      <c r="O1" s="576"/>
      <c r="P1" s="576"/>
      <c r="Q1" s="576"/>
      <c r="R1" s="576"/>
      <c r="S1" s="576"/>
      <c r="T1" s="576"/>
      <c r="U1" s="576"/>
      <c r="V1" s="574"/>
      <c r="W1" s="574"/>
      <c r="X1" s="574"/>
      <c r="Y1" s="574"/>
      <c r="Z1" s="574"/>
    </row>
    <row r="2" spans="1:26" ht="60" customHeight="1" thickBot="1" x14ac:dyDescent="0.25"/>
    <row r="3" spans="1:26" ht="50.1" customHeight="1" x14ac:dyDescent="0.2">
      <c r="A3" s="578"/>
      <c r="B3" s="579"/>
      <c r="C3" s="579"/>
      <c r="D3" s="579"/>
      <c r="E3" s="579"/>
      <c r="F3" s="579"/>
      <c r="G3" s="579"/>
      <c r="H3" s="579"/>
      <c r="I3" s="579"/>
      <c r="J3" s="579"/>
      <c r="K3" s="579"/>
      <c r="L3" s="579"/>
      <c r="M3" s="579"/>
      <c r="N3" s="579"/>
      <c r="O3" s="579"/>
      <c r="P3" s="579"/>
      <c r="Q3" s="579"/>
      <c r="R3" s="579"/>
      <c r="S3" s="579"/>
      <c r="T3" s="579"/>
      <c r="U3" s="580"/>
    </row>
    <row r="4" spans="1:26" s="572" customFormat="1" ht="30" customHeight="1" x14ac:dyDescent="0.2">
      <c r="A4" s="581"/>
      <c r="B4" s="599" t="s">
        <v>114</v>
      </c>
      <c r="C4" s="582"/>
      <c r="D4" s="582"/>
      <c r="E4" s="582"/>
      <c r="F4" s="582"/>
      <c r="G4" s="582"/>
      <c r="H4" s="582"/>
      <c r="I4" s="582"/>
      <c r="J4" s="582"/>
      <c r="K4" s="582"/>
      <c r="L4" s="582"/>
      <c r="M4" s="582"/>
      <c r="N4" s="582"/>
      <c r="O4" s="582"/>
      <c r="P4" s="582"/>
      <c r="Q4" s="582"/>
      <c r="R4" s="582"/>
      <c r="S4" s="582"/>
      <c r="T4" s="582"/>
      <c r="U4" s="583"/>
    </row>
    <row r="5" spans="1:26" s="572" customFormat="1" ht="30" customHeight="1" x14ac:dyDescent="0.2">
      <c r="A5" s="581"/>
      <c r="B5" s="584" t="s">
        <v>115</v>
      </c>
      <c r="C5" s="593"/>
      <c r="D5" s="582"/>
      <c r="E5" s="582"/>
      <c r="F5" s="582"/>
      <c r="G5" s="582"/>
      <c r="H5" s="582"/>
      <c r="I5" s="582"/>
      <c r="J5" s="582"/>
      <c r="K5" s="582"/>
      <c r="L5" s="582"/>
      <c r="M5" s="582"/>
      <c r="N5" s="582"/>
      <c r="O5" s="582"/>
      <c r="P5" s="582"/>
      <c r="Q5" s="582"/>
      <c r="R5" s="582"/>
      <c r="S5" s="582"/>
      <c r="T5" s="582"/>
      <c r="U5" s="583"/>
    </row>
    <row r="6" spans="1:26" s="572" customFormat="1" ht="30" customHeight="1" x14ac:dyDescent="0.2">
      <c r="A6" s="581"/>
      <c r="B6" s="584" t="s">
        <v>116</v>
      </c>
      <c r="C6" s="593"/>
      <c r="D6" s="582"/>
      <c r="E6" s="582"/>
      <c r="F6" s="582"/>
      <c r="G6" s="582"/>
      <c r="H6" s="582"/>
      <c r="I6" s="582"/>
      <c r="J6" s="582"/>
      <c r="K6" s="582"/>
      <c r="L6" s="582"/>
      <c r="M6" s="582"/>
      <c r="N6" s="582"/>
      <c r="O6" s="582"/>
      <c r="P6" s="582"/>
      <c r="Q6" s="582"/>
      <c r="R6" s="582"/>
      <c r="S6" s="582"/>
      <c r="T6" s="582"/>
      <c r="U6" s="583"/>
    </row>
    <row r="7" spans="1:26" s="572" customFormat="1" ht="30" customHeight="1" x14ac:dyDescent="0.2">
      <c r="A7" s="581"/>
      <c r="B7" s="594" t="s">
        <v>117</v>
      </c>
      <c r="C7" s="593"/>
      <c r="D7" s="582"/>
      <c r="E7" s="582"/>
      <c r="F7" s="582"/>
      <c r="G7" s="582"/>
      <c r="H7" s="582"/>
      <c r="I7" s="582"/>
      <c r="J7" s="582"/>
      <c r="K7" s="582"/>
      <c r="L7" s="582"/>
      <c r="M7" s="582"/>
      <c r="N7" s="582"/>
      <c r="O7" s="582"/>
      <c r="P7" s="582"/>
      <c r="Q7" s="582"/>
      <c r="R7" s="582"/>
      <c r="S7" s="582"/>
      <c r="T7" s="582"/>
      <c r="U7" s="583"/>
    </row>
    <row r="8" spans="1:26" s="572" customFormat="1" ht="30" customHeight="1" x14ac:dyDescent="0.2">
      <c r="A8" s="581"/>
      <c r="B8" s="594" t="s">
        <v>118</v>
      </c>
      <c r="C8" s="593"/>
      <c r="D8" s="582"/>
      <c r="E8" s="582"/>
      <c r="F8" s="582"/>
      <c r="G8" s="582"/>
      <c r="H8" s="582"/>
      <c r="I8" s="582"/>
      <c r="J8" s="582"/>
      <c r="K8" s="582"/>
      <c r="L8" s="582"/>
      <c r="M8" s="582"/>
      <c r="N8" s="582"/>
      <c r="O8" s="582"/>
      <c r="P8" s="582"/>
      <c r="Q8" s="582"/>
      <c r="R8" s="582"/>
      <c r="S8" s="582"/>
      <c r="T8" s="582"/>
      <c r="U8" s="583"/>
    </row>
    <row r="9" spans="1:26" s="572" customFormat="1" ht="30" customHeight="1" x14ac:dyDescent="0.2">
      <c r="A9" s="581"/>
      <c r="B9" s="594" t="s">
        <v>119</v>
      </c>
      <c r="C9" s="582"/>
      <c r="D9" s="582"/>
      <c r="E9" s="582"/>
      <c r="F9" s="582"/>
      <c r="G9" s="582"/>
      <c r="H9" s="582"/>
      <c r="I9" s="582"/>
      <c r="J9" s="582"/>
      <c r="K9" s="582"/>
      <c r="L9" s="582"/>
      <c r="M9" s="582"/>
      <c r="N9" s="582"/>
      <c r="O9" s="582"/>
      <c r="P9" s="582"/>
      <c r="Q9" s="582"/>
      <c r="R9" s="582"/>
      <c r="S9" s="582"/>
      <c r="T9" s="582"/>
      <c r="U9" s="583"/>
    </row>
    <row r="10" spans="1:26" s="572" customFormat="1" ht="30" customHeight="1" x14ac:dyDescent="0.2">
      <c r="A10" s="581"/>
      <c r="B10" s="594" t="s">
        <v>120</v>
      </c>
      <c r="C10" s="582"/>
      <c r="D10" s="582"/>
      <c r="E10" s="582"/>
      <c r="F10" s="582"/>
      <c r="G10" s="582"/>
      <c r="H10" s="582"/>
      <c r="I10" s="582"/>
      <c r="J10" s="582"/>
      <c r="K10" s="582"/>
      <c r="L10" s="582"/>
      <c r="M10" s="582"/>
      <c r="N10" s="582"/>
      <c r="O10" s="582"/>
      <c r="P10" s="582"/>
      <c r="Q10" s="582"/>
      <c r="R10" s="582"/>
      <c r="S10" s="582"/>
      <c r="T10" s="582"/>
      <c r="U10" s="583"/>
    </row>
    <row r="11" spans="1:26" s="572" customFormat="1" ht="30" customHeight="1" thickBot="1" x14ac:dyDescent="0.25">
      <c r="A11" s="595"/>
      <c r="B11" s="596"/>
      <c r="C11" s="597"/>
      <c r="D11" s="597"/>
      <c r="E11" s="597"/>
      <c r="F11" s="597"/>
      <c r="G11" s="597"/>
      <c r="H11" s="597"/>
      <c r="I11" s="597"/>
      <c r="J11" s="597"/>
      <c r="K11" s="597"/>
      <c r="L11" s="597"/>
      <c r="M11" s="597"/>
      <c r="N11" s="597"/>
      <c r="O11" s="597"/>
      <c r="P11" s="597"/>
      <c r="Q11" s="597"/>
      <c r="R11" s="597"/>
      <c r="S11" s="597"/>
      <c r="T11" s="597"/>
      <c r="U11" s="598"/>
    </row>
    <row r="12" spans="1:26" s="572" customFormat="1" ht="35.1" customHeight="1" thickBot="1" x14ac:dyDescent="0.25">
      <c r="B12" s="573"/>
    </row>
    <row r="13" spans="1:26" ht="50.1" customHeight="1" x14ac:dyDescent="0.35">
      <c r="A13" s="578"/>
      <c r="B13" s="588"/>
      <c r="C13" s="579"/>
      <c r="D13" s="579"/>
      <c r="E13" s="579"/>
      <c r="F13" s="579"/>
      <c r="G13" s="579"/>
      <c r="H13" s="579"/>
      <c r="I13" s="579"/>
      <c r="J13" s="579"/>
      <c r="K13" s="579"/>
      <c r="L13" s="579"/>
      <c r="M13" s="579"/>
      <c r="N13" s="579"/>
      <c r="O13" s="579"/>
      <c r="P13" s="579"/>
      <c r="Q13" s="579"/>
      <c r="R13" s="579"/>
      <c r="S13" s="579"/>
      <c r="T13" s="579"/>
      <c r="U13" s="580"/>
    </row>
    <row r="14" spans="1:26" s="572" customFormat="1" ht="30" customHeight="1" x14ac:dyDescent="0.2">
      <c r="A14" s="581"/>
      <c r="B14" s="599" t="s">
        <v>121</v>
      </c>
      <c r="C14" s="582"/>
      <c r="D14" s="582"/>
      <c r="E14" s="582"/>
      <c r="F14" s="582"/>
      <c r="G14" s="582"/>
      <c r="H14" s="582"/>
      <c r="I14" s="582"/>
      <c r="J14" s="582"/>
      <c r="K14" s="582"/>
      <c r="L14" s="582"/>
      <c r="M14" s="582"/>
      <c r="N14" s="582"/>
      <c r="O14" s="582"/>
      <c r="P14" s="582"/>
      <c r="Q14" s="582"/>
      <c r="R14" s="582"/>
      <c r="S14" s="582"/>
      <c r="T14" s="582"/>
      <c r="U14" s="583"/>
    </row>
    <row r="15" spans="1:26" s="572" customFormat="1" ht="30" customHeight="1" x14ac:dyDescent="0.2">
      <c r="A15" s="581"/>
      <c r="B15" s="621" t="s">
        <v>122</v>
      </c>
      <c r="C15" s="582"/>
      <c r="D15" s="582"/>
      <c r="E15" s="582"/>
      <c r="F15" s="582"/>
      <c r="G15" s="582"/>
      <c r="H15" s="582"/>
      <c r="I15" s="582"/>
      <c r="J15" s="582"/>
      <c r="K15" s="582"/>
      <c r="L15" s="582"/>
      <c r="M15" s="582"/>
      <c r="N15" s="582"/>
      <c r="O15" s="582"/>
      <c r="P15" s="582"/>
      <c r="Q15" s="582"/>
      <c r="R15" s="582"/>
      <c r="S15" s="582"/>
      <c r="T15" s="582"/>
      <c r="U15" s="583"/>
    </row>
    <row r="16" spans="1:26" ht="408.75" customHeight="1" x14ac:dyDescent="0.35">
      <c r="A16" s="589"/>
      <c r="B16" s="590"/>
      <c r="C16" s="591"/>
      <c r="D16" s="591"/>
      <c r="E16" s="591"/>
      <c r="F16" s="591"/>
      <c r="G16" s="591"/>
      <c r="H16" s="591"/>
      <c r="I16" s="591"/>
      <c r="J16" s="591"/>
      <c r="K16" s="591"/>
      <c r="L16" s="591"/>
      <c r="M16" s="591"/>
      <c r="N16" s="591"/>
      <c r="O16" s="591"/>
      <c r="P16" s="591"/>
      <c r="Q16" s="591"/>
      <c r="R16" s="591"/>
      <c r="S16" s="591"/>
      <c r="T16" s="591"/>
      <c r="U16" s="592"/>
    </row>
    <row r="17" spans="1:21" x14ac:dyDescent="0.2">
      <c r="A17" s="589"/>
      <c r="B17" s="591"/>
      <c r="C17" s="591"/>
      <c r="D17" s="591"/>
      <c r="E17" s="591"/>
      <c r="F17" s="591"/>
      <c r="G17" s="591"/>
      <c r="H17" s="591"/>
      <c r="I17" s="591"/>
      <c r="J17" s="591"/>
      <c r="K17" s="591"/>
      <c r="L17" s="591"/>
      <c r="M17" s="591"/>
      <c r="N17" s="591"/>
      <c r="O17" s="591"/>
      <c r="P17" s="591"/>
      <c r="Q17" s="591"/>
      <c r="R17" s="591"/>
      <c r="S17" s="591"/>
      <c r="T17" s="591"/>
      <c r="U17" s="592"/>
    </row>
    <row r="18" spans="1:21" x14ac:dyDescent="0.2">
      <c r="A18" s="589"/>
      <c r="B18" s="591"/>
      <c r="C18" s="591"/>
      <c r="D18" s="591"/>
      <c r="E18" s="591"/>
      <c r="F18" s="591"/>
      <c r="G18" s="591"/>
      <c r="H18" s="591"/>
      <c r="I18" s="591"/>
      <c r="J18" s="591"/>
      <c r="K18" s="591"/>
      <c r="L18" s="591"/>
      <c r="M18" s="591"/>
      <c r="N18" s="591"/>
      <c r="O18" s="591"/>
      <c r="P18" s="591"/>
      <c r="Q18" s="591"/>
      <c r="R18" s="591"/>
      <c r="S18" s="591"/>
      <c r="T18" s="591"/>
      <c r="U18" s="592"/>
    </row>
    <row r="19" spans="1:21" x14ac:dyDescent="0.2">
      <c r="A19" s="589"/>
      <c r="B19" s="591"/>
      <c r="C19" s="591"/>
      <c r="D19" s="591"/>
      <c r="E19" s="591"/>
      <c r="F19" s="591"/>
      <c r="G19" s="591"/>
      <c r="H19" s="591"/>
      <c r="I19" s="591"/>
      <c r="J19" s="591"/>
      <c r="K19" s="591"/>
      <c r="L19" s="591"/>
      <c r="M19" s="591"/>
      <c r="N19" s="591"/>
      <c r="O19" s="591"/>
      <c r="P19" s="591"/>
      <c r="Q19" s="591"/>
      <c r="R19" s="591"/>
      <c r="S19" s="591"/>
      <c r="T19" s="591"/>
      <c r="U19" s="592"/>
    </row>
    <row r="20" spans="1:21" x14ac:dyDescent="0.2">
      <c r="A20" s="589"/>
      <c r="B20" s="591"/>
      <c r="C20" s="591"/>
      <c r="D20" s="591"/>
      <c r="E20" s="591"/>
      <c r="F20" s="591"/>
      <c r="G20" s="591"/>
      <c r="H20" s="591"/>
      <c r="I20" s="591"/>
      <c r="J20" s="591"/>
      <c r="K20" s="591"/>
      <c r="L20" s="591"/>
      <c r="M20" s="591"/>
      <c r="N20" s="591"/>
      <c r="O20" s="591"/>
      <c r="P20" s="591"/>
      <c r="Q20" s="591"/>
      <c r="R20" s="591"/>
      <c r="S20" s="591"/>
      <c r="T20" s="591"/>
      <c r="U20" s="592"/>
    </row>
    <row r="21" spans="1:21" x14ac:dyDescent="0.2">
      <c r="A21" s="589"/>
      <c r="B21" s="591"/>
      <c r="C21" s="591"/>
      <c r="D21" s="591"/>
      <c r="E21" s="591"/>
      <c r="F21" s="591"/>
      <c r="G21" s="591"/>
      <c r="H21" s="591"/>
      <c r="I21" s="591"/>
      <c r="J21" s="591"/>
      <c r="K21" s="591"/>
      <c r="L21" s="591"/>
      <c r="M21" s="591"/>
      <c r="N21" s="591"/>
      <c r="O21" s="591"/>
      <c r="P21" s="591"/>
      <c r="Q21" s="591"/>
      <c r="R21" s="591"/>
      <c r="S21" s="591"/>
      <c r="T21" s="591"/>
      <c r="U21" s="592"/>
    </row>
    <row r="22" spans="1:21" x14ac:dyDescent="0.2">
      <c r="A22" s="589"/>
      <c r="B22" s="591"/>
      <c r="C22" s="591"/>
      <c r="D22" s="591"/>
      <c r="E22" s="591"/>
      <c r="F22" s="591"/>
      <c r="G22" s="591"/>
      <c r="H22" s="591"/>
      <c r="I22" s="591"/>
      <c r="J22" s="591"/>
      <c r="K22" s="591"/>
      <c r="L22" s="591"/>
      <c r="M22" s="591"/>
      <c r="N22" s="591"/>
      <c r="O22" s="591"/>
      <c r="P22" s="591"/>
      <c r="Q22" s="591"/>
      <c r="R22" s="591"/>
      <c r="S22" s="591"/>
      <c r="T22" s="591"/>
      <c r="U22" s="592"/>
    </row>
    <row r="23" spans="1:21" x14ac:dyDescent="0.2">
      <c r="A23" s="589"/>
      <c r="B23" s="591"/>
      <c r="C23" s="591"/>
      <c r="D23" s="591"/>
      <c r="E23" s="591"/>
      <c r="F23" s="591"/>
      <c r="G23" s="591"/>
      <c r="H23" s="591"/>
      <c r="I23" s="591"/>
      <c r="J23" s="591"/>
      <c r="K23" s="591"/>
      <c r="L23" s="591"/>
      <c r="M23" s="591"/>
      <c r="N23" s="591"/>
      <c r="O23" s="591"/>
      <c r="P23" s="591"/>
      <c r="Q23" s="591"/>
      <c r="R23" s="591"/>
      <c r="S23" s="591"/>
      <c r="T23" s="591"/>
      <c r="U23" s="592"/>
    </row>
    <row r="24" spans="1:21" x14ac:dyDescent="0.2">
      <c r="A24" s="589"/>
      <c r="B24" s="591"/>
      <c r="C24" s="591"/>
      <c r="D24" s="591"/>
      <c r="E24" s="591"/>
      <c r="F24" s="591"/>
      <c r="G24" s="591"/>
      <c r="H24" s="591"/>
      <c r="I24" s="591"/>
      <c r="J24" s="591"/>
      <c r="K24" s="591"/>
      <c r="L24" s="591"/>
      <c r="M24" s="591"/>
      <c r="N24" s="591"/>
      <c r="O24" s="591"/>
      <c r="P24" s="591"/>
      <c r="Q24" s="591"/>
      <c r="R24" s="591"/>
      <c r="S24" s="591"/>
      <c r="T24" s="591"/>
      <c r="U24" s="592"/>
    </row>
    <row r="25" spans="1:21" x14ac:dyDescent="0.2">
      <c r="A25" s="589"/>
      <c r="B25" s="591"/>
      <c r="C25" s="591"/>
      <c r="D25" s="591"/>
      <c r="E25" s="591"/>
      <c r="F25" s="591"/>
      <c r="G25" s="591"/>
      <c r="H25" s="591"/>
      <c r="I25" s="591"/>
      <c r="J25" s="591"/>
      <c r="K25" s="591"/>
      <c r="L25" s="591"/>
      <c r="M25" s="591"/>
      <c r="N25" s="591"/>
      <c r="O25" s="591"/>
      <c r="P25" s="591"/>
      <c r="Q25" s="591"/>
      <c r="R25" s="591"/>
      <c r="S25" s="591"/>
      <c r="T25" s="591"/>
      <c r="U25" s="592"/>
    </row>
    <row r="26" spans="1:21" x14ac:dyDescent="0.2">
      <c r="A26" s="589"/>
      <c r="B26" s="591"/>
      <c r="C26" s="591"/>
      <c r="D26" s="591"/>
      <c r="E26" s="591"/>
      <c r="F26" s="591"/>
      <c r="G26" s="591"/>
      <c r="H26" s="591"/>
      <c r="I26" s="591"/>
      <c r="J26" s="591"/>
      <c r="K26" s="591"/>
      <c r="L26" s="591"/>
      <c r="M26" s="591"/>
      <c r="N26" s="591"/>
      <c r="O26" s="591"/>
      <c r="P26" s="591"/>
      <c r="Q26" s="591"/>
      <c r="R26" s="591"/>
      <c r="S26" s="591"/>
      <c r="T26" s="591"/>
      <c r="U26" s="592"/>
    </row>
    <row r="27" spans="1:21" x14ac:dyDescent="0.2">
      <c r="A27" s="589"/>
      <c r="B27" s="591"/>
      <c r="C27" s="591"/>
      <c r="D27" s="591"/>
      <c r="E27" s="591"/>
      <c r="F27" s="591"/>
      <c r="G27" s="591"/>
      <c r="H27" s="591"/>
      <c r="I27" s="591"/>
      <c r="J27" s="591"/>
      <c r="K27" s="591"/>
      <c r="L27" s="591"/>
      <c r="M27" s="591"/>
      <c r="N27" s="591"/>
      <c r="O27" s="591"/>
      <c r="P27" s="591"/>
      <c r="Q27" s="591"/>
      <c r="R27" s="591"/>
      <c r="S27" s="591"/>
      <c r="T27" s="591"/>
      <c r="U27" s="592"/>
    </row>
    <row r="28" spans="1:21" x14ac:dyDescent="0.2">
      <c r="A28" s="589"/>
      <c r="B28" s="591"/>
      <c r="C28" s="591"/>
      <c r="D28" s="591"/>
      <c r="E28" s="591"/>
      <c r="F28" s="591"/>
      <c r="G28" s="591"/>
      <c r="H28" s="591"/>
      <c r="I28" s="591"/>
      <c r="J28" s="591"/>
      <c r="K28" s="591"/>
      <c r="L28" s="591"/>
      <c r="M28" s="591"/>
      <c r="N28" s="591"/>
      <c r="O28" s="591"/>
      <c r="P28" s="591"/>
      <c r="Q28" s="591"/>
      <c r="R28" s="591"/>
      <c r="S28" s="591"/>
      <c r="T28" s="591"/>
      <c r="U28" s="592"/>
    </row>
    <row r="29" spans="1:21" x14ac:dyDescent="0.2">
      <c r="A29" s="589"/>
      <c r="B29" s="591"/>
      <c r="C29" s="591"/>
      <c r="D29" s="591"/>
      <c r="E29" s="591"/>
      <c r="F29" s="591"/>
      <c r="G29" s="591"/>
      <c r="H29" s="591"/>
      <c r="I29" s="591"/>
      <c r="J29" s="591"/>
      <c r="K29" s="591"/>
      <c r="L29" s="591"/>
      <c r="M29" s="591"/>
      <c r="N29" s="591"/>
      <c r="O29" s="591"/>
      <c r="P29" s="591"/>
      <c r="Q29" s="591"/>
      <c r="R29" s="591"/>
      <c r="S29" s="591"/>
      <c r="T29" s="591"/>
      <c r="U29" s="592"/>
    </row>
    <row r="30" spans="1:21" x14ac:dyDescent="0.2">
      <c r="A30" s="589"/>
      <c r="B30" s="591"/>
      <c r="C30" s="591"/>
      <c r="D30" s="591"/>
      <c r="E30" s="591"/>
      <c r="F30" s="591"/>
      <c r="G30" s="591"/>
      <c r="H30" s="591"/>
      <c r="I30" s="591"/>
      <c r="J30" s="591"/>
      <c r="K30" s="591"/>
      <c r="L30" s="591"/>
      <c r="M30" s="591"/>
      <c r="N30" s="591"/>
      <c r="O30" s="591"/>
      <c r="P30" s="591"/>
      <c r="Q30" s="591"/>
      <c r="R30" s="591"/>
      <c r="S30" s="591"/>
      <c r="T30" s="591"/>
      <c r="U30" s="592"/>
    </row>
    <row r="31" spans="1:21" x14ac:dyDescent="0.2">
      <c r="A31" s="589"/>
      <c r="B31" s="591"/>
      <c r="C31" s="591"/>
      <c r="D31" s="591"/>
      <c r="E31" s="591"/>
      <c r="F31" s="591"/>
      <c r="G31" s="591"/>
      <c r="H31" s="591"/>
      <c r="I31" s="591"/>
      <c r="J31" s="591"/>
      <c r="K31" s="591"/>
      <c r="L31" s="591"/>
      <c r="M31" s="591"/>
      <c r="N31" s="591"/>
      <c r="O31" s="591"/>
      <c r="P31" s="591"/>
      <c r="Q31" s="591"/>
      <c r="R31" s="591"/>
      <c r="S31" s="591"/>
      <c r="T31" s="591"/>
      <c r="U31" s="592"/>
    </row>
    <row r="32" spans="1:21" x14ac:dyDescent="0.2">
      <c r="A32" s="589"/>
      <c r="B32" s="591"/>
      <c r="C32" s="591"/>
      <c r="D32" s="591"/>
      <c r="E32" s="591"/>
      <c r="F32" s="591"/>
      <c r="G32" s="591"/>
      <c r="H32" s="591"/>
      <c r="I32" s="591"/>
      <c r="J32" s="591"/>
      <c r="K32" s="591"/>
      <c r="L32" s="591"/>
      <c r="M32" s="591"/>
      <c r="N32" s="591"/>
      <c r="O32" s="591"/>
      <c r="P32" s="591"/>
      <c r="Q32" s="591"/>
      <c r="R32" s="591"/>
      <c r="S32" s="591"/>
      <c r="T32" s="591"/>
      <c r="U32" s="592"/>
    </row>
    <row r="33" spans="1:21" x14ac:dyDescent="0.2">
      <c r="A33" s="589"/>
      <c r="B33" s="591"/>
      <c r="C33" s="591"/>
      <c r="D33" s="591"/>
      <c r="E33" s="591"/>
      <c r="F33" s="591"/>
      <c r="G33" s="591"/>
      <c r="H33" s="591"/>
      <c r="I33" s="591"/>
      <c r="J33" s="591"/>
      <c r="K33" s="591"/>
      <c r="L33" s="591"/>
      <c r="M33" s="591"/>
      <c r="N33" s="591"/>
      <c r="O33" s="591"/>
      <c r="P33" s="591"/>
      <c r="Q33" s="591"/>
      <c r="R33" s="591"/>
      <c r="S33" s="591"/>
      <c r="T33" s="591"/>
      <c r="U33" s="592"/>
    </row>
    <row r="34" spans="1:21" x14ac:dyDescent="0.2">
      <c r="A34" s="589"/>
      <c r="B34" s="591"/>
      <c r="C34" s="591"/>
      <c r="D34" s="591"/>
      <c r="E34" s="591"/>
      <c r="F34" s="591"/>
      <c r="G34" s="591"/>
      <c r="H34" s="591"/>
      <c r="I34" s="591"/>
      <c r="J34" s="591"/>
      <c r="K34" s="591"/>
      <c r="L34" s="591"/>
      <c r="M34" s="591"/>
      <c r="N34" s="591"/>
      <c r="O34" s="591"/>
      <c r="P34" s="591"/>
      <c r="Q34" s="591"/>
      <c r="R34" s="591"/>
      <c r="S34" s="591"/>
      <c r="T34" s="591"/>
      <c r="U34" s="592"/>
    </row>
    <row r="35" spans="1:21" x14ac:dyDescent="0.2">
      <c r="A35" s="589"/>
      <c r="B35" s="591"/>
      <c r="C35" s="591"/>
      <c r="D35" s="591"/>
      <c r="E35" s="591"/>
      <c r="F35" s="591"/>
      <c r="G35" s="591"/>
      <c r="H35" s="591"/>
      <c r="I35" s="591"/>
      <c r="J35" s="591"/>
      <c r="K35" s="591"/>
      <c r="L35" s="591"/>
      <c r="M35" s="591"/>
      <c r="N35" s="591"/>
      <c r="O35" s="591"/>
      <c r="P35" s="591"/>
      <c r="Q35" s="591"/>
      <c r="R35" s="591"/>
      <c r="S35" s="591"/>
      <c r="T35" s="591"/>
      <c r="U35" s="592"/>
    </row>
    <row r="36" spans="1:21" x14ac:dyDescent="0.2">
      <c r="A36" s="589"/>
      <c r="B36" s="591"/>
      <c r="C36" s="591"/>
      <c r="D36" s="591"/>
      <c r="E36" s="591"/>
      <c r="F36" s="591"/>
      <c r="G36" s="591"/>
      <c r="H36" s="591"/>
      <c r="I36" s="591"/>
      <c r="J36" s="591"/>
      <c r="K36" s="591"/>
      <c r="L36" s="591"/>
      <c r="M36" s="591"/>
      <c r="N36" s="591"/>
      <c r="O36" s="591"/>
      <c r="P36" s="591"/>
      <c r="Q36" s="591"/>
      <c r="R36" s="591"/>
      <c r="S36" s="591"/>
      <c r="T36" s="591"/>
      <c r="U36" s="592"/>
    </row>
    <row r="37" spans="1:21" x14ac:dyDescent="0.2">
      <c r="A37" s="589"/>
      <c r="B37" s="591"/>
      <c r="C37" s="591"/>
      <c r="D37" s="591"/>
      <c r="E37" s="591"/>
      <c r="F37" s="591"/>
      <c r="G37" s="591"/>
      <c r="H37" s="591"/>
      <c r="I37" s="591"/>
      <c r="J37" s="591"/>
      <c r="K37" s="591"/>
      <c r="L37" s="591"/>
      <c r="M37" s="591"/>
      <c r="N37" s="591"/>
      <c r="O37" s="591"/>
      <c r="P37" s="591"/>
      <c r="Q37" s="591"/>
      <c r="R37" s="591"/>
      <c r="S37" s="591"/>
      <c r="T37" s="591"/>
      <c r="U37" s="592"/>
    </row>
    <row r="38" spans="1:21" x14ac:dyDescent="0.2">
      <c r="A38" s="589"/>
      <c r="B38" s="591"/>
      <c r="C38" s="591"/>
      <c r="D38" s="591"/>
      <c r="E38" s="591"/>
      <c r="F38" s="591"/>
      <c r="G38" s="591"/>
      <c r="H38" s="591"/>
      <c r="I38" s="591"/>
      <c r="J38" s="591"/>
      <c r="K38" s="591"/>
      <c r="L38" s="591"/>
      <c r="M38" s="591"/>
      <c r="N38" s="591"/>
      <c r="O38" s="591"/>
      <c r="P38" s="591"/>
      <c r="Q38" s="591"/>
      <c r="R38" s="591"/>
      <c r="S38" s="591"/>
      <c r="T38" s="591"/>
      <c r="U38" s="592"/>
    </row>
    <row r="39" spans="1:21" x14ac:dyDescent="0.2">
      <c r="A39" s="589"/>
      <c r="B39" s="591"/>
      <c r="C39" s="591"/>
      <c r="D39" s="591"/>
      <c r="E39" s="591"/>
      <c r="F39" s="591"/>
      <c r="G39" s="591"/>
      <c r="H39" s="591"/>
      <c r="I39" s="591"/>
      <c r="J39" s="591"/>
      <c r="K39" s="591"/>
      <c r="L39" s="591"/>
      <c r="M39" s="591"/>
      <c r="N39" s="591"/>
      <c r="O39" s="591"/>
      <c r="P39" s="591"/>
      <c r="Q39" s="591"/>
      <c r="R39" s="591"/>
      <c r="S39" s="591"/>
      <c r="T39" s="591"/>
      <c r="U39" s="592"/>
    </row>
    <row r="40" spans="1:21" x14ac:dyDescent="0.2">
      <c r="A40" s="589"/>
      <c r="B40" s="591"/>
      <c r="C40" s="591"/>
      <c r="D40" s="591"/>
      <c r="E40" s="591"/>
      <c r="F40" s="591"/>
      <c r="G40" s="591"/>
      <c r="H40" s="591"/>
      <c r="I40" s="591"/>
      <c r="J40" s="591"/>
      <c r="K40" s="591"/>
      <c r="L40" s="591"/>
      <c r="M40" s="591"/>
      <c r="N40" s="591"/>
      <c r="O40" s="591"/>
      <c r="P40" s="591"/>
      <c r="Q40" s="591"/>
      <c r="R40" s="591"/>
      <c r="S40" s="591"/>
      <c r="T40" s="591"/>
      <c r="U40" s="592"/>
    </row>
    <row r="41" spans="1:21" x14ac:dyDescent="0.2">
      <c r="A41" s="589"/>
      <c r="B41" s="591"/>
      <c r="C41" s="591"/>
      <c r="D41" s="591"/>
      <c r="E41" s="591"/>
      <c r="F41" s="591"/>
      <c r="G41" s="591"/>
      <c r="H41" s="591"/>
      <c r="I41" s="591"/>
      <c r="J41" s="591"/>
      <c r="K41" s="591"/>
      <c r="L41" s="591"/>
      <c r="M41" s="591"/>
      <c r="N41" s="591"/>
      <c r="O41" s="591"/>
      <c r="P41" s="591"/>
      <c r="Q41" s="591"/>
      <c r="R41" s="591"/>
      <c r="S41" s="591"/>
      <c r="T41" s="591"/>
      <c r="U41" s="592"/>
    </row>
    <row r="42" spans="1:21" x14ac:dyDescent="0.2">
      <c r="A42" s="589"/>
      <c r="B42" s="591"/>
      <c r="C42" s="591"/>
      <c r="D42" s="591"/>
      <c r="E42" s="591"/>
      <c r="F42" s="591"/>
      <c r="G42" s="591"/>
      <c r="H42" s="591"/>
      <c r="I42" s="591"/>
      <c r="J42" s="591"/>
      <c r="K42" s="591"/>
      <c r="L42" s="591"/>
      <c r="M42" s="591"/>
      <c r="N42" s="591"/>
      <c r="O42" s="591"/>
      <c r="P42" s="591"/>
      <c r="Q42" s="591"/>
      <c r="R42" s="591"/>
      <c r="S42" s="591"/>
      <c r="T42" s="591"/>
      <c r="U42" s="592"/>
    </row>
    <row r="43" spans="1:21" x14ac:dyDescent="0.2">
      <c r="A43" s="589"/>
      <c r="B43" s="591"/>
      <c r="C43" s="591"/>
      <c r="D43" s="591"/>
      <c r="E43" s="591"/>
      <c r="F43" s="591"/>
      <c r="G43" s="591"/>
      <c r="H43" s="591"/>
      <c r="I43" s="591"/>
      <c r="J43" s="591"/>
      <c r="K43" s="591"/>
      <c r="L43" s="591"/>
      <c r="M43" s="591"/>
      <c r="N43" s="591"/>
      <c r="O43" s="591"/>
      <c r="P43" s="591"/>
      <c r="Q43" s="591"/>
      <c r="R43" s="591"/>
      <c r="S43" s="591"/>
      <c r="T43" s="591"/>
      <c r="U43" s="592"/>
    </row>
    <row r="44" spans="1:21" x14ac:dyDescent="0.2">
      <c r="A44" s="589"/>
      <c r="B44" s="591"/>
      <c r="C44" s="591"/>
      <c r="D44" s="591"/>
      <c r="E44" s="591"/>
      <c r="F44" s="591"/>
      <c r="G44" s="591"/>
      <c r="H44" s="591"/>
      <c r="I44" s="591"/>
      <c r="J44" s="591"/>
      <c r="K44" s="591"/>
      <c r="L44" s="591"/>
      <c r="M44" s="591"/>
      <c r="N44" s="591"/>
      <c r="O44" s="591"/>
      <c r="P44" s="591"/>
      <c r="Q44" s="591"/>
      <c r="R44" s="591"/>
      <c r="S44" s="591"/>
      <c r="T44" s="591"/>
      <c r="U44" s="592"/>
    </row>
    <row r="45" spans="1:21" x14ac:dyDescent="0.2">
      <c r="A45" s="589"/>
      <c r="B45" s="591"/>
      <c r="C45" s="591"/>
      <c r="D45" s="591"/>
      <c r="E45" s="591"/>
      <c r="F45" s="591"/>
      <c r="G45" s="591"/>
      <c r="H45" s="591"/>
      <c r="I45" s="591"/>
      <c r="J45" s="591"/>
      <c r="K45" s="591"/>
      <c r="L45" s="591"/>
      <c r="M45" s="591"/>
      <c r="N45" s="591"/>
      <c r="O45" s="591"/>
      <c r="P45" s="591"/>
      <c r="Q45" s="591"/>
      <c r="R45" s="591"/>
      <c r="S45" s="591"/>
      <c r="T45" s="591"/>
      <c r="U45" s="592"/>
    </row>
    <row r="46" spans="1:21" x14ac:dyDescent="0.2">
      <c r="A46" s="589"/>
      <c r="B46" s="591"/>
      <c r="C46" s="591"/>
      <c r="D46" s="591"/>
      <c r="E46" s="591"/>
      <c r="F46" s="591"/>
      <c r="G46" s="591"/>
      <c r="H46" s="591"/>
      <c r="I46" s="591"/>
      <c r="J46" s="591"/>
      <c r="K46" s="591"/>
      <c r="L46" s="591"/>
      <c r="M46" s="591"/>
      <c r="N46" s="591"/>
      <c r="O46" s="591"/>
      <c r="P46" s="591"/>
      <c r="Q46" s="591"/>
      <c r="R46" s="591"/>
      <c r="S46" s="591"/>
      <c r="T46" s="591"/>
      <c r="U46" s="592"/>
    </row>
    <row r="47" spans="1:21" x14ac:dyDescent="0.2">
      <c r="A47" s="589"/>
      <c r="B47" s="591"/>
      <c r="C47" s="591"/>
      <c r="D47" s="591"/>
      <c r="E47" s="591"/>
      <c r="F47" s="591"/>
      <c r="G47" s="591"/>
      <c r="H47" s="591"/>
      <c r="I47" s="591"/>
      <c r="J47" s="591"/>
      <c r="K47" s="591"/>
      <c r="L47" s="591"/>
      <c r="M47" s="591"/>
      <c r="N47" s="591"/>
      <c r="O47" s="591"/>
      <c r="P47" s="591"/>
      <c r="Q47" s="591"/>
      <c r="R47" s="591"/>
      <c r="S47" s="591"/>
      <c r="T47" s="591"/>
      <c r="U47" s="592"/>
    </row>
    <row r="48" spans="1:21" x14ac:dyDescent="0.2">
      <c r="A48" s="589"/>
      <c r="B48" s="591"/>
      <c r="C48" s="591"/>
      <c r="D48" s="591"/>
      <c r="E48" s="591"/>
      <c r="F48" s="591"/>
      <c r="G48" s="591"/>
      <c r="H48" s="591"/>
      <c r="I48" s="591"/>
      <c r="J48" s="591"/>
      <c r="K48" s="591"/>
      <c r="L48" s="591"/>
      <c r="M48" s="591"/>
      <c r="N48" s="591"/>
      <c r="O48" s="591"/>
      <c r="P48" s="591"/>
      <c r="Q48" s="591"/>
      <c r="R48" s="591"/>
      <c r="S48" s="591"/>
      <c r="T48" s="591"/>
      <c r="U48" s="592"/>
    </row>
    <row r="49" spans="1:21" x14ac:dyDescent="0.2">
      <c r="A49" s="589"/>
      <c r="B49" s="591"/>
      <c r="C49" s="591"/>
      <c r="D49" s="591"/>
      <c r="E49" s="591"/>
      <c r="F49" s="591"/>
      <c r="G49" s="591"/>
      <c r="H49" s="591"/>
      <c r="I49" s="591"/>
      <c r="J49" s="591"/>
      <c r="K49" s="591"/>
      <c r="L49" s="591"/>
      <c r="M49" s="591"/>
      <c r="N49" s="591"/>
      <c r="O49" s="591"/>
      <c r="P49" s="591"/>
      <c r="Q49" s="591"/>
      <c r="R49" s="591"/>
      <c r="S49" s="591"/>
      <c r="T49" s="591"/>
      <c r="U49" s="592"/>
    </row>
    <row r="50" spans="1:21" ht="50.1" customHeight="1" thickBot="1" x14ac:dyDescent="0.25">
      <c r="A50" s="585"/>
      <c r="B50" s="586"/>
      <c r="C50" s="586"/>
      <c r="D50" s="586"/>
      <c r="E50" s="586"/>
      <c r="F50" s="586"/>
      <c r="G50" s="586"/>
      <c r="H50" s="586"/>
      <c r="I50" s="586"/>
      <c r="J50" s="586"/>
      <c r="K50" s="586"/>
      <c r="L50" s="586"/>
      <c r="M50" s="586"/>
      <c r="N50" s="586"/>
      <c r="O50" s="586"/>
      <c r="P50" s="586"/>
      <c r="Q50" s="586"/>
      <c r="R50" s="586"/>
      <c r="S50" s="586"/>
      <c r="T50" s="586"/>
      <c r="U50" s="587"/>
    </row>
    <row r="51" spans="1:21" ht="35.1" customHeight="1" thickBot="1" x14ac:dyDescent="0.25"/>
    <row r="52" spans="1:21" ht="50.1" customHeight="1" x14ac:dyDescent="0.2">
      <c r="A52" s="578"/>
      <c r="B52" s="579"/>
      <c r="C52" s="579"/>
      <c r="D52" s="579"/>
      <c r="E52" s="579"/>
      <c r="F52" s="579"/>
      <c r="G52" s="579"/>
      <c r="H52" s="579"/>
      <c r="I52" s="579"/>
      <c r="J52" s="579"/>
      <c r="K52" s="579"/>
      <c r="L52" s="579"/>
      <c r="M52" s="579"/>
      <c r="N52" s="579"/>
      <c r="O52" s="579"/>
      <c r="P52" s="579"/>
      <c r="Q52" s="579"/>
      <c r="R52" s="579"/>
      <c r="S52" s="579"/>
      <c r="T52" s="579"/>
      <c r="U52" s="580"/>
    </row>
    <row r="53" spans="1:21" s="572" customFormat="1" ht="30" customHeight="1" x14ac:dyDescent="0.2">
      <c r="A53" s="581"/>
      <c r="B53" s="599" t="s">
        <v>110</v>
      </c>
      <c r="C53" s="582"/>
      <c r="D53" s="582"/>
      <c r="E53" s="582"/>
      <c r="F53" s="582"/>
      <c r="G53" s="582"/>
      <c r="H53" s="582"/>
      <c r="I53" s="582"/>
      <c r="J53" s="582"/>
      <c r="K53" s="582"/>
      <c r="L53" s="582"/>
      <c r="M53" s="582"/>
      <c r="N53" s="582"/>
      <c r="O53" s="582"/>
      <c r="P53" s="582"/>
      <c r="Q53" s="582"/>
      <c r="R53" s="582"/>
      <c r="S53" s="582"/>
      <c r="T53" s="582"/>
      <c r="U53" s="583"/>
    </row>
    <row r="54" spans="1:21" s="572" customFormat="1" ht="30" customHeight="1" x14ac:dyDescent="0.2">
      <c r="A54" s="581"/>
      <c r="B54" s="666" t="s">
        <v>112</v>
      </c>
      <c r="C54" s="666"/>
      <c r="D54" s="666"/>
      <c r="E54" s="666"/>
      <c r="F54" s="666"/>
      <c r="G54" s="666"/>
      <c r="H54" s="666"/>
      <c r="I54" s="666"/>
      <c r="J54" s="666"/>
      <c r="K54" s="666"/>
      <c r="L54" s="666"/>
      <c r="M54" s="666"/>
      <c r="N54" s="666"/>
      <c r="O54" s="666"/>
      <c r="P54" s="666"/>
      <c r="Q54" s="666"/>
      <c r="R54" s="666"/>
      <c r="S54" s="666"/>
      <c r="T54" s="582"/>
      <c r="U54" s="583"/>
    </row>
    <row r="55" spans="1:21" s="572" customFormat="1" ht="30" customHeight="1" x14ac:dyDescent="0.2">
      <c r="A55" s="581"/>
      <c r="B55" s="666" t="s">
        <v>113</v>
      </c>
      <c r="C55" s="666"/>
      <c r="D55" s="666"/>
      <c r="E55" s="666"/>
      <c r="F55" s="666"/>
      <c r="G55" s="666"/>
      <c r="H55" s="666"/>
      <c r="I55" s="666"/>
      <c r="J55" s="666"/>
      <c r="K55" s="666"/>
      <c r="L55" s="666"/>
      <c r="M55" s="666"/>
      <c r="N55" s="666"/>
      <c r="O55" s="666"/>
      <c r="P55" s="666"/>
      <c r="Q55" s="666"/>
      <c r="R55" s="666"/>
      <c r="S55" s="666"/>
      <c r="T55" s="582"/>
      <c r="U55" s="583"/>
    </row>
    <row r="56" spans="1:21" s="572" customFormat="1" ht="30" customHeight="1" x14ac:dyDescent="0.2">
      <c r="A56" s="581"/>
      <c r="B56" s="667" t="s">
        <v>111</v>
      </c>
      <c r="C56" s="667"/>
      <c r="D56" s="667"/>
      <c r="E56" s="667"/>
      <c r="F56" s="667"/>
      <c r="G56" s="667"/>
      <c r="H56" s="667"/>
      <c r="I56" s="667"/>
      <c r="J56" s="667"/>
      <c r="K56" s="667"/>
      <c r="L56" s="667"/>
      <c r="M56" s="667"/>
      <c r="N56" s="667"/>
      <c r="O56" s="667"/>
      <c r="P56" s="667"/>
      <c r="Q56" s="667"/>
      <c r="R56" s="667"/>
      <c r="S56" s="667"/>
      <c r="T56" s="582"/>
      <c r="U56" s="583"/>
    </row>
    <row r="57" spans="1:21" ht="50.1" customHeight="1" thickBot="1" x14ac:dyDescent="0.25">
      <c r="A57" s="585"/>
      <c r="B57" s="586"/>
      <c r="C57" s="586"/>
      <c r="D57" s="586"/>
      <c r="E57" s="586"/>
      <c r="F57" s="586"/>
      <c r="G57" s="586"/>
      <c r="H57" s="586"/>
      <c r="I57" s="586"/>
      <c r="J57" s="586"/>
      <c r="K57" s="586"/>
      <c r="L57" s="586"/>
      <c r="M57" s="586"/>
      <c r="N57" s="586"/>
      <c r="O57" s="586"/>
      <c r="P57" s="586"/>
      <c r="Q57" s="586"/>
      <c r="R57" s="586"/>
      <c r="S57" s="586"/>
      <c r="T57" s="586"/>
      <c r="U57" s="587"/>
    </row>
  </sheetData>
  <sheetProtection algorithmName="SHA-512" hashValue="Dbau2jBU1bvgs+8lUNuQ8VM6dj4m947U4LlSL4XzJosEYL6JhH1wD3hkSf4nXnrPeN03SudyRdl73BGJkwMDhw==" saltValue="d937/mMy2DzpCIVtZR6aHQ==" spinCount="100000" sheet="1" objects="1" scenarios="1"/>
  <mergeCells count="3">
    <mergeCell ref="B54:S54"/>
    <mergeCell ref="B55:S55"/>
    <mergeCell ref="B56:S56"/>
  </mergeCells>
  <hyperlinks>
    <hyperlink ref="B54:S54" r:id="rId1" display="Si vous souhaitez faire approuver un modèle de plan d'équipes du SECO, veuillez soumettre la demande correspondante via EasyGov. "/>
    <hyperlink ref="B55:S55" r:id="rId2" display="Les instructions liées ici expliquent étape par étape comment télécharger un modèle de plan d'équipes.  "/>
  </hyperlinks>
  <pageMargins left="0.7" right="0.7" top="0.78740157499999996" bottom="0.78740157499999996" header="0.3" footer="0.3"/>
  <pageSetup paperSize="8" scale="42"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66"/>
  <sheetViews>
    <sheetView zoomScale="40" zoomScaleNormal="40" zoomScaleSheetLayoutView="25" workbookViewId="0">
      <selection activeCell="V20" sqref="V20"/>
    </sheetView>
  </sheetViews>
  <sheetFormatPr baseColWidth="10" defaultColWidth="11.42578125" defaultRowHeight="12.75" x14ac:dyDescent="0.2"/>
  <cols>
    <col min="1" max="1" width="4.28515625" style="394" customWidth="1"/>
    <col min="2" max="4" width="6.7109375" style="394" customWidth="1"/>
    <col min="5" max="5" width="8.7109375" style="394" customWidth="1"/>
    <col min="6" max="7" width="10.7109375" style="394" customWidth="1"/>
    <col min="8" max="8" width="2.7109375" style="394" customWidth="1"/>
    <col min="9" max="9" width="8.7109375" style="394" customWidth="1"/>
    <col min="10" max="11" width="10.7109375" style="394" customWidth="1"/>
    <col min="12" max="12" width="2.7109375" style="394" customWidth="1"/>
    <col min="13" max="13" width="8.7109375" style="394" customWidth="1"/>
    <col min="14" max="15" width="10.7109375" style="394" customWidth="1"/>
    <col min="16" max="16" width="2.7109375" style="394" customWidth="1"/>
    <col min="17" max="17" width="8.7109375" style="394" customWidth="1"/>
    <col min="18" max="19" width="10.7109375" style="394" customWidth="1"/>
    <col min="20" max="20" width="2.7109375" style="394" customWidth="1"/>
    <col min="21" max="21" width="8.7109375" style="394" customWidth="1"/>
    <col min="22" max="23" width="10.7109375" style="394" customWidth="1"/>
    <col min="24" max="24" width="2.7109375" style="394" customWidth="1"/>
    <col min="25" max="25" width="8.7109375" style="394" customWidth="1"/>
    <col min="26" max="27" width="10.7109375" style="394" customWidth="1"/>
    <col min="28" max="28" width="2.7109375" style="394" customWidth="1"/>
    <col min="29" max="29" width="8.7109375" style="394" customWidth="1"/>
    <col min="30" max="31" width="10.7109375" style="394" customWidth="1"/>
    <col min="32" max="32" width="6.7109375" style="432" bestFit="1" customWidth="1"/>
    <col min="33" max="34" width="26.28515625" style="402" customWidth="1"/>
    <col min="35" max="35" width="4.28515625" style="394" customWidth="1"/>
    <col min="36" max="36" width="5.7109375" style="394" customWidth="1"/>
    <col min="37" max="37" width="4.28515625" style="394" customWidth="1"/>
    <col min="38" max="38" width="11.42578125" style="402"/>
    <col min="39" max="39" width="169.7109375" style="394" customWidth="1"/>
    <col min="40" max="42" width="22.140625" style="394" customWidth="1"/>
    <col min="43" max="43" width="4.28515625" style="394" customWidth="1"/>
    <col min="44" max="48" width="11.42578125" style="387"/>
    <col min="49" max="16384" width="11.42578125" style="394"/>
  </cols>
  <sheetData>
    <row r="1" spans="1:48" s="376" customFormat="1" ht="80.099999999999994" customHeight="1" thickBot="1" x14ac:dyDescent="0.25">
      <c r="A1" s="772" t="s">
        <v>194</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4"/>
      <c r="AR1" s="374" t="s">
        <v>106</v>
      </c>
      <c r="AS1" s="375"/>
      <c r="AT1" s="375"/>
      <c r="AU1" s="375"/>
      <c r="AV1" s="375"/>
    </row>
    <row r="2" spans="1:48" s="381" customFormat="1" ht="22.5" customHeight="1" thickBot="1" x14ac:dyDescent="0.25">
      <c r="A2" s="377"/>
      <c r="B2" s="378"/>
      <c r="C2" s="379"/>
      <c r="D2" s="379"/>
      <c r="E2" s="379"/>
      <c r="F2" s="377"/>
      <c r="G2" s="380"/>
      <c r="H2" s="380"/>
      <c r="J2" s="377"/>
      <c r="K2" s="377"/>
      <c r="L2" s="380"/>
      <c r="M2" s="382"/>
      <c r="O2" s="383"/>
      <c r="P2" s="383"/>
      <c r="Q2" s="383"/>
      <c r="R2" s="383"/>
      <c r="S2" s="383"/>
      <c r="T2" s="383"/>
      <c r="U2" s="383"/>
      <c r="V2" s="384"/>
      <c r="W2" s="384"/>
      <c r="X2" s="384"/>
      <c r="Y2" s="384"/>
      <c r="Z2" s="384"/>
      <c r="AA2" s="384"/>
      <c r="AB2" s="384"/>
      <c r="AC2" s="384"/>
      <c r="AD2" s="384"/>
      <c r="AF2" s="385"/>
      <c r="AG2" s="386"/>
      <c r="AH2" s="386"/>
      <c r="AL2" s="386"/>
      <c r="AR2" s="387"/>
      <c r="AS2" s="387"/>
      <c r="AT2" s="387"/>
      <c r="AU2" s="387"/>
      <c r="AV2" s="387"/>
    </row>
    <row r="3" spans="1:48" x14ac:dyDescent="0.2">
      <c r="A3" s="388"/>
      <c r="B3" s="389"/>
      <c r="C3" s="389"/>
      <c r="D3" s="389"/>
      <c r="E3" s="389"/>
      <c r="F3" s="389"/>
      <c r="G3" s="389"/>
      <c r="H3" s="389"/>
      <c r="I3" s="389"/>
      <c r="J3" s="389"/>
      <c r="K3" s="389"/>
      <c r="L3" s="389"/>
      <c r="M3" s="389"/>
      <c r="N3" s="389"/>
      <c r="O3" s="389"/>
      <c r="P3" s="389"/>
      <c r="Q3" s="390"/>
      <c r="R3" s="390"/>
      <c r="S3" s="390"/>
      <c r="T3" s="390"/>
      <c r="U3" s="390"/>
      <c r="V3" s="390"/>
      <c r="W3" s="390"/>
      <c r="X3" s="390"/>
      <c r="Y3" s="390"/>
      <c r="Z3" s="390"/>
      <c r="AA3" s="390"/>
      <c r="AB3" s="390"/>
      <c r="AC3" s="390"/>
      <c r="AD3" s="390"/>
      <c r="AE3" s="390"/>
      <c r="AF3" s="391"/>
      <c r="AG3" s="392"/>
      <c r="AH3" s="392"/>
      <c r="AI3" s="393"/>
      <c r="AK3" s="388"/>
      <c r="AL3" s="395"/>
      <c r="AM3" s="396"/>
      <c r="AN3" s="396"/>
      <c r="AO3" s="396"/>
      <c r="AP3" s="396"/>
      <c r="AQ3" s="393"/>
    </row>
    <row r="4" spans="1:48" x14ac:dyDescent="0.2">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9"/>
      <c r="AG4" s="400"/>
      <c r="AH4" s="400"/>
      <c r="AI4" s="401"/>
      <c r="AK4" s="397"/>
      <c r="AQ4" s="401"/>
    </row>
    <row r="5" spans="1:48" ht="34.5" x14ac:dyDescent="0.5">
      <c r="A5" s="397"/>
      <c r="B5" s="403" t="s">
        <v>186</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9"/>
      <c r="AG5" s="400"/>
      <c r="AH5" s="400"/>
      <c r="AI5" s="401"/>
      <c r="AK5" s="397"/>
      <c r="AL5" s="337" t="s">
        <v>185</v>
      </c>
      <c r="AQ5" s="401"/>
    </row>
    <row r="6" spans="1:48" ht="20.100000000000001" customHeight="1" thickBot="1" x14ac:dyDescent="0.45">
      <c r="A6" s="397"/>
      <c r="B6" s="405"/>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9"/>
      <c r="AG6" s="400"/>
      <c r="AH6" s="400"/>
      <c r="AI6" s="401"/>
      <c r="AK6" s="397"/>
      <c r="AL6" s="406"/>
      <c r="AQ6" s="401"/>
    </row>
    <row r="7" spans="1:48" ht="204" customHeight="1" thickBot="1" x14ac:dyDescent="0.3">
      <c r="A7" s="397"/>
      <c r="B7" s="407"/>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9"/>
      <c r="AG7" s="400"/>
      <c r="AH7" s="400"/>
      <c r="AI7" s="401"/>
      <c r="AK7" s="397"/>
      <c r="AL7" s="775" t="s">
        <v>182</v>
      </c>
      <c r="AM7" s="776"/>
      <c r="AN7" s="776"/>
      <c r="AO7" s="776"/>
      <c r="AP7" s="777"/>
      <c r="AQ7" s="401"/>
    </row>
    <row r="8" spans="1:48" s="411" customFormat="1" ht="40.5" customHeight="1" thickBot="1" x14ac:dyDescent="0.25">
      <c r="A8" s="408"/>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10"/>
      <c r="AK8" s="408"/>
      <c r="AL8" s="412"/>
      <c r="AM8" s="413"/>
      <c r="AN8" s="413"/>
      <c r="AO8" s="413"/>
      <c r="AP8" s="413"/>
      <c r="AQ8" s="410"/>
      <c r="AR8" s="414"/>
      <c r="AS8" s="414"/>
      <c r="AT8" s="414"/>
      <c r="AU8" s="414"/>
      <c r="AV8" s="414"/>
    </row>
    <row r="9" spans="1:48" s="411" customFormat="1" ht="22.5" customHeight="1" thickBot="1" x14ac:dyDescent="0.25">
      <c r="B9" s="398"/>
      <c r="C9" s="398"/>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6"/>
      <c r="AM9" s="415"/>
      <c r="AN9" s="415"/>
      <c r="AO9" s="415"/>
      <c r="AP9" s="415"/>
      <c r="AQ9" s="415"/>
      <c r="AR9" s="414"/>
      <c r="AS9" s="414"/>
      <c r="AT9" s="414"/>
      <c r="AU9" s="414"/>
      <c r="AV9" s="414"/>
    </row>
    <row r="10" spans="1:48" s="411" customFormat="1" ht="40.5" customHeight="1" x14ac:dyDescent="0.2">
      <c r="A10" s="388"/>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3"/>
      <c r="AK10" s="388"/>
      <c r="AL10" s="395"/>
      <c r="AM10" s="396"/>
      <c r="AN10" s="396"/>
      <c r="AO10" s="396"/>
      <c r="AP10" s="396"/>
      <c r="AQ10" s="393"/>
      <c r="AR10" s="414"/>
      <c r="AS10" s="414"/>
      <c r="AT10" s="414"/>
      <c r="AU10" s="414"/>
      <c r="AV10" s="414"/>
    </row>
    <row r="11" spans="1:48" ht="34.5" x14ac:dyDescent="0.5">
      <c r="A11" s="397"/>
      <c r="B11" s="403" t="s">
        <v>188</v>
      </c>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9"/>
      <c r="AG11" s="400"/>
      <c r="AH11" s="400"/>
      <c r="AI11" s="401"/>
      <c r="AK11" s="397"/>
      <c r="AL11" s="404" t="s">
        <v>187</v>
      </c>
      <c r="AQ11" s="401"/>
    </row>
    <row r="12" spans="1:48" ht="20.100000000000001" customHeight="1" thickBot="1" x14ac:dyDescent="0.45">
      <c r="A12" s="397"/>
      <c r="B12" s="405"/>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c r="AG12" s="400"/>
      <c r="AH12" s="400"/>
      <c r="AI12" s="401"/>
      <c r="AK12" s="397"/>
      <c r="AQ12" s="401"/>
    </row>
    <row r="13" spans="1:48" ht="39.75" customHeight="1" thickBot="1" x14ac:dyDescent="0.25">
      <c r="A13" s="397"/>
      <c r="B13" s="778" t="s">
        <v>190</v>
      </c>
      <c r="C13" s="779"/>
      <c r="D13" s="779"/>
      <c r="E13" s="779"/>
      <c r="F13" s="779"/>
      <c r="G13" s="779"/>
      <c r="H13" s="780"/>
      <c r="I13" s="784" t="s">
        <v>134</v>
      </c>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6"/>
      <c r="AG13" s="417" t="s">
        <v>133</v>
      </c>
      <c r="AH13" s="418" t="s">
        <v>102</v>
      </c>
      <c r="AI13" s="401"/>
      <c r="AK13" s="397"/>
      <c r="AL13" s="790" t="s">
        <v>85</v>
      </c>
      <c r="AM13" s="792" t="s">
        <v>180</v>
      </c>
      <c r="AN13" s="737" t="s">
        <v>161</v>
      </c>
      <c r="AO13" s="795" t="s">
        <v>162</v>
      </c>
      <c r="AP13" s="119"/>
      <c r="AQ13" s="401"/>
    </row>
    <row r="14" spans="1:48" ht="30" customHeight="1" thickBot="1" x14ac:dyDescent="0.25">
      <c r="A14" s="397"/>
      <c r="B14" s="781"/>
      <c r="C14" s="782"/>
      <c r="D14" s="782"/>
      <c r="E14" s="782"/>
      <c r="F14" s="782"/>
      <c r="G14" s="782"/>
      <c r="H14" s="783"/>
      <c r="I14" s="787"/>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9"/>
      <c r="AG14" s="417" t="s">
        <v>131</v>
      </c>
      <c r="AH14" s="419" t="s">
        <v>132</v>
      </c>
      <c r="AI14" s="401"/>
      <c r="AK14" s="397"/>
      <c r="AL14" s="791"/>
      <c r="AM14" s="793"/>
      <c r="AN14" s="794"/>
      <c r="AO14" s="796"/>
      <c r="AP14" s="119"/>
      <c r="AQ14" s="401"/>
    </row>
    <row r="15" spans="1:48" ht="50.1" customHeight="1" thickBot="1" x14ac:dyDescent="0.25">
      <c r="A15" s="397"/>
      <c r="B15" s="799" t="s">
        <v>135</v>
      </c>
      <c r="C15" s="801" t="s">
        <v>136</v>
      </c>
      <c r="D15" s="801" t="s">
        <v>137</v>
      </c>
      <c r="E15" s="761" t="s">
        <v>123</v>
      </c>
      <c r="F15" s="762"/>
      <c r="G15" s="762"/>
      <c r="H15" s="763"/>
      <c r="I15" s="761" t="s">
        <v>124</v>
      </c>
      <c r="J15" s="762"/>
      <c r="K15" s="762"/>
      <c r="L15" s="763"/>
      <c r="M15" s="761" t="s">
        <v>125</v>
      </c>
      <c r="N15" s="762"/>
      <c r="O15" s="762"/>
      <c r="P15" s="763"/>
      <c r="Q15" s="761" t="s">
        <v>126</v>
      </c>
      <c r="R15" s="762"/>
      <c r="S15" s="762"/>
      <c r="T15" s="763"/>
      <c r="U15" s="761" t="s">
        <v>127</v>
      </c>
      <c r="V15" s="762"/>
      <c r="W15" s="762"/>
      <c r="X15" s="763"/>
      <c r="Y15" s="761" t="s">
        <v>128</v>
      </c>
      <c r="Z15" s="762"/>
      <c r="AA15" s="762"/>
      <c r="AB15" s="763"/>
      <c r="AC15" s="761" t="s">
        <v>129</v>
      </c>
      <c r="AD15" s="762"/>
      <c r="AE15" s="762"/>
      <c r="AF15" s="763"/>
      <c r="AG15" s="797" t="s">
        <v>130</v>
      </c>
      <c r="AH15" s="798"/>
      <c r="AI15" s="401"/>
      <c r="AK15" s="397"/>
      <c r="AL15" s="450" t="s">
        <v>86</v>
      </c>
      <c r="AM15" s="451" t="s">
        <v>156</v>
      </c>
      <c r="AN15" s="452" t="s">
        <v>99</v>
      </c>
      <c r="AO15" s="340"/>
      <c r="AP15" s="2"/>
      <c r="AQ15" s="401"/>
    </row>
    <row r="16" spans="1:48" s="422" customFormat="1" ht="26.25" customHeight="1" thickBot="1" x14ac:dyDescent="0.25">
      <c r="A16" s="420"/>
      <c r="B16" s="800"/>
      <c r="C16" s="802"/>
      <c r="D16" s="803"/>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76" t="s">
        <v>140</v>
      </c>
      <c r="AH16" s="77" t="s">
        <v>141</v>
      </c>
      <c r="AI16" s="421"/>
      <c r="AK16" s="420"/>
      <c r="AL16" s="694" t="s">
        <v>87</v>
      </c>
      <c r="AM16" s="695" t="s">
        <v>157</v>
      </c>
      <c r="AN16" s="679" t="s">
        <v>99</v>
      </c>
      <c r="AO16" s="680"/>
      <c r="AP16" s="297"/>
      <c r="AQ16" s="421"/>
      <c r="AR16" s="423"/>
      <c r="AS16" s="423"/>
      <c r="AT16" s="423"/>
      <c r="AU16" s="423"/>
      <c r="AV16" s="423"/>
    </row>
    <row r="17" spans="1:43" ht="15" customHeight="1" x14ac:dyDescent="0.2">
      <c r="A17" s="397"/>
      <c r="B17" s="709">
        <v>1</v>
      </c>
      <c r="C17" s="712" t="s">
        <v>15</v>
      </c>
      <c r="D17" s="20" t="s">
        <v>138</v>
      </c>
      <c r="E17" s="21"/>
      <c r="F17" s="24">
        <v>0.33333333333333331</v>
      </c>
      <c r="G17" s="22"/>
      <c r="H17" s="23"/>
      <c r="I17" s="21"/>
      <c r="J17" s="24">
        <v>0.33333333333333331</v>
      </c>
      <c r="K17" s="22"/>
      <c r="L17" s="23"/>
      <c r="M17" s="21"/>
      <c r="N17" s="22"/>
      <c r="O17" s="24">
        <v>0.33333333333333331</v>
      </c>
      <c r="P17" s="23"/>
      <c r="Q17" s="21"/>
      <c r="R17" s="22"/>
      <c r="S17" s="24">
        <v>0.33333333333333331</v>
      </c>
      <c r="T17" s="23"/>
      <c r="U17" s="21"/>
      <c r="V17" s="22"/>
      <c r="W17" s="22"/>
      <c r="X17" s="81"/>
      <c r="Y17" s="55">
        <v>0.33333333333333331</v>
      </c>
      <c r="Z17" s="22"/>
      <c r="AA17" s="22"/>
      <c r="AB17" s="23"/>
      <c r="AC17" s="21"/>
      <c r="AD17" s="22"/>
      <c r="AE17" s="22"/>
      <c r="AF17" s="218"/>
      <c r="AG17" s="714">
        <f>SUM(E17:AF17)</f>
        <v>1.6666666666666665</v>
      </c>
      <c r="AH17" s="715">
        <f>SUM(E18:AF18)</f>
        <v>1.5625</v>
      </c>
      <c r="AI17" s="401"/>
      <c r="AK17" s="397"/>
      <c r="AL17" s="694"/>
      <c r="AM17" s="695"/>
      <c r="AN17" s="679"/>
      <c r="AO17" s="680"/>
      <c r="AP17" s="2"/>
      <c r="AQ17" s="401"/>
    </row>
    <row r="18" spans="1:43" ht="15" customHeight="1" x14ac:dyDescent="0.2">
      <c r="A18" s="397"/>
      <c r="B18" s="710"/>
      <c r="C18" s="713"/>
      <c r="D18" s="25" t="s">
        <v>139</v>
      </c>
      <c r="E18" s="26"/>
      <c r="F18" s="29">
        <v>0.3125</v>
      </c>
      <c r="G18" s="27"/>
      <c r="H18" s="28"/>
      <c r="I18" s="26"/>
      <c r="J18" s="29">
        <v>0.3125</v>
      </c>
      <c r="K18" s="27"/>
      <c r="L18" s="28"/>
      <c r="M18" s="26"/>
      <c r="N18" s="27"/>
      <c r="O18" s="29">
        <v>0.3125</v>
      </c>
      <c r="P18" s="28"/>
      <c r="Q18" s="26"/>
      <c r="R18" s="27"/>
      <c r="S18" s="29">
        <v>0.3125</v>
      </c>
      <c r="T18" s="28"/>
      <c r="U18" s="26"/>
      <c r="V18" s="27"/>
      <c r="W18" s="27"/>
      <c r="X18" s="84"/>
      <c r="Y18" s="57">
        <v>0.3125</v>
      </c>
      <c r="Z18" s="27"/>
      <c r="AA18" s="27"/>
      <c r="AB18" s="28"/>
      <c r="AC18" s="26"/>
      <c r="AD18" s="27"/>
      <c r="AE18" s="27"/>
      <c r="AF18" s="219"/>
      <c r="AG18" s="704"/>
      <c r="AH18" s="706"/>
      <c r="AI18" s="401"/>
      <c r="AK18" s="397"/>
      <c r="AL18" s="696" t="s">
        <v>88</v>
      </c>
      <c r="AM18" s="697" t="s">
        <v>158</v>
      </c>
      <c r="AN18" s="692" t="s">
        <v>99</v>
      </c>
      <c r="AO18" s="693"/>
      <c r="AP18" s="2"/>
      <c r="AQ18" s="401"/>
    </row>
    <row r="19" spans="1:43" ht="15" customHeight="1" x14ac:dyDescent="0.2">
      <c r="A19" s="397"/>
      <c r="B19" s="710"/>
      <c r="C19" s="722" t="s">
        <v>18</v>
      </c>
      <c r="D19" s="30" t="s">
        <v>138</v>
      </c>
      <c r="E19" s="31"/>
      <c r="F19" s="768">
        <v>0.33333333333333331</v>
      </c>
      <c r="G19" s="769"/>
      <c r="H19" s="33"/>
      <c r="I19" s="31"/>
      <c r="J19" s="768">
        <v>0.33333333333333331</v>
      </c>
      <c r="K19" s="769"/>
      <c r="L19" s="33"/>
      <c r="M19" s="31"/>
      <c r="N19" s="159">
        <v>0.33333333333333331</v>
      </c>
      <c r="O19" s="32"/>
      <c r="P19" s="33"/>
      <c r="Q19" s="31"/>
      <c r="R19" s="159">
        <v>0.33333333333333331</v>
      </c>
      <c r="S19" s="32"/>
      <c r="T19" s="33"/>
      <c r="U19" s="31"/>
      <c r="V19" s="32"/>
      <c r="W19" s="159">
        <v>0.33333333333333331</v>
      </c>
      <c r="X19" s="33"/>
      <c r="Y19" s="31"/>
      <c r="Z19" s="32"/>
      <c r="AA19" s="32"/>
      <c r="AB19" s="33"/>
      <c r="AC19" s="31"/>
      <c r="AD19" s="32"/>
      <c r="AE19" s="32"/>
      <c r="AF19" s="220">
        <v>8.3333333333333329E-2</v>
      </c>
      <c r="AG19" s="703">
        <f>SUM(E19:AF19)</f>
        <v>1.7499999999999998</v>
      </c>
      <c r="AH19" s="705">
        <f>SUM(E20:AF20)</f>
        <v>1.6458333333333333</v>
      </c>
      <c r="AI19" s="401"/>
      <c r="AK19" s="397"/>
      <c r="AL19" s="696"/>
      <c r="AM19" s="697"/>
      <c r="AN19" s="692"/>
      <c r="AO19" s="693"/>
      <c r="AP19" s="2"/>
      <c r="AQ19" s="401"/>
    </row>
    <row r="20" spans="1:43" ht="15" customHeight="1" x14ac:dyDescent="0.2">
      <c r="A20" s="397"/>
      <c r="B20" s="710"/>
      <c r="C20" s="723"/>
      <c r="D20" s="25" t="s">
        <v>139</v>
      </c>
      <c r="E20" s="26"/>
      <c r="F20" s="770">
        <v>0.3125</v>
      </c>
      <c r="G20" s="771"/>
      <c r="H20" s="28"/>
      <c r="I20" s="26"/>
      <c r="J20" s="770">
        <v>0.3125</v>
      </c>
      <c r="K20" s="771"/>
      <c r="L20" s="28"/>
      <c r="M20" s="26"/>
      <c r="N20" s="160">
        <v>0.3125</v>
      </c>
      <c r="O20" s="27"/>
      <c r="P20" s="28"/>
      <c r="Q20" s="26"/>
      <c r="R20" s="160">
        <v>0.3125</v>
      </c>
      <c r="S20" s="27"/>
      <c r="T20" s="28"/>
      <c r="U20" s="26"/>
      <c r="V20" s="27"/>
      <c r="W20" s="160">
        <v>0.3125</v>
      </c>
      <c r="X20" s="28"/>
      <c r="Y20" s="26"/>
      <c r="Z20" s="27"/>
      <c r="AA20" s="27"/>
      <c r="AB20" s="28"/>
      <c r="AC20" s="26"/>
      <c r="AD20" s="27"/>
      <c r="AE20" s="27"/>
      <c r="AF20" s="221">
        <v>8.3333333333333329E-2</v>
      </c>
      <c r="AG20" s="704"/>
      <c r="AH20" s="706"/>
      <c r="AI20" s="401"/>
      <c r="AK20" s="397"/>
      <c r="AL20" s="696"/>
      <c r="AM20" s="697"/>
      <c r="AN20" s="692"/>
      <c r="AO20" s="693"/>
      <c r="AP20" s="2"/>
      <c r="AQ20" s="401"/>
    </row>
    <row r="21" spans="1:43" ht="15" customHeight="1" x14ac:dyDescent="0.25">
      <c r="A21" s="397"/>
      <c r="B21" s="710"/>
      <c r="C21" s="701" t="s">
        <v>19</v>
      </c>
      <c r="D21" s="30" t="s">
        <v>138</v>
      </c>
      <c r="E21" s="163">
        <v>0.25</v>
      </c>
      <c r="F21" s="32"/>
      <c r="G21" s="32"/>
      <c r="H21" s="177"/>
      <c r="I21" s="163">
        <v>0.33333333333333331</v>
      </c>
      <c r="J21" s="32"/>
      <c r="K21" s="32"/>
      <c r="L21" s="177"/>
      <c r="M21" s="163">
        <v>0.33333333333333331</v>
      </c>
      <c r="N21" s="32"/>
      <c r="O21" s="32"/>
      <c r="P21" s="33"/>
      <c r="Q21" s="31"/>
      <c r="R21" s="32"/>
      <c r="S21" s="32"/>
      <c r="T21" s="33"/>
      <c r="U21" s="31"/>
      <c r="V21" s="165">
        <v>0.33333333333333331</v>
      </c>
      <c r="W21" s="32"/>
      <c r="X21" s="33"/>
      <c r="Y21" s="31"/>
      <c r="Z21" s="165">
        <v>0.33333333333333331</v>
      </c>
      <c r="AA21" s="32"/>
      <c r="AB21" s="33"/>
      <c r="AC21" s="31"/>
      <c r="AD21" s="32"/>
      <c r="AE21" s="32"/>
      <c r="AF21" s="215"/>
      <c r="AG21" s="703">
        <f>SUM(E21:AF21)</f>
        <v>1.583333333333333</v>
      </c>
      <c r="AH21" s="705">
        <f>SUM(E22:AF22)</f>
        <v>1.4791666666666665</v>
      </c>
      <c r="AI21" s="401"/>
      <c r="AK21" s="397"/>
      <c r="AL21" s="696"/>
      <c r="AM21" s="697"/>
      <c r="AN21" s="692"/>
      <c r="AO21" s="693"/>
      <c r="AP21" s="296"/>
      <c r="AQ21" s="401"/>
    </row>
    <row r="22" spans="1:43" ht="15" customHeight="1" x14ac:dyDescent="0.25">
      <c r="A22" s="397"/>
      <c r="B22" s="710"/>
      <c r="C22" s="702"/>
      <c r="D22" s="25" t="s">
        <v>139</v>
      </c>
      <c r="E22" s="164">
        <v>0.22916666666666666</v>
      </c>
      <c r="F22" s="27"/>
      <c r="G22" s="27"/>
      <c r="H22" s="178"/>
      <c r="I22" s="164">
        <v>0.3125</v>
      </c>
      <c r="J22" s="27"/>
      <c r="K22" s="27"/>
      <c r="L22" s="178"/>
      <c r="M22" s="164">
        <v>0.3125</v>
      </c>
      <c r="N22" s="27"/>
      <c r="O22" s="27"/>
      <c r="P22" s="28"/>
      <c r="Q22" s="26"/>
      <c r="R22" s="27"/>
      <c r="S22" s="27"/>
      <c r="T22" s="28"/>
      <c r="U22" s="26"/>
      <c r="V22" s="166">
        <v>0.3125</v>
      </c>
      <c r="W22" s="27"/>
      <c r="X22" s="28"/>
      <c r="Y22" s="26"/>
      <c r="Z22" s="166">
        <v>0.3125</v>
      </c>
      <c r="AA22" s="27"/>
      <c r="AB22" s="28"/>
      <c r="AC22" s="26"/>
      <c r="AD22" s="27"/>
      <c r="AE22" s="27"/>
      <c r="AF22" s="219"/>
      <c r="AG22" s="704"/>
      <c r="AH22" s="706"/>
      <c r="AI22" s="401"/>
      <c r="AK22" s="397"/>
      <c r="AL22" s="694">
        <v>4</v>
      </c>
      <c r="AM22" s="695" t="s">
        <v>159</v>
      </c>
      <c r="AN22" s="679" t="s">
        <v>99</v>
      </c>
      <c r="AO22" s="680"/>
      <c r="AP22" s="296"/>
      <c r="AQ22" s="401"/>
    </row>
    <row r="23" spans="1:43" ht="15" customHeight="1" x14ac:dyDescent="0.25">
      <c r="A23" s="397"/>
      <c r="B23" s="710"/>
      <c r="C23" s="707" t="s">
        <v>20</v>
      </c>
      <c r="D23" s="30" t="s">
        <v>138</v>
      </c>
      <c r="E23" s="31"/>
      <c r="F23" s="32"/>
      <c r="G23" s="171">
        <v>0.33333333333333331</v>
      </c>
      <c r="H23" s="33"/>
      <c r="I23" s="31"/>
      <c r="J23" s="32"/>
      <c r="K23" s="171">
        <v>0.33333333333333331</v>
      </c>
      <c r="L23" s="33"/>
      <c r="M23" s="31"/>
      <c r="N23" s="32"/>
      <c r="O23" s="32"/>
      <c r="P23" s="179"/>
      <c r="Q23" s="169">
        <v>0.33333333333333331</v>
      </c>
      <c r="R23" s="32"/>
      <c r="S23" s="32"/>
      <c r="T23" s="179"/>
      <c r="U23" s="169">
        <v>0.33333333333333331</v>
      </c>
      <c r="V23" s="32"/>
      <c r="W23" s="32"/>
      <c r="X23" s="33"/>
      <c r="Y23" s="31"/>
      <c r="Z23" s="32"/>
      <c r="AA23" s="32"/>
      <c r="AB23" s="33"/>
      <c r="AC23" s="31"/>
      <c r="AD23" s="32"/>
      <c r="AE23" s="32"/>
      <c r="AF23" s="215"/>
      <c r="AG23" s="703">
        <f>SUM(E23:AF23)</f>
        <v>1.3333333333333333</v>
      </c>
      <c r="AH23" s="705">
        <f>SUM(E24:AF24)</f>
        <v>1.25</v>
      </c>
      <c r="AI23" s="401"/>
      <c r="AK23" s="397"/>
      <c r="AL23" s="694"/>
      <c r="AM23" s="695"/>
      <c r="AN23" s="679"/>
      <c r="AO23" s="680"/>
      <c r="AP23" s="296"/>
      <c r="AQ23" s="401"/>
    </row>
    <row r="24" spans="1:43" ht="15" customHeight="1" thickBot="1" x14ac:dyDescent="0.3">
      <c r="A24" s="397"/>
      <c r="B24" s="711"/>
      <c r="C24" s="708"/>
      <c r="D24" s="40" t="s">
        <v>139</v>
      </c>
      <c r="E24" s="43"/>
      <c r="F24" s="41"/>
      <c r="G24" s="172">
        <v>0.3125</v>
      </c>
      <c r="H24" s="42"/>
      <c r="I24" s="43"/>
      <c r="J24" s="41"/>
      <c r="K24" s="172">
        <v>0.3125</v>
      </c>
      <c r="L24" s="42"/>
      <c r="M24" s="43"/>
      <c r="N24" s="41"/>
      <c r="O24" s="41"/>
      <c r="P24" s="180"/>
      <c r="Q24" s="170">
        <v>0.3125</v>
      </c>
      <c r="R24" s="41"/>
      <c r="S24" s="41"/>
      <c r="T24" s="180"/>
      <c r="U24" s="170">
        <v>0.3125</v>
      </c>
      <c r="V24" s="41"/>
      <c r="W24" s="41"/>
      <c r="X24" s="42"/>
      <c r="Y24" s="43"/>
      <c r="Z24" s="41"/>
      <c r="AA24" s="41"/>
      <c r="AB24" s="42"/>
      <c r="AC24" s="43"/>
      <c r="AD24" s="41"/>
      <c r="AE24" s="41"/>
      <c r="AF24" s="216"/>
      <c r="AG24" s="716"/>
      <c r="AH24" s="717"/>
      <c r="AI24" s="401"/>
      <c r="AK24" s="397"/>
      <c r="AL24" s="694"/>
      <c r="AM24" s="695"/>
      <c r="AN24" s="679"/>
      <c r="AO24" s="680"/>
      <c r="AP24" s="296"/>
      <c r="AQ24" s="401"/>
    </row>
    <row r="25" spans="1:43" ht="26.45" customHeight="1" thickBot="1" x14ac:dyDescent="0.4">
      <c r="A25" s="397"/>
      <c r="B25" s="424"/>
      <c r="C25" s="425"/>
      <c r="D25" s="425"/>
      <c r="E25" s="46"/>
      <c r="F25" s="46"/>
      <c r="G25" s="46"/>
      <c r="H25" s="47"/>
      <c r="I25" s="46"/>
      <c r="J25" s="46"/>
      <c r="K25" s="46"/>
      <c r="L25" s="47"/>
      <c r="M25" s="46"/>
      <c r="N25" s="46"/>
      <c r="O25" s="46"/>
      <c r="P25" s="47"/>
      <c r="Q25" s="46"/>
      <c r="R25" s="46"/>
      <c r="S25" s="46"/>
      <c r="T25" s="47"/>
      <c r="U25" s="46"/>
      <c r="V25" s="46"/>
      <c r="W25" s="46"/>
      <c r="X25" s="47"/>
      <c r="Y25" s="46"/>
      <c r="Z25" s="46"/>
      <c r="AA25" s="46"/>
      <c r="AB25" s="47"/>
      <c r="AC25" s="46"/>
      <c r="AD25" s="46"/>
      <c r="AE25" s="46"/>
      <c r="AF25" s="217"/>
      <c r="AG25" s="426"/>
      <c r="AH25" s="427"/>
      <c r="AI25" s="401"/>
      <c r="AK25" s="397"/>
      <c r="AL25" s="755">
        <v>5</v>
      </c>
      <c r="AM25" s="757" t="s">
        <v>160</v>
      </c>
      <c r="AN25" s="764" t="s">
        <v>99</v>
      </c>
      <c r="AO25" s="766"/>
      <c r="AP25" s="2"/>
      <c r="AQ25" s="401"/>
    </row>
    <row r="26" spans="1:43" ht="15" customHeight="1" thickBot="1" x14ac:dyDescent="0.25">
      <c r="A26" s="397"/>
      <c r="B26" s="709">
        <v>2</v>
      </c>
      <c r="C26" s="712" t="s">
        <v>15</v>
      </c>
      <c r="D26" s="20" t="s">
        <v>138</v>
      </c>
      <c r="E26" s="21"/>
      <c r="F26" s="759">
        <v>0.33333333333333331</v>
      </c>
      <c r="G26" s="760"/>
      <c r="H26" s="23"/>
      <c r="I26" s="21"/>
      <c r="J26" s="759">
        <v>0.3125</v>
      </c>
      <c r="K26" s="760"/>
      <c r="L26" s="23"/>
      <c r="M26" s="21"/>
      <c r="N26" s="24">
        <v>0.33333333333333331</v>
      </c>
      <c r="O26" s="22"/>
      <c r="P26" s="23"/>
      <c r="Q26" s="21"/>
      <c r="R26" s="24">
        <v>0.33333333333333331</v>
      </c>
      <c r="S26" s="22"/>
      <c r="T26" s="23"/>
      <c r="U26" s="21"/>
      <c r="V26" s="22"/>
      <c r="W26" s="24">
        <v>0.33333333333333331</v>
      </c>
      <c r="X26" s="23"/>
      <c r="Y26" s="21"/>
      <c r="Z26" s="22"/>
      <c r="AA26" s="22"/>
      <c r="AB26" s="23"/>
      <c r="AC26" s="21"/>
      <c r="AD26" s="22"/>
      <c r="AE26" s="22"/>
      <c r="AF26" s="523">
        <v>8.3333333333333329E-2</v>
      </c>
      <c r="AG26" s="714">
        <f>SUM(E26:AF26)</f>
        <v>1.7291666666666663</v>
      </c>
      <c r="AH26" s="715">
        <f>SUM(E27:AF27)</f>
        <v>1.6458333333333333</v>
      </c>
      <c r="AI26" s="401"/>
      <c r="AK26" s="397"/>
      <c r="AL26" s="756"/>
      <c r="AM26" s="758"/>
      <c r="AN26" s="765"/>
      <c r="AO26" s="767"/>
      <c r="AP26" s="2"/>
      <c r="AQ26" s="401"/>
    </row>
    <row r="27" spans="1:43" ht="15" customHeight="1" x14ac:dyDescent="0.2">
      <c r="A27" s="397"/>
      <c r="B27" s="710"/>
      <c r="C27" s="713"/>
      <c r="D27" s="25" t="s">
        <v>139</v>
      </c>
      <c r="E27" s="26"/>
      <c r="F27" s="749">
        <v>0.3125</v>
      </c>
      <c r="G27" s="750"/>
      <c r="H27" s="28"/>
      <c r="I27" s="26"/>
      <c r="J27" s="749">
        <v>0.3125</v>
      </c>
      <c r="K27" s="750"/>
      <c r="L27" s="28"/>
      <c r="M27" s="26"/>
      <c r="N27" s="29">
        <v>0.3125</v>
      </c>
      <c r="O27" s="27"/>
      <c r="P27" s="28"/>
      <c r="Q27" s="26"/>
      <c r="R27" s="29">
        <v>0.3125</v>
      </c>
      <c r="S27" s="27"/>
      <c r="T27" s="28"/>
      <c r="U27" s="26"/>
      <c r="V27" s="27"/>
      <c r="W27" s="29">
        <v>0.3125</v>
      </c>
      <c r="X27" s="28"/>
      <c r="Y27" s="26"/>
      <c r="Z27" s="27"/>
      <c r="AA27" s="27"/>
      <c r="AB27" s="28"/>
      <c r="AC27" s="26"/>
      <c r="AD27" s="27"/>
      <c r="AE27" s="27"/>
      <c r="AF27" s="524">
        <v>8.3333333333333329E-2</v>
      </c>
      <c r="AG27" s="704"/>
      <c r="AH27" s="706"/>
      <c r="AI27" s="401"/>
      <c r="AK27" s="397"/>
      <c r="AL27" s="751"/>
      <c r="AM27" s="753" t="s">
        <v>179</v>
      </c>
      <c r="AN27" s="745">
        <f>COUNTIF(AN15:AN26, "x")</f>
        <v>5</v>
      </c>
      <c r="AO27" s="747">
        <f>COUNTIF(AO15:AO26, "x")</f>
        <v>0</v>
      </c>
      <c r="AP27" s="2"/>
      <c r="AQ27" s="401"/>
    </row>
    <row r="28" spans="1:43" ht="15" customHeight="1" thickBot="1" x14ac:dyDescent="0.25">
      <c r="A28" s="397"/>
      <c r="B28" s="710"/>
      <c r="C28" s="722" t="s">
        <v>18</v>
      </c>
      <c r="D28" s="30" t="s">
        <v>138</v>
      </c>
      <c r="E28" s="157">
        <v>0.25</v>
      </c>
      <c r="F28" s="32"/>
      <c r="G28" s="32"/>
      <c r="H28" s="175"/>
      <c r="I28" s="157">
        <v>0.33333333333333331</v>
      </c>
      <c r="J28" s="32"/>
      <c r="K28" s="32"/>
      <c r="L28" s="175"/>
      <c r="M28" s="157">
        <v>0.33333333333333331</v>
      </c>
      <c r="N28" s="32"/>
      <c r="O28" s="32"/>
      <c r="P28" s="33"/>
      <c r="Q28" s="31"/>
      <c r="R28" s="32"/>
      <c r="S28" s="32"/>
      <c r="T28" s="33"/>
      <c r="U28" s="31"/>
      <c r="V28" s="159">
        <v>0.33333333333333331</v>
      </c>
      <c r="W28" s="32"/>
      <c r="X28" s="33"/>
      <c r="Y28" s="31"/>
      <c r="Z28" s="159">
        <v>0.33333333333333331</v>
      </c>
      <c r="AA28" s="32"/>
      <c r="AB28" s="33"/>
      <c r="AC28" s="31"/>
      <c r="AD28" s="32"/>
      <c r="AE28" s="32"/>
      <c r="AF28" s="215"/>
      <c r="AG28" s="703">
        <f>SUM(E28:AF28)</f>
        <v>1.583333333333333</v>
      </c>
      <c r="AH28" s="705">
        <f>SUM(E29:AF29)</f>
        <v>1.4791666666666665</v>
      </c>
      <c r="AI28" s="401"/>
      <c r="AK28" s="397"/>
      <c r="AL28" s="752"/>
      <c r="AM28" s="754"/>
      <c r="AN28" s="746"/>
      <c r="AO28" s="748"/>
      <c r="AP28" s="2"/>
      <c r="AQ28" s="401"/>
    </row>
    <row r="29" spans="1:43" ht="15" customHeight="1" x14ac:dyDescent="0.25">
      <c r="A29" s="397"/>
      <c r="B29" s="710"/>
      <c r="C29" s="723"/>
      <c r="D29" s="25" t="s">
        <v>139</v>
      </c>
      <c r="E29" s="158">
        <v>0.22916666666666666</v>
      </c>
      <c r="F29" s="27"/>
      <c r="G29" s="27"/>
      <c r="H29" s="176"/>
      <c r="I29" s="158">
        <v>0.3125</v>
      </c>
      <c r="J29" s="27"/>
      <c r="K29" s="27"/>
      <c r="L29" s="176"/>
      <c r="M29" s="158">
        <v>0.3125</v>
      </c>
      <c r="N29" s="27"/>
      <c r="O29" s="27"/>
      <c r="P29" s="28"/>
      <c r="Q29" s="26"/>
      <c r="R29" s="27"/>
      <c r="S29" s="27"/>
      <c r="T29" s="28"/>
      <c r="U29" s="26"/>
      <c r="V29" s="160">
        <v>0.3125</v>
      </c>
      <c r="W29" s="27"/>
      <c r="X29" s="28"/>
      <c r="Y29" s="26"/>
      <c r="Z29" s="160">
        <v>0.3125</v>
      </c>
      <c r="AA29" s="27"/>
      <c r="AB29" s="28"/>
      <c r="AC29" s="26"/>
      <c r="AD29" s="27"/>
      <c r="AE29" s="27"/>
      <c r="AF29" s="219"/>
      <c r="AG29" s="704"/>
      <c r="AH29" s="706"/>
      <c r="AI29" s="401"/>
      <c r="AK29" s="397"/>
      <c r="AL29" s="61"/>
      <c r="AM29" s="2"/>
      <c r="AN29" s="2"/>
      <c r="AO29" s="2"/>
      <c r="AP29" s="296"/>
      <c r="AQ29" s="401"/>
    </row>
    <row r="30" spans="1:43" ht="15" customHeight="1" x14ac:dyDescent="0.25">
      <c r="A30" s="397"/>
      <c r="B30" s="710"/>
      <c r="C30" s="701" t="s">
        <v>19</v>
      </c>
      <c r="D30" s="30" t="s">
        <v>138</v>
      </c>
      <c r="E30" s="31"/>
      <c r="F30" s="32"/>
      <c r="G30" s="165">
        <v>0.33333333333333331</v>
      </c>
      <c r="H30" s="33"/>
      <c r="I30" s="31"/>
      <c r="J30" s="32"/>
      <c r="K30" s="165">
        <v>0.33333333333333331</v>
      </c>
      <c r="L30" s="33"/>
      <c r="M30" s="31"/>
      <c r="N30" s="32"/>
      <c r="O30" s="32"/>
      <c r="P30" s="177"/>
      <c r="Q30" s="163">
        <v>0.33333333333333331</v>
      </c>
      <c r="R30" s="32"/>
      <c r="S30" s="32"/>
      <c r="T30" s="177"/>
      <c r="U30" s="163">
        <v>0.33333333333333331</v>
      </c>
      <c r="V30" s="32"/>
      <c r="W30" s="32"/>
      <c r="X30" s="33"/>
      <c r="Y30" s="31"/>
      <c r="Z30" s="32"/>
      <c r="AA30" s="32"/>
      <c r="AB30" s="33"/>
      <c r="AC30" s="31"/>
      <c r="AD30" s="32"/>
      <c r="AE30" s="32"/>
      <c r="AF30" s="215"/>
      <c r="AG30" s="703">
        <f>SUM(E30:AF30)</f>
        <v>1.3333333333333333</v>
      </c>
      <c r="AH30" s="705">
        <f>SUM(E31:AF31)</f>
        <v>1.25</v>
      </c>
      <c r="AI30" s="401"/>
      <c r="AK30" s="397"/>
      <c r="AL30" s="61"/>
      <c r="AM30" s="2"/>
      <c r="AN30" s="2"/>
      <c r="AO30" s="2"/>
      <c r="AP30" s="296"/>
      <c r="AQ30" s="401"/>
    </row>
    <row r="31" spans="1:43" ht="15" customHeight="1" x14ac:dyDescent="0.25">
      <c r="A31" s="397"/>
      <c r="B31" s="710"/>
      <c r="C31" s="702"/>
      <c r="D31" s="25" t="s">
        <v>139</v>
      </c>
      <c r="E31" s="26"/>
      <c r="F31" s="27"/>
      <c r="G31" s="166">
        <v>0.3125</v>
      </c>
      <c r="H31" s="28"/>
      <c r="I31" s="26"/>
      <c r="J31" s="27"/>
      <c r="K31" s="166">
        <v>0.3125</v>
      </c>
      <c r="L31" s="28"/>
      <c r="M31" s="26"/>
      <c r="N31" s="27"/>
      <c r="O31" s="27"/>
      <c r="P31" s="178"/>
      <c r="Q31" s="164">
        <v>0.3125</v>
      </c>
      <c r="R31" s="27"/>
      <c r="S31" s="27"/>
      <c r="T31" s="178"/>
      <c r="U31" s="164">
        <v>0.3125</v>
      </c>
      <c r="V31" s="27"/>
      <c r="W31" s="27"/>
      <c r="X31" s="28"/>
      <c r="Y31" s="26"/>
      <c r="Z31" s="27"/>
      <c r="AA31" s="27"/>
      <c r="AB31" s="28"/>
      <c r="AC31" s="26"/>
      <c r="AD31" s="27"/>
      <c r="AE31" s="27"/>
      <c r="AF31" s="219"/>
      <c r="AG31" s="704"/>
      <c r="AH31" s="706"/>
      <c r="AI31" s="401"/>
      <c r="AK31" s="397"/>
      <c r="AL31" s="61"/>
      <c r="AM31" s="2"/>
      <c r="AN31" s="2"/>
      <c r="AO31" s="2"/>
      <c r="AP31" s="296"/>
      <c r="AQ31" s="401"/>
    </row>
    <row r="32" spans="1:43" ht="15" customHeight="1" x14ac:dyDescent="0.25">
      <c r="A32" s="397"/>
      <c r="B32" s="710"/>
      <c r="C32" s="707" t="s">
        <v>20</v>
      </c>
      <c r="D32" s="30" t="s">
        <v>138</v>
      </c>
      <c r="E32" s="31"/>
      <c r="F32" s="171">
        <v>0.33333333333333331</v>
      </c>
      <c r="G32" s="32"/>
      <c r="H32" s="33"/>
      <c r="I32" s="31"/>
      <c r="J32" s="171">
        <v>0.33333333333333331</v>
      </c>
      <c r="K32" s="32"/>
      <c r="L32" s="33"/>
      <c r="M32" s="31"/>
      <c r="N32" s="32"/>
      <c r="O32" s="171">
        <v>0.33333333333333331</v>
      </c>
      <c r="P32" s="33"/>
      <c r="Q32" s="31"/>
      <c r="R32" s="32"/>
      <c r="S32" s="171">
        <v>0.33333333333333331</v>
      </c>
      <c r="T32" s="33"/>
      <c r="U32" s="31"/>
      <c r="V32" s="32"/>
      <c r="W32" s="32"/>
      <c r="X32" s="179"/>
      <c r="Y32" s="169">
        <v>0.33333333333333331</v>
      </c>
      <c r="Z32" s="32"/>
      <c r="AA32" s="32"/>
      <c r="AB32" s="33"/>
      <c r="AC32" s="31"/>
      <c r="AD32" s="32"/>
      <c r="AE32" s="32"/>
      <c r="AF32" s="215"/>
      <c r="AG32" s="703">
        <f>SUM(E32:AF32)</f>
        <v>1.6666666666666665</v>
      </c>
      <c r="AH32" s="705">
        <f>SUM(E33:AF33)</f>
        <v>1.5625</v>
      </c>
      <c r="AI32" s="401"/>
      <c r="AK32" s="397"/>
      <c r="AL32" s="61"/>
      <c r="AM32" s="2"/>
      <c r="AN32" s="2"/>
      <c r="AO32" s="2"/>
      <c r="AP32" s="296"/>
      <c r="AQ32" s="401"/>
    </row>
    <row r="33" spans="1:43" ht="15" customHeight="1" thickBot="1" x14ac:dyDescent="0.3">
      <c r="A33" s="397"/>
      <c r="B33" s="711"/>
      <c r="C33" s="708"/>
      <c r="D33" s="40" t="s">
        <v>139</v>
      </c>
      <c r="E33" s="43"/>
      <c r="F33" s="172">
        <v>0.3125</v>
      </c>
      <c r="G33" s="41"/>
      <c r="H33" s="42"/>
      <c r="I33" s="43"/>
      <c r="J33" s="172">
        <v>0.3125</v>
      </c>
      <c r="K33" s="41"/>
      <c r="L33" s="42"/>
      <c r="M33" s="43"/>
      <c r="N33" s="41"/>
      <c r="O33" s="172">
        <v>0.3125</v>
      </c>
      <c r="P33" s="42"/>
      <c r="Q33" s="43"/>
      <c r="R33" s="41"/>
      <c r="S33" s="172">
        <v>0.3125</v>
      </c>
      <c r="T33" s="42"/>
      <c r="U33" s="43"/>
      <c r="V33" s="41"/>
      <c r="W33" s="41"/>
      <c r="X33" s="180"/>
      <c r="Y33" s="170">
        <v>0.3125</v>
      </c>
      <c r="Z33" s="41"/>
      <c r="AA33" s="41"/>
      <c r="AB33" s="42"/>
      <c r="AC33" s="43"/>
      <c r="AD33" s="41"/>
      <c r="AE33" s="41"/>
      <c r="AF33" s="216"/>
      <c r="AG33" s="716"/>
      <c r="AH33" s="717"/>
      <c r="AI33" s="401"/>
      <c r="AK33" s="397"/>
      <c r="AL33" s="61"/>
      <c r="AM33" s="2"/>
      <c r="AN33" s="2"/>
      <c r="AO33" s="2"/>
      <c r="AP33" s="296"/>
      <c r="AQ33" s="401"/>
    </row>
    <row r="34" spans="1:43" ht="26.45" customHeight="1" thickBot="1" x14ac:dyDescent="0.4">
      <c r="A34" s="397"/>
      <c r="B34" s="424"/>
      <c r="C34" s="425"/>
      <c r="D34" s="425"/>
      <c r="E34" s="46"/>
      <c r="F34" s="46"/>
      <c r="G34" s="46"/>
      <c r="H34" s="47"/>
      <c r="I34" s="46"/>
      <c r="J34" s="46"/>
      <c r="K34" s="46"/>
      <c r="L34" s="47"/>
      <c r="M34" s="46"/>
      <c r="N34" s="46"/>
      <c r="O34" s="46"/>
      <c r="P34" s="47"/>
      <c r="Q34" s="46"/>
      <c r="R34" s="46"/>
      <c r="S34" s="46"/>
      <c r="T34" s="47"/>
      <c r="U34" s="46"/>
      <c r="V34" s="46"/>
      <c r="W34" s="46"/>
      <c r="X34" s="47"/>
      <c r="Y34" s="46"/>
      <c r="Z34" s="46"/>
      <c r="AA34" s="46"/>
      <c r="AB34" s="47"/>
      <c r="AC34" s="46"/>
      <c r="AD34" s="46"/>
      <c r="AE34" s="46"/>
      <c r="AF34" s="217"/>
      <c r="AG34" s="426"/>
      <c r="AH34" s="427"/>
      <c r="AI34" s="401"/>
      <c r="AK34" s="397"/>
      <c r="AL34" s="731" t="s">
        <v>93</v>
      </c>
      <c r="AM34" s="734" t="s">
        <v>163</v>
      </c>
      <c r="AN34" s="737" t="s">
        <v>164</v>
      </c>
      <c r="AO34" s="739" t="s">
        <v>165</v>
      </c>
      <c r="AP34" s="742" t="s">
        <v>166</v>
      </c>
      <c r="AQ34" s="401"/>
    </row>
    <row r="35" spans="1:43" ht="15" customHeight="1" x14ac:dyDescent="0.2">
      <c r="A35" s="397"/>
      <c r="B35" s="709">
        <v>3</v>
      </c>
      <c r="C35" s="712" t="s">
        <v>15</v>
      </c>
      <c r="D35" s="20" t="s">
        <v>138</v>
      </c>
      <c r="E35" s="308">
        <v>0.25</v>
      </c>
      <c r="F35" s="22"/>
      <c r="G35" s="22"/>
      <c r="H35" s="81"/>
      <c r="I35" s="55">
        <v>0.33333333333333331</v>
      </c>
      <c r="J35" s="22"/>
      <c r="K35" s="22"/>
      <c r="L35" s="81"/>
      <c r="M35" s="55">
        <v>0.33333333333333331</v>
      </c>
      <c r="N35" s="22"/>
      <c r="O35" s="22"/>
      <c r="P35" s="23"/>
      <c r="Q35" s="21"/>
      <c r="R35" s="22"/>
      <c r="S35" s="22"/>
      <c r="T35" s="23"/>
      <c r="U35" s="21"/>
      <c r="V35" s="24">
        <v>0.33333333333333331</v>
      </c>
      <c r="W35" s="22"/>
      <c r="X35" s="23"/>
      <c r="Y35" s="21"/>
      <c r="Z35" s="24">
        <v>0.33333333333333331</v>
      </c>
      <c r="AA35" s="22"/>
      <c r="AB35" s="23"/>
      <c r="AC35" s="21"/>
      <c r="AD35" s="22"/>
      <c r="AE35" s="22"/>
      <c r="AF35" s="218"/>
      <c r="AG35" s="714">
        <f>SUM(E35:AF35)</f>
        <v>1.583333333333333</v>
      </c>
      <c r="AH35" s="715">
        <f>SUM(E36:AF36)</f>
        <v>1.4791666666666665</v>
      </c>
      <c r="AI35" s="401"/>
      <c r="AK35" s="397"/>
      <c r="AL35" s="732"/>
      <c r="AM35" s="735"/>
      <c r="AN35" s="738"/>
      <c r="AO35" s="740"/>
      <c r="AP35" s="743"/>
      <c r="AQ35" s="401"/>
    </row>
    <row r="36" spans="1:43" ht="15" customHeight="1" thickBot="1" x14ac:dyDescent="0.25">
      <c r="A36" s="397"/>
      <c r="B36" s="710"/>
      <c r="C36" s="713"/>
      <c r="D36" s="25" t="s">
        <v>139</v>
      </c>
      <c r="E36" s="309">
        <v>0.22916666666666666</v>
      </c>
      <c r="F36" s="27"/>
      <c r="G36" s="27"/>
      <c r="H36" s="84"/>
      <c r="I36" s="57">
        <v>0.3125</v>
      </c>
      <c r="J36" s="27"/>
      <c r="K36" s="27"/>
      <c r="L36" s="84"/>
      <c r="M36" s="57">
        <v>0.3125</v>
      </c>
      <c r="N36" s="27"/>
      <c r="O36" s="27"/>
      <c r="P36" s="28"/>
      <c r="Q36" s="26"/>
      <c r="R36" s="27"/>
      <c r="S36" s="27"/>
      <c r="T36" s="28"/>
      <c r="U36" s="26"/>
      <c r="V36" s="29">
        <v>0.3125</v>
      </c>
      <c r="W36" s="27"/>
      <c r="X36" s="28"/>
      <c r="Y36" s="26"/>
      <c r="Z36" s="29">
        <v>0.3125</v>
      </c>
      <c r="AA36" s="27"/>
      <c r="AB36" s="28"/>
      <c r="AC36" s="26"/>
      <c r="AD36" s="27"/>
      <c r="AE36" s="27"/>
      <c r="AF36" s="219"/>
      <c r="AG36" s="704"/>
      <c r="AH36" s="706"/>
      <c r="AI36" s="401"/>
      <c r="AK36" s="397"/>
      <c r="AL36" s="733"/>
      <c r="AM36" s="736"/>
      <c r="AN36" s="738"/>
      <c r="AO36" s="741"/>
      <c r="AP36" s="744"/>
      <c r="AQ36" s="401"/>
    </row>
    <row r="37" spans="1:43" ht="15" customHeight="1" x14ac:dyDescent="0.2">
      <c r="A37" s="397"/>
      <c r="B37" s="710"/>
      <c r="C37" s="722" t="s">
        <v>18</v>
      </c>
      <c r="D37" s="30" t="s">
        <v>138</v>
      </c>
      <c r="E37" s="31"/>
      <c r="F37" s="32"/>
      <c r="G37" s="159">
        <v>0.33333333333333331</v>
      </c>
      <c r="H37" s="33"/>
      <c r="I37" s="31"/>
      <c r="J37" s="32"/>
      <c r="K37" s="159">
        <v>0.33333333333333331</v>
      </c>
      <c r="L37" s="33"/>
      <c r="M37" s="31"/>
      <c r="N37" s="32"/>
      <c r="O37" s="32"/>
      <c r="P37" s="175"/>
      <c r="Q37" s="157">
        <v>0.33333333333333331</v>
      </c>
      <c r="R37" s="32"/>
      <c r="S37" s="32"/>
      <c r="T37" s="175"/>
      <c r="U37" s="157">
        <v>0.33333333333333331</v>
      </c>
      <c r="V37" s="32"/>
      <c r="W37" s="32"/>
      <c r="X37" s="33"/>
      <c r="Y37" s="31"/>
      <c r="Z37" s="32"/>
      <c r="AA37" s="32"/>
      <c r="AB37" s="33"/>
      <c r="AC37" s="31"/>
      <c r="AD37" s="32"/>
      <c r="AE37" s="32"/>
      <c r="AF37" s="215"/>
      <c r="AG37" s="703">
        <f>SUM(E37:AF37)</f>
        <v>1.3333333333333333</v>
      </c>
      <c r="AH37" s="705">
        <f>SUM(E38:AF38)</f>
        <v>1.25</v>
      </c>
      <c r="AI37" s="401"/>
      <c r="AK37" s="428"/>
      <c r="AL37" s="728" t="s">
        <v>86</v>
      </c>
      <c r="AM37" s="729" t="s">
        <v>167</v>
      </c>
      <c r="AN37" s="730" t="s">
        <v>99</v>
      </c>
      <c r="AO37" s="730"/>
      <c r="AP37" s="700"/>
      <c r="AQ37" s="401"/>
    </row>
    <row r="38" spans="1:43" ht="15" customHeight="1" x14ac:dyDescent="0.2">
      <c r="A38" s="397"/>
      <c r="B38" s="710"/>
      <c r="C38" s="723"/>
      <c r="D38" s="25" t="s">
        <v>139</v>
      </c>
      <c r="E38" s="26"/>
      <c r="F38" s="27"/>
      <c r="G38" s="160">
        <v>0.3125</v>
      </c>
      <c r="H38" s="28"/>
      <c r="I38" s="26"/>
      <c r="J38" s="27"/>
      <c r="K38" s="160">
        <v>0.3125</v>
      </c>
      <c r="L38" s="28"/>
      <c r="M38" s="26"/>
      <c r="N38" s="27"/>
      <c r="O38" s="27"/>
      <c r="P38" s="176"/>
      <c r="Q38" s="158">
        <v>0.3125</v>
      </c>
      <c r="R38" s="27"/>
      <c r="S38" s="27"/>
      <c r="T38" s="176"/>
      <c r="U38" s="158">
        <v>0.3125</v>
      </c>
      <c r="V38" s="27"/>
      <c r="W38" s="27"/>
      <c r="X38" s="28"/>
      <c r="Y38" s="26"/>
      <c r="Z38" s="27"/>
      <c r="AA38" s="27"/>
      <c r="AB38" s="28"/>
      <c r="AC38" s="26"/>
      <c r="AD38" s="27"/>
      <c r="AE38" s="27"/>
      <c r="AF38" s="219"/>
      <c r="AG38" s="704"/>
      <c r="AH38" s="706"/>
      <c r="AI38" s="401"/>
      <c r="AK38" s="428"/>
      <c r="AL38" s="681"/>
      <c r="AM38" s="682"/>
      <c r="AN38" s="690"/>
      <c r="AO38" s="690"/>
      <c r="AP38" s="691"/>
      <c r="AQ38" s="401"/>
    </row>
    <row r="39" spans="1:43" ht="15" customHeight="1" x14ac:dyDescent="0.2">
      <c r="A39" s="397"/>
      <c r="B39" s="710"/>
      <c r="C39" s="701" t="s">
        <v>19</v>
      </c>
      <c r="D39" s="30" t="s">
        <v>138</v>
      </c>
      <c r="E39" s="31"/>
      <c r="F39" s="165">
        <v>0.33333333333333331</v>
      </c>
      <c r="G39" s="32"/>
      <c r="H39" s="33"/>
      <c r="I39" s="31"/>
      <c r="J39" s="165">
        <v>0.33333333333333331</v>
      </c>
      <c r="K39" s="32"/>
      <c r="L39" s="33"/>
      <c r="M39" s="31"/>
      <c r="N39" s="32"/>
      <c r="O39" s="165">
        <v>0.33333333333333331</v>
      </c>
      <c r="P39" s="33"/>
      <c r="Q39" s="31"/>
      <c r="R39" s="32"/>
      <c r="S39" s="165">
        <v>0.33333333333333331</v>
      </c>
      <c r="T39" s="33"/>
      <c r="U39" s="31"/>
      <c r="V39" s="32"/>
      <c r="W39" s="32"/>
      <c r="X39" s="177"/>
      <c r="Y39" s="163">
        <v>0.33333333333333331</v>
      </c>
      <c r="Z39" s="32"/>
      <c r="AA39" s="32"/>
      <c r="AB39" s="33"/>
      <c r="AC39" s="31"/>
      <c r="AD39" s="32"/>
      <c r="AE39" s="32"/>
      <c r="AF39" s="215"/>
      <c r="AG39" s="703">
        <f>SUM(E39:AF39)</f>
        <v>1.6666666666666665</v>
      </c>
      <c r="AH39" s="705">
        <f>SUM(E40:AF40)</f>
        <v>1.5625</v>
      </c>
      <c r="AI39" s="401"/>
      <c r="AK39" s="397"/>
      <c r="AL39" s="677" t="s">
        <v>87</v>
      </c>
      <c r="AM39" s="678" t="s">
        <v>168</v>
      </c>
      <c r="AN39" s="698" t="s">
        <v>99</v>
      </c>
      <c r="AO39" s="698"/>
      <c r="AP39" s="699"/>
      <c r="AQ39" s="401"/>
    </row>
    <row r="40" spans="1:43" ht="15" customHeight="1" x14ac:dyDescent="0.2">
      <c r="A40" s="397"/>
      <c r="B40" s="710"/>
      <c r="C40" s="702"/>
      <c r="D40" s="25" t="s">
        <v>139</v>
      </c>
      <c r="E40" s="26"/>
      <c r="F40" s="166">
        <v>0.3125</v>
      </c>
      <c r="G40" s="27"/>
      <c r="H40" s="28"/>
      <c r="I40" s="26"/>
      <c r="J40" s="166">
        <v>0.3125</v>
      </c>
      <c r="K40" s="27"/>
      <c r="L40" s="28"/>
      <c r="M40" s="26"/>
      <c r="N40" s="27"/>
      <c r="O40" s="166">
        <v>0.3125</v>
      </c>
      <c r="P40" s="28"/>
      <c r="Q40" s="26"/>
      <c r="R40" s="27"/>
      <c r="S40" s="166">
        <v>0.3125</v>
      </c>
      <c r="T40" s="28"/>
      <c r="U40" s="26"/>
      <c r="V40" s="27"/>
      <c r="W40" s="27"/>
      <c r="X40" s="178"/>
      <c r="Y40" s="164">
        <v>0.3125</v>
      </c>
      <c r="Z40" s="27"/>
      <c r="AA40" s="27"/>
      <c r="AB40" s="28"/>
      <c r="AC40" s="26"/>
      <c r="AD40" s="27"/>
      <c r="AE40" s="27"/>
      <c r="AF40" s="219"/>
      <c r="AG40" s="704"/>
      <c r="AH40" s="706"/>
      <c r="AI40" s="401"/>
      <c r="AK40" s="397"/>
      <c r="AL40" s="677"/>
      <c r="AM40" s="678"/>
      <c r="AN40" s="698"/>
      <c r="AO40" s="698"/>
      <c r="AP40" s="699"/>
      <c r="AQ40" s="401"/>
    </row>
    <row r="41" spans="1:43" ht="15" customHeight="1" x14ac:dyDescent="0.2">
      <c r="A41" s="397"/>
      <c r="B41" s="710"/>
      <c r="C41" s="707" t="s">
        <v>20</v>
      </c>
      <c r="D41" s="30" t="s">
        <v>138</v>
      </c>
      <c r="E41" s="31"/>
      <c r="F41" s="724">
        <v>0.33333333333333331</v>
      </c>
      <c r="G41" s="725"/>
      <c r="H41" s="33"/>
      <c r="I41" s="31"/>
      <c r="J41" s="724">
        <v>0.33333333333333331</v>
      </c>
      <c r="K41" s="725"/>
      <c r="L41" s="33"/>
      <c r="M41" s="31"/>
      <c r="N41" s="171">
        <v>0.33333333333333331</v>
      </c>
      <c r="O41" s="32"/>
      <c r="P41" s="33"/>
      <c r="Q41" s="31"/>
      <c r="R41" s="171">
        <v>0.33333333333333331</v>
      </c>
      <c r="S41" s="32"/>
      <c r="T41" s="33"/>
      <c r="U41" s="31"/>
      <c r="V41" s="32"/>
      <c r="W41" s="171">
        <v>0.33333333333333331</v>
      </c>
      <c r="X41" s="33"/>
      <c r="Y41" s="31"/>
      <c r="Z41" s="32"/>
      <c r="AA41" s="32"/>
      <c r="AB41" s="33"/>
      <c r="AC41" s="31"/>
      <c r="AD41" s="32"/>
      <c r="AE41" s="32"/>
      <c r="AF41" s="224">
        <v>8.3333333333333329E-2</v>
      </c>
      <c r="AG41" s="703">
        <f>SUM(E41:AF41)</f>
        <v>1.7499999999999998</v>
      </c>
      <c r="AH41" s="705">
        <f>SUM(E42:AF42)</f>
        <v>1.6458333333333333</v>
      </c>
      <c r="AI41" s="401"/>
      <c r="AK41" s="397"/>
      <c r="AL41" s="681" t="s">
        <v>88</v>
      </c>
      <c r="AM41" s="682" t="s">
        <v>169</v>
      </c>
      <c r="AN41" s="690" t="s">
        <v>99</v>
      </c>
      <c r="AO41" s="690"/>
      <c r="AP41" s="691"/>
      <c r="AQ41" s="401"/>
    </row>
    <row r="42" spans="1:43" ht="15" customHeight="1" thickBot="1" x14ac:dyDescent="0.25">
      <c r="A42" s="397"/>
      <c r="B42" s="711"/>
      <c r="C42" s="708"/>
      <c r="D42" s="40" t="s">
        <v>139</v>
      </c>
      <c r="E42" s="43"/>
      <c r="F42" s="726">
        <v>0.3125</v>
      </c>
      <c r="G42" s="727"/>
      <c r="H42" s="42"/>
      <c r="I42" s="43"/>
      <c r="J42" s="726">
        <v>0.3125</v>
      </c>
      <c r="K42" s="727"/>
      <c r="L42" s="42"/>
      <c r="M42" s="43"/>
      <c r="N42" s="172">
        <v>0.3125</v>
      </c>
      <c r="O42" s="41"/>
      <c r="P42" s="42"/>
      <c r="Q42" s="43"/>
      <c r="R42" s="172">
        <v>0.3125</v>
      </c>
      <c r="S42" s="41"/>
      <c r="T42" s="42"/>
      <c r="U42" s="43"/>
      <c r="V42" s="41"/>
      <c r="W42" s="172">
        <v>0.3125</v>
      </c>
      <c r="X42" s="42"/>
      <c r="Y42" s="43"/>
      <c r="Z42" s="41"/>
      <c r="AA42" s="41"/>
      <c r="AB42" s="42"/>
      <c r="AC42" s="43"/>
      <c r="AD42" s="41"/>
      <c r="AE42" s="41"/>
      <c r="AF42" s="225">
        <v>8.3333333333333329E-2</v>
      </c>
      <c r="AG42" s="716"/>
      <c r="AH42" s="717"/>
      <c r="AI42" s="401"/>
      <c r="AK42" s="397"/>
      <c r="AL42" s="681"/>
      <c r="AM42" s="682"/>
      <c r="AN42" s="690"/>
      <c r="AO42" s="690"/>
      <c r="AP42" s="691"/>
      <c r="AQ42" s="401"/>
    </row>
    <row r="43" spans="1:43" ht="26.45" customHeight="1" thickBot="1" x14ac:dyDescent="0.4">
      <c r="A43" s="397"/>
      <c r="B43" s="429"/>
      <c r="C43" s="425"/>
      <c r="D43" s="425"/>
      <c r="E43" s="46"/>
      <c r="F43" s="46"/>
      <c r="G43" s="46"/>
      <c r="H43" s="47"/>
      <c r="I43" s="46"/>
      <c r="J43" s="46"/>
      <c r="K43" s="46"/>
      <c r="L43" s="47"/>
      <c r="M43" s="46"/>
      <c r="N43" s="46"/>
      <c r="O43" s="46"/>
      <c r="P43" s="47"/>
      <c r="Q43" s="46"/>
      <c r="R43" s="46"/>
      <c r="S43" s="46"/>
      <c r="T43" s="47"/>
      <c r="U43" s="46"/>
      <c r="V43" s="46"/>
      <c r="W43" s="46"/>
      <c r="X43" s="47"/>
      <c r="Y43" s="46"/>
      <c r="Z43" s="46"/>
      <c r="AA43" s="46"/>
      <c r="AB43" s="47"/>
      <c r="AC43" s="46"/>
      <c r="AD43" s="46"/>
      <c r="AE43" s="46"/>
      <c r="AF43" s="217"/>
      <c r="AG43" s="426"/>
      <c r="AH43" s="427"/>
      <c r="AI43" s="401"/>
      <c r="AK43" s="397"/>
      <c r="AL43" s="677" t="s">
        <v>89</v>
      </c>
      <c r="AM43" s="678" t="s">
        <v>170</v>
      </c>
      <c r="AN43" s="698"/>
      <c r="AO43" s="698" t="s">
        <v>99</v>
      </c>
      <c r="AP43" s="699"/>
      <c r="AQ43" s="401"/>
    </row>
    <row r="44" spans="1:43" ht="15" customHeight="1" x14ac:dyDescent="0.2">
      <c r="A44" s="397"/>
      <c r="B44" s="709">
        <v>4</v>
      </c>
      <c r="C44" s="712" t="s">
        <v>15</v>
      </c>
      <c r="D44" s="20" t="s">
        <v>138</v>
      </c>
      <c r="E44" s="21"/>
      <c r="F44" s="22"/>
      <c r="G44" s="24">
        <v>0.33333333333333331</v>
      </c>
      <c r="H44" s="23"/>
      <c r="I44" s="21"/>
      <c r="J44" s="22"/>
      <c r="K44" s="24">
        <v>0.33333333333333331</v>
      </c>
      <c r="L44" s="23"/>
      <c r="M44" s="21"/>
      <c r="N44" s="22"/>
      <c r="O44" s="22"/>
      <c r="P44" s="81"/>
      <c r="Q44" s="55">
        <v>0.33333333333333331</v>
      </c>
      <c r="R44" s="22"/>
      <c r="S44" s="22"/>
      <c r="T44" s="81"/>
      <c r="U44" s="55">
        <v>0.33333333333333331</v>
      </c>
      <c r="V44" s="22"/>
      <c r="W44" s="22"/>
      <c r="X44" s="23"/>
      <c r="Y44" s="21"/>
      <c r="Z44" s="22"/>
      <c r="AA44" s="22"/>
      <c r="AB44" s="23"/>
      <c r="AC44" s="21"/>
      <c r="AD44" s="22"/>
      <c r="AE44" s="22"/>
      <c r="AF44" s="218"/>
      <c r="AG44" s="714">
        <f>SUM(E44:AF44)</f>
        <v>1.3333333333333333</v>
      </c>
      <c r="AH44" s="715">
        <f>SUM(E45:AF45)</f>
        <v>1.25</v>
      </c>
      <c r="AI44" s="430"/>
      <c r="AK44" s="431"/>
      <c r="AL44" s="677"/>
      <c r="AM44" s="678"/>
      <c r="AN44" s="698"/>
      <c r="AO44" s="698"/>
      <c r="AP44" s="699"/>
      <c r="AQ44" s="401"/>
    </row>
    <row r="45" spans="1:43" ht="15" customHeight="1" x14ac:dyDescent="0.2">
      <c r="A45" s="397"/>
      <c r="B45" s="710"/>
      <c r="C45" s="713"/>
      <c r="D45" s="25" t="s">
        <v>139</v>
      </c>
      <c r="E45" s="26"/>
      <c r="F45" s="27"/>
      <c r="G45" s="29">
        <v>0.3125</v>
      </c>
      <c r="H45" s="28"/>
      <c r="I45" s="26"/>
      <c r="J45" s="27"/>
      <c r="K45" s="29">
        <v>0.3125</v>
      </c>
      <c r="L45" s="28"/>
      <c r="M45" s="26"/>
      <c r="N45" s="27"/>
      <c r="O45" s="27"/>
      <c r="P45" s="84"/>
      <c r="Q45" s="57">
        <v>0.3125</v>
      </c>
      <c r="R45" s="27"/>
      <c r="S45" s="27"/>
      <c r="T45" s="84"/>
      <c r="U45" s="57">
        <v>0.3125</v>
      </c>
      <c r="V45" s="27"/>
      <c r="W45" s="27"/>
      <c r="X45" s="28"/>
      <c r="Y45" s="26"/>
      <c r="Z45" s="27"/>
      <c r="AA45" s="27"/>
      <c r="AB45" s="28"/>
      <c r="AC45" s="26"/>
      <c r="AD45" s="27"/>
      <c r="AE45" s="27"/>
      <c r="AF45" s="219"/>
      <c r="AG45" s="704"/>
      <c r="AH45" s="706"/>
      <c r="AI45" s="401"/>
      <c r="AK45" s="431"/>
      <c r="AL45" s="681" t="s">
        <v>90</v>
      </c>
      <c r="AM45" s="682" t="s">
        <v>171</v>
      </c>
      <c r="AN45" s="690" t="s">
        <v>99</v>
      </c>
      <c r="AO45" s="690"/>
      <c r="AP45" s="691"/>
      <c r="AQ45" s="401"/>
    </row>
    <row r="46" spans="1:43" ht="15" customHeight="1" x14ac:dyDescent="0.2">
      <c r="A46" s="397"/>
      <c r="B46" s="710"/>
      <c r="C46" s="722" t="s">
        <v>18</v>
      </c>
      <c r="D46" s="30" t="s">
        <v>138</v>
      </c>
      <c r="E46" s="31"/>
      <c r="F46" s="159">
        <v>0.33333333333333331</v>
      </c>
      <c r="G46" s="32"/>
      <c r="H46" s="33"/>
      <c r="I46" s="31"/>
      <c r="J46" s="159">
        <v>0.33333333333333331</v>
      </c>
      <c r="K46" s="32"/>
      <c r="L46" s="33"/>
      <c r="M46" s="31"/>
      <c r="N46" s="32"/>
      <c r="O46" s="159">
        <v>0.33333333333333331</v>
      </c>
      <c r="P46" s="33"/>
      <c r="Q46" s="31"/>
      <c r="R46" s="32"/>
      <c r="S46" s="159">
        <v>0.33333333333333331</v>
      </c>
      <c r="T46" s="33"/>
      <c r="U46" s="31"/>
      <c r="V46" s="32"/>
      <c r="W46" s="32"/>
      <c r="X46" s="175"/>
      <c r="Y46" s="157">
        <v>0.33333333333333331</v>
      </c>
      <c r="Z46" s="32"/>
      <c r="AA46" s="32"/>
      <c r="AB46" s="33"/>
      <c r="AC46" s="31"/>
      <c r="AD46" s="32"/>
      <c r="AE46" s="32"/>
      <c r="AF46" s="215"/>
      <c r="AG46" s="703">
        <f>SUM(E46:AF46)</f>
        <v>1.6666666666666665</v>
      </c>
      <c r="AH46" s="705">
        <f>SUM(E47:AF47)</f>
        <v>1.5625</v>
      </c>
      <c r="AI46" s="430"/>
      <c r="AK46" s="431"/>
      <c r="AL46" s="681"/>
      <c r="AM46" s="682"/>
      <c r="AN46" s="690"/>
      <c r="AO46" s="690"/>
      <c r="AP46" s="691"/>
      <c r="AQ46" s="401"/>
    </row>
    <row r="47" spans="1:43" ht="15" customHeight="1" x14ac:dyDescent="0.2">
      <c r="A47" s="397"/>
      <c r="B47" s="710"/>
      <c r="C47" s="723"/>
      <c r="D47" s="25" t="s">
        <v>139</v>
      </c>
      <c r="E47" s="26"/>
      <c r="F47" s="160">
        <v>0.3125</v>
      </c>
      <c r="G47" s="27"/>
      <c r="H47" s="28"/>
      <c r="I47" s="26"/>
      <c r="J47" s="160">
        <v>0.3125</v>
      </c>
      <c r="K47" s="27"/>
      <c r="L47" s="28"/>
      <c r="M47" s="26"/>
      <c r="N47" s="27"/>
      <c r="O47" s="160">
        <v>0.3125</v>
      </c>
      <c r="P47" s="28"/>
      <c r="Q47" s="26"/>
      <c r="R47" s="27"/>
      <c r="S47" s="160">
        <v>0.3125</v>
      </c>
      <c r="T47" s="28"/>
      <c r="U47" s="26"/>
      <c r="V47" s="27"/>
      <c r="W47" s="27"/>
      <c r="X47" s="176"/>
      <c r="Y47" s="158">
        <v>0.3125</v>
      </c>
      <c r="Z47" s="27"/>
      <c r="AA47" s="27"/>
      <c r="AB47" s="28"/>
      <c r="AC47" s="26"/>
      <c r="AD47" s="27"/>
      <c r="AE47" s="27"/>
      <c r="AF47" s="219"/>
      <c r="AG47" s="704"/>
      <c r="AH47" s="706"/>
      <c r="AI47" s="401"/>
      <c r="AK47" s="431"/>
      <c r="AL47" s="677" t="s">
        <v>91</v>
      </c>
      <c r="AM47" s="678" t="s">
        <v>172</v>
      </c>
      <c r="AN47" s="698" t="s">
        <v>99</v>
      </c>
      <c r="AO47" s="698"/>
      <c r="AP47" s="699"/>
      <c r="AQ47" s="401"/>
    </row>
    <row r="48" spans="1:43" ht="15" customHeight="1" x14ac:dyDescent="0.2">
      <c r="A48" s="397"/>
      <c r="B48" s="710"/>
      <c r="C48" s="701" t="s">
        <v>19</v>
      </c>
      <c r="D48" s="30" t="s">
        <v>138</v>
      </c>
      <c r="E48" s="31"/>
      <c r="F48" s="718">
        <v>0.33333333333333331</v>
      </c>
      <c r="G48" s="719"/>
      <c r="H48" s="33"/>
      <c r="I48" s="31"/>
      <c r="J48" s="718">
        <v>0.33333333333333331</v>
      </c>
      <c r="K48" s="719"/>
      <c r="L48" s="33"/>
      <c r="M48" s="31"/>
      <c r="N48" s="165">
        <v>0.33333333333333331</v>
      </c>
      <c r="O48" s="32"/>
      <c r="P48" s="33"/>
      <c r="Q48" s="31"/>
      <c r="R48" s="165">
        <v>0.33333333333333331</v>
      </c>
      <c r="S48" s="32"/>
      <c r="T48" s="33"/>
      <c r="U48" s="31"/>
      <c r="V48" s="32"/>
      <c r="W48" s="165">
        <v>0.33333333333333331</v>
      </c>
      <c r="X48" s="33"/>
      <c r="Y48" s="31"/>
      <c r="Z48" s="32"/>
      <c r="AA48" s="32"/>
      <c r="AB48" s="33"/>
      <c r="AC48" s="31"/>
      <c r="AD48" s="32"/>
      <c r="AE48" s="32"/>
      <c r="AF48" s="213">
        <v>8.3333333333333329E-2</v>
      </c>
      <c r="AG48" s="703">
        <f>SUM(E48:AF48)</f>
        <v>1.7499999999999998</v>
      </c>
      <c r="AH48" s="705">
        <f>SUM(E49:AF49)</f>
        <v>1.6458333333333333</v>
      </c>
      <c r="AI48" s="430"/>
      <c r="AK48" s="431"/>
      <c r="AL48" s="677"/>
      <c r="AM48" s="678"/>
      <c r="AN48" s="698"/>
      <c r="AO48" s="698"/>
      <c r="AP48" s="699"/>
      <c r="AQ48" s="401"/>
    </row>
    <row r="49" spans="1:48" ht="15" customHeight="1" x14ac:dyDescent="0.2">
      <c r="A49" s="397"/>
      <c r="B49" s="710"/>
      <c r="C49" s="702"/>
      <c r="D49" s="25" t="s">
        <v>139</v>
      </c>
      <c r="E49" s="26"/>
      <c r="F49" s="720">
        <v>0.3125</v>
      </c>
      <c r="G49" s="721"/>
      <c r="H49" s="28"/>
      <c r="I49" s="26"/>
      <c r="J49" s="720">
        <v>0.3125</v>
      </c>
      <c r="K49" s="721"/>
      <c r="L49" s="28"/>
      <c r="M49" s="26"/>
      <c r="N49" s="166">
        <v>0.3125</v>
      </c>
      <c r="O49" s="27"/>
      <c r="P49" s="28"/>
      <c r="Q49" s="26"/>
      <c r="R49" s="166">
        <v>0.3125</v>
      </c>
      <c r="S49" s="27"/>
      <c r="T49" s="28"/>
      <c r="U49" s="26"/>
      <c r="V49" s="27"/>
      <c r="W49" s="166">
        <v>0.3125</v>
      </c>
      <c r="X49" s="28"/>
      <c r="Y49" s="26"/>
      <c r="Z49" s="27"/>
      <c r="AA49" s="27"/>
      <c r="AB49" s="28"/>
      <c r="AC49" s="26"/>
      <c r="AD49" s="27"/>
      <c r="AE49" s="27"/>
      <c r="AF49" s="214">
        <v>8.3333333333333329E-2</v>
      </c>
      <c r="AG49" s="704"/>
      <c r="AH49" s="706"/>
      <c r="AI49" s="401"/>
      <c r="AK49" s="431"/>
      <c r="AL49" s="681" t="s">
        <v>92</v>
      </c>
      <c r="AM49" s="682" t="s">
        <v>173</v>
      </c>
      <c r="AN49" s="690" t="s">
        <v>99</v>
      </c>
      <c r="AO49" s="690"/>
      <c r="AP49" s="691"/>
      <c r="AQ49" s="401"/>
    </row>
    <row r="50" spans="1:48" ht="15" customHeight="1" x14ac:dyDescent="0.2">
      <c r="A50" s="397"/>
      <c r="B50" s="710"/>
      <c r="C50" s="707" t="s">
        <v>20</v>
      </c>
      <c r="D50" s="30" t="s">
        <v>138</v>
      </c>
      <c r="E50" s="169">
        <v>0.25</v>
      </c>
      <c r="F50" s="32"/>
      <c r="G50" s="32"/>
      <c r="H50" s="179"/>
      <c r="I50" s="169">
        <v>0.33333333333333331</v>
      </c>
      <c r="J50" s="32"/>
      <c r="K50" s="32"/>
      <c r="L50" s="179"/>
      <c r="M50" s="169">
        <v>0.33333333333333331</v>
      </c>
      <c r="N50" s="32"/>
      <c r="O50" s="32"/>
      <c r="P50" s="33"/>
      <c r="Q50" s="31"/>
      <c r="R50" s="32"/>
      <c r="S50" s="32"/>
      <c r="T50" s="33"/>
      <c r="U50" s="31"/>
      <c r="V50" s="171">
        <v>0.33333333333333331</v>
      </c>
      <c r="W50" s="32"/>
      <c r="X50" s="33"/>
      <c r="Y50" s="31"/>
      <c r="Z50" s="171">
        <v>0.33333333333333331</v>
      </c>
      <c r="AA50" s="32"/>
      <c r="AB50" s="33"/>
      <c r="AC50" s="31"/>
      <c r="AD50" s="32"/>
      <c r="AE50" s="32"/>
      <c r="AF50" s="215"/>
      <c r="AG50" s="703">
        <f>SUM(E50:AF50)</f>
        <v>1.583333333333333</v>
      </c>
      <c r="AH50" s="705">
        <f>SUM(E51:AF51)</f>
        <v>1.4791666666666665</v>
      </c>
      <c r="AI50" s="430"/>
      <c r="AK50" s="431"/>
      <c r="AL50" s="681"/>
      <c r="AM50" s="682"/>
      <c r="AN50" s="690"/>
      <c r="AO50" s="690"/>
      <c r="AP50" s="691"/>
      <c r="AQ50" s="401"/>
    </row>
    <row r="51" spans="1:48" ht="15" customHeight="1" thickBot="1" x14ac:dyDescent="0.25">
      <c r="A51" s="397"/>
      <c r="B51" s="711"/>
      <c r="C51" s="708"/>
      <c r="D51" s="40" t="s">
        <v>139</v>
      </c>
      <c r="E51" s="170">
        <v>0.22916666666666666</v>
      </c>
      <c r="F51" s="41"/>
      <c r="G51" s="41"/>
      <c r="H51" s="180"/>
      <c r="I51" s="170">
        <v>0.3125</v>
      </c>
      <c r="J51" s="41"/>
      <c r="K51" s="41"/>
      <c r="L51" s="180"/>
      <c r="M51" s="170">
        <v>0.3125</v>
      </c>
      <c r="N51" s="41"/>
      <c r="O51" s="41"/>
      <c r="P51" s="42"/>
      <c r="Q51" s="43"/>
      <c r="R51" s="41"/>
      <c r="S51" s="41"/>
      <c r="T51" s="42"/>
      <c r="U51" s="43"/>
      <c r="V51" s="172">
        <v>0.3125</v>
      </c>
      <c r="W51" s="41"/>
      <c r="X51" s="42"/>
      <c r="Y51" s="43"/>
      <c r="Z51" s="172">
        <v>0.3125</v>
      </c>
      <c r="AA51" s="41"/>
      <c r="AB51" s="42"/>
      <c r="AC51" s="43"/>
      <c r="AD51" s="41"/>
      <c r="AE51" s="41"/>
      <c r="AF51" s="216"/>
      <c r="AG51" s="716"/>
      <c r="AH51" s="717"/>
      <c r="AI51" s="401"/>
      <c r="AK51" s="431"/>
      <c r="AL51" s="677" t="s">
        <v>94</v>
      </c>
      <c r="AM51" s="678" t="s">
        <v>174</v>
      </c>
      <c r="AN51" s="698" t="s">
        <v>99</v>
      </c>
      <c r="AO51" s="698"/>
      <c r="AP51" s="699"/>
      <c r="AQ51" s="401"/>
    </row>
    <row r="52" spans="1:48" ht="26.45" customHeight="1" thickBot="1" x14ac:dyDescent="0.25">
      <c r="A52" s="397"/>
      <c r="Y52" s="649" t="s">
        <v>154</v>
      </c>
      <c r="Z52" s="650"/>
      <c r="AA52" s="650"/>
      <c r="AB52" s="650"/>
      <c r="AC52" s="650"/>
      <c r="AD52" s="650"/>
      <c r="AE52" s="650"/>
      <c r="AF52" s="651"/>
      <c r="AG52" s="426">
        <f>AVERAGE(AG17:AG24,AG26:AG33,AG35:AG42,AG44:AG51)</f>
        <v>1.5820312499999998</v>
      </c>
      <c r="AH52" s="427">
        <f>AVERAGE(AH17:AH24,AH26:AH33,AH35:AH42,AH44:AH51)</f>
        <v>1.4843749999999998</v>
      </c>
      <c r="AI52" s="401"/>
      <c r="AK52" s="431"/>
      <c r="AL52" s="677"/>
      <c r="AM52" s="678"/>
      <c r="AN52" s="698"/>
      <c r="AO52" s="698"/>
      <c r="AP52" s="699"/>
      <c r="AQ52" s="401"/>
    </row>
    <row r="53" spans="1:48" ht="15" customHeight="1" x14ac:dyDescent="0.2">
      <c r="A53" s="397"/>
      <c r="AI53" s="401"/>
      <c r="AK53" s="431"/>
      <c r="AL53" s="681" t="s">
        <v>95</v>
      </c>
      <c r="AM53" s="682" t="s">
        <v>175</v>
      </c>
      <c r="AN53" s="690" t="s">
        <v>99</v>
      </c>
      <c r="AO53" s="690"/>
      <c r="AP53" s="691"/>
      <c r="AQ53" s="401"/>
    </row>
    <row r="54" spans="1:48" s="434" customFormat="1" ht="35.1" customHeight="1" x14ac:dyDescent="0.2">
      <c r="A54" s="433"/>
      <c r="C54" s="63" t="s">
        <v>142</v>
      </c>
      <c r="D54" s="435"/>
      <c r="E54" s="436"/>
      <c r="F54" s="436"/>
      <c r="G54" s="436"/>
      <c r="H54" s="436"/>
      <c r="I54" s="436"/>
      <c r="J54" s="65" t="s">
        <v>143</v>
      </c>
      <c r="AF54" s="437"/>
      <c r="AG54" s="438"/>
      <c r="AH54" s="438"/>
      <c r="AI54" s="439"/>
      <c r="AK54" s="431"/>
      <c r="AL54" s="681"/>
      <c r="AM54" s="682"/>
      <c r="AN54" s="690"/>
      <c r="AO54" s="690"/>
      <c r="AP54" s="691"/>
      <c r="AQ54" s="401"/>
      <c r="AR54" s="374"/>
      <c r="AS54" s="374"/>
      <c r="AT54" s="374"/>
      <c r="AU54" s="374"/>
      <c r="AV54" s="374"/>
    </row>
    <row r="55" spans="1:48" s="434" customFormat="1" ht="35.1" customHeight="1" x14ac:dyDescent="0.2">
      <c r="A55" s="433"/>
      <c r="C55" s="435"/>
      <c r="D55" s="435"/>
      <c r="E55" s="436"/>
      <c r="F55" s="436"/>
      <c r="G55" s="436"/>
      <c r="H55" s="436"/>
      <c r="I55" s="436"/>
      <c r="J55" s="65" t="s">
        <v>144</v>
      </c>
      <c r="AF55" s="437"/>
      <c r="AG55" s="438"/>
      <c r="AH55" s="438"/>
      <c r="AI55" s="439"/>
      <c r="AK55" s="431"/>
      <c r="AL55" s="677" t="s">
        <v>96</v>
      </c>
      <c r="AM55" s="678" t="s">
        <v>176</v>
      </c>
      <c r="AN55" s="679"/>
      <c r="AO55" s="679"/>
      <c r="AP55" s="680"/>
      <c r="AQ55" s="401"/>
      <c r="AR55" s="374"/>
      <c r="AS55" s="374"/>
      <c r="AT55" s="374"/>
      <c r="AU55" s="374"/>
      <c r="AV55" s="374"/>
    </row>
    <row r="56" spans="1:48" s="434" customFormat="1" ht="35.1" customHeight="1" x14ac:dyDescent="0.2">
      <c r="A56" s="433"/>
      <c r="C56" s="435"/>
      <c r="D56" s="435"/>
      <c r="E56" s="436"/>
      <c r="F56" s="436"/>
      <c r="G56" s="436"/>
      <c r="H56" s="436"/>
      <c r="I56" s="436"/>
      <c r="J56" s="65" t="s">
        <v>145</v>
      </c>
      <c r="AF56" s="437"/>
      <c r="AG56" s="438"/>
      <c r="AH56" s="438"/>
      <c r="AI56" s="439"/>
      <c r="AK56" s="431"/>
      <c r="AL56" s="677"/>
      <c r="AM56" s="678"/>
      <c r="AN56" s="679"/>
      <c r="AO56" s="679"/>
      <c r="AP56" s="680"/>
      <c r="AQ56" s="401"/>
      <c r="AR56" s="374"/>
      <c r="AS56" s="374"/>
      <c r="AT56" s="374"/>
      <c r="AU56" s="374"/>
      <c r="AV56" s="374"/>
    </row>
    <row r="57" spans="1:48" s="434" customFormat="1" ht="35.1" customHeight="1" x14ac:dyDescent="0.2">
      <c r="A57" s="433"/>
      <c r="C57" s="435"/>
      <c r="D57" s="435"/>
      <c r="E57" s="436"/>
      <c r="F57" s="436"/>
      <c r="G57" s="436"/>
      <c r="H57" s="436"/>
      <c r="I57" s="436"/>
      <c r="J57" s="65" t="s">
        <v>146</v>
      </c>
      <c r="AF57" s="437"/>
      <c r="AG57" s="438"/>
      <c r="AH57" s="438"/>
      <c r="AI57" s="439"/>
      <c r="AK57" s="431"/>
      <c r="AL57" s="681" t="s">
        <v>97</v>
      </c>
      <c r="AM57" s="682" t="s">
        <v>177</v>
      </c>
      <c r="AN57" s="683"/>
      <c r="AO57" s="683"/>
      <c r="AP57" s="684"/>
      <c r="AQ57" s="401"/>
      <c r="AR57" s="374"/>
      <c r="AS57" s="374"/>
      <c r="AT57" s="374"/>
      <c r="AU57" s="374"/>
      <c r="AV57" s="374"/>
    </row>
    <row r="58" spans="1:48" ht="15" customHeight="1" x14ac:dyDescent="0.2">
      <c r="A58" s="397"/>
      <c r="AI58" s="401"/>
      <c r="AK58" s="397"/>
      <c r="AL58" s="681"/>
      <c r="AM58" s="682"/>
      <c r="AN58" s="683"/>
      <c r="AO58" s="683"/>
      <c r="AP58" s="684"/>
      <c r="AQ58" s="401"/>
    </row>
    <row r="59" spans="1:48" ht="35.1" customHeight="1" thickBot="1" x14ac:dyDescent="0.25">
      <c r="A59" s="397"/>
      <c r="B59" s="434"/>
      <c r="C59" s="63" t="s">
        <v>147</v>
      </c>
      <c r="D59" s="435"/>
      <c r="E59" s="436"/>
      <c r="F59" s="436"/>
      <c r="G59" s="436"/>
      <c r="H59" s="436"/>
      <c r="I59" s="435"/>
      <c r="J59" s="62" t="s">
        <v>148</v>
      </c>
      <c r="M59" s="440" t="s">
        <v>15</v>
      </c>
      <c r="N59" s="441">
        <v>0</v>
      </c>
      <c r="O59" s="434"/>
      <c r="Q59" s="442" t="s">
        <v>18</v>
      </c>
      <c r="R59" s="441">
        <v>0</v>
      </c>
      <c r="S59" s="434"/>
      <c r="U59" s="443" t="s">
        <v>19</v>
      </c>
      <c r="V59" s="441">
        <v>0</v>
      </c>
      <c r="W59" s="434"/>
      <c r="Y59" s="444" t="s">
        <v>20</v>
      </c>
      <c r="Z59" s="441">
        <v>0</v>
      </c>
      <c r="AA59" s="434"/>
      <c r="AB59" s="434"/>
      <c r="AC59" s="434"/>
      <c r="AD59" s="445" t="s">
        <v>36</v>
      </c>
      <c r="AE59" s="446">
        <f>SUM(N59,R59,V59,Z59)</f>
        <v>0</v>
      </c>
      <c r="AF59" s="437"/>
      <c r="AG59" s="438"/>
      <c r="AH59" s="438"/>
      <c r="AI59" s="401"/>
      <c r="AK59" s="397"/>
      <c r="AL59" s="677" t="s">
        <v>98</v>
      </c>
      <c r="AM59" s="686" t="s">
        <v>178</v>
      </c>
      <c r="AN59" s="688"/>
      <c r="AO59" s="688"/>
      <c r="AP59" s="668"/>
      <c r="AQ59" s="401"/>
    </row>
    <row r="60" spans="1:48" ht="15" customHeight="1" thickTop="1" thickBot="1" x14ac:dyDescent="0.25">
      <c r="A60" s="397"/>
      <c r="AI60" s="401"/>
      <c r="AK60" s="397"/>
      <c r="AL60" s="685"/>
      <c r="AM60" s="687"/>
      <c r="AN60" s="689"/>
      <c r="AO60" s="689"/>
      <c r="AP60" s="669"/>
      <c r="AQ60" s="401"/>
    </row>
    <row r="61" spans="1:48" s="434" customFormat="1" ht="34.5" customHeight="1" x14ac:dyDescent="0.2">
      <c r="A61" s="433"/>
      <c r="C61" s="63" t="s">
        <v>151</v>
      </c>
      <c r="D61" s="63"/>
      <c r="E61" s="64"/>
      <c r="F61" s="64"/>
      <c r="G61" s="64"/>
      <c r="H61" s="64"/>
      <c r="I61" s="64"/>
      <c r="J61" s="521"/>
      <c r="K61" s="522"/>
      <c r="L61" s="2"/>
      <c r="M61" s="62" t="s">
        <v>152</v>
      </c>
      <c r="N61" s="62"/>
      <c r="O61" s="62"/>
      <c r="P61" s="2"/>
      <c r="Q61" s="2"/>
      <c r="AI61" s="439"/>
      <c r="AK61" s="433"/>
      <c r="AL61" s="349"/>
      <c r="AM61" s="670" t="s">
        <v>179</v>
      </c>
      <c r="AN61" s="672">
        <f>COUNTIF(AN37:AN60,"x")</f>
        <v>8</v>
      </c>
      <c r="AO61" s="672">
        <f>COUNTIF(AO37:AO60,"x")</f>
        <v>1</v>
      </c>
      <c r="AP61" s="674">
        <f>COUNTIF(AP37:AP60,"x")</f>
        <v>0</v>
      </c>
      <c r="AQ61" s="439"/>
      <c r="AR61" s="374"/>
      <c r="AS61" s="374"/>
      <c r="AT61" s="374"/>
      <c r="AU61" s="374"/>
      <c r="AV61" s="374"/>
    </row>
    <row r="62" spans="1:48" ht="18.75" thickBot="1" x14ac:dyDescent="0.25">
      <c r="A62" s="397"/>
      <c r="AI62" s="401"/>
      <c r="AK62" s="397"/>
      <c r="AL62" s="350"/>
      <c r="AM62" s="671"/>
      <c r="AN62" s="673"/>
      <c r="AO62" s="673"/>
      <c r="AP62" s="675"/>
      <c r="AQ62" s="401"/>
    </row>
    <row r="63" spans="1:48" s="434" customFormat="1" ht="34.5" customHeight="1" x14ac:dyDescent="0.2">
      <c r="A63" s="433"/>
      <c r="C63" s="63" t="s">
        <v>149</v>
      </c>
      <c r="D63" s="394"/>
      <c r="E63" s="394"/>
      <c r="F63" s="394"/>
      <c r="G63" s="394"/>
      <c r="H63" s="394"/>
      <c r="I63" s="394"/>
      <c r="J63" s="62" t="s">
        <v>150</v>
      </c>
      <c r="K63" s="394"/>
      <c r="L63" s="394"/>
      <c r="M63" s="394"/>
      <c r="N63" s="394"/>
      <c r="O63" s="394"/>
      <c r="P63" s="394"/>
      <c r="Q63" s="394"/>
      <c r="R63" s="394"/>
      <c r="S63" s="394"/>
      <c r="T63" s="394"/>
      <c r="U63" s="394"/>
      <c r="AF63" s="437"/>
      <c r="AG63" s="438"/>
      <c r="AH63" s="438"/>
      <c r="AI63" s="439"/>
      <c r="AK63" s="433"/>
      <c r="AL63" s="62"/>
      <c r="AM63" s="62"/>
      <c r="AN63" s="62"/>
      <c r="AO63" s="62"/>
      <c r="AP63" s="341"/>
      <c r="AQ63" s="439"/>
      <c r="AR63" s="374"/>
      <c r="AS63" s="374"/>
      <c r="AT63" s="374"/>
      <c r="AU63" s="374"/>
      <c r="AV63" s="374"/>
    </row>
    <row r="64" spans="1:48" ht="15" customHeight="1" x14ac:dyDescent="0.2">
      <c r="A64" s="397"/>
      <c r="AI64" s="401"/>
      <c r="AK64" s="397"/>
      <c r="AL64" s="676" t="s">
        <v>181</v>
      </c>
      <c r="AM64" s="676"/>
      <c r="AN64" s="676"/>
      <c r="AO64" s="676"/>
      <c r="AP64" s="676"/>
      <c r="AQ64" s="401"/>
    </row>
    <row r="65" spans="1:43" ht="30" x14ac:dyDescent="0.2">
      <c r="A65" s="433"/>
      <c r="B65" s="434"/>
      <c r="C65" s="447" t="s">
        <v>107</v>
      </c>
      <c r="I65" s="381"/>
      <c r="J65" s="622" t="s">
        <v>153</v>
      </c>
      <c r="K65" s="531"/>
      <c r="L65" s="531"/>
      <c r="M65" s="531"/>
      <c r="N65" s="531"/>
      <c r="O65" s="531"/>
      <c r="P65" s="531"/>
      <c r="Q65" s="531"/>
      <c r="R65" s="531"/>
      <c r="S65" s="531"/>
      <c r="T65" s="531"/>
      <c r="U65" s="531"/>
      <c r="V65" s="531"/>
      <c r="W65" s="531"/>
      <c r="X65" s="531"/>
      <c r="Y65" s="531"/>
      <c r="Z65" s="531"/>
      <c r="AA65" s="531"/>
      <c r="AB65" s="531"/>
      <c r="AC65" s="531"/>
      <c r="AD65" s="449"/>
      <c r="AE65" s="449"/>
      <c r="AF65" s="449"/>
      <c r="AG65" s="438"/>
      <c r="AH65" s="438"/>
      <c r="AI65" s="439"/>
      <c r="AK65" s="397"/>
      <c r="AL65" s="676"/>
      <c r="AM65" s="676"/>
      <c r="AN65" s="676"/>
      <c r="AO65" s="676"/>
      <c r="AP65" s="676"/>
      <c r="AQ65" s="401"/>
    </row>
    <row r="66" spans="1:43" ht="35.1" customHeight="1" thickBot="1" x14ac:dyDescent="0.25">
      <c r="A66" s="408"/>
      <c r="B66" s="413"/>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48"/>
      <c r="AG66" s="412"/>
      <c r="AH66" s="412"/>
      <c r="AI66" s="410"/>
      <c r="AK66" s="408"/>
      <c r="AL66" s="412"/>
      <c r="AM66" s="413"/>
      <c r="AN66" s="413"/>
      <c r="AO66" s="413"/>
      <c r="AP66" s="413"/>
      <c r="AQ66" s="410"/>
    </row>
  </sheetData>
  <sheetProtection algorithmName="SHA-512" hashValue="XksYMYReXJdFX9lra8XkVQUXMgoI+I9cRByttKLYtDcHdpwSNKZqvL0Aww4Li0yiO/CREZUdR1ZW1gtUekUpbA==" saltValue="utuH1QB9nWaDVwjPbRqtwQ==" spinCount="100000" sheet="1" objects="1" scenarios="1"/>
  <mergeCells count="178">
    <mergeCell ref="A1:AQ1"/>
    <mergeCell ref="AL7:AP7"/>
    <mergeCell ref="B13:H14"/>
    <mergeCell ref="I13:AF14"/>
    <mergeCell ref="AL13:AL14"/>
    <mergeCell ref="AM13:AM14"/>
    <mergeCell ref="AN13:AN14"/>
    <mergeCell ref="AO13:AO14"/>
    <mergeCell ref="AM16:AM17"/>
    <mergeCell ref="AN16:AN17"/>
    <mergeCell ref="AO16:AO17"/>
    <mergeCell ref="B17:B24"/>
    <mergeCell ref="C17:C18"/>
    <mergeCell ref="AG17:AG18"/>
    <mergeCell ref="AH17:AH18"/>
    <mergeCell ref="Q15:T15"/>
    <mergeCell ref="U15:X15"/>
    <mergeCell ref="Y15:AB15"/>
    <mergeCell ref="AC15:AF15"/>
    <mergeCell ref="AG15:AH15"/>
    <mergeCell ref="AL16:AL17"/>
    <mergeCell ref="B15:B16"/>
    <mergeCell ref="C15:C16"/>
    <mergeCell ref="D15:D16"/>
    <mergeCell ref="E15:H15"/>
    <mergeCell ref="I15:L15"/>
    <mergeCell ref="M15:P15"/>
    <mergeCell ref="AN25:AN26"/>
    <mergeCell ref="AO25:AO26"/>
    <mergeCell ref="AH21:AH22"/>
    <mergeCell ref="C23:C24"/>
    <mergeCell ref="AG23:AG24"/>
    <mergeCell ref="AH23:AH24"/>
    <mergeCell ref="C19:C20"/>
    <mergeCell ref="AG19:AG20"/>
    <mergeCell ref="AH19:AH20"/>
    <mergeCell ref="C21:C22"/>
    <mergeCell ref="AG21:AG22"/>
    <mergeCell ref="F19:G19"/>
    <mergeCell ref="J19:K19"/>
    <mergeCell ref="F20:G20"/>
    <mergeCell ref="J20:K20"/>
    <mergeCell ref="B26:B33"/>
    <mergeCell ref="C26:C27"/>
    <mergeCell ref="AG26:AG27"/>
    <mergeCell ref="AH26:AH27"/>
    <mergeCell ref="AL27:AL28"/>
    <mergeCell ref="AM27:AM28"/>
    <mergeCell ref="AG30:AG31"/>
    <mergeCell ref="AH30:AH31"/>
    <mergeCell ref="C32:C33"/>
    <mergeCell ref="AG32:AG33"/>
    <mergeCell ref="AL25:AL26"/>
    <mergeCell ref="AM25:AM26"/>
    <mergeCell ref="AH32:AH33"/>
    <mergeCell ref="F26:G26"/>
    <mergeCell ref="J26:K26"/>
    <mergeCell ref="AP34:AP36"/>
    <mergeCell ref="AN27:AN28"/>
    <mergeCell ref="AO27:AO28"/>
    <mergeCell ref="C28:C29"/>
    <mergeCell ref="AG28:AG29"/>
    <mergeCell ref="AH28:AH29"/>
    <mergeCell ref="C30:C31"/>
    <mergeCell ref="F27:G27"/>
    <mergeCell ref="J27:K27"/>
    <mergeCell ref="AN41:AN42"/>
    <mergeCell ref="AO41:AO42"/>
    <mergeCell ref="AL37:AL38"/>
    <mergeCell ref="AM37:AM38"/>
    <mergeCell ref="AN37:AN38"/>
    <mergeCell ref="AO37:AO38"/>
    <mergeCell ref="AL34:AL36"/>
    <mergeCell ref="AM34:AM36"/>
    <mergeCell ref="AN34:AN36"/>
    <mergeCell ref="AO34:AO36"/>
    <mergeCell ref="C39:C40"/>
    <mergeCell ref="AG39:AG40"/>
    <mergeCell ref="AH39:AH40"/>
    <mergeCell ref="AL39:AL40"/>
    <mergeCell ref="AM39:AM40"/>
    <mergeCell ref="B35:B42"/>
    <mergeCell ref="C35:C36"/>
    <mergeCell ref="AG35:AG36"/>
    <mergeCell ref="AH35:AH36"/>
    <mergeCell ref="C37:C38"/>
    <mergeCell ref="AG37:AG38"/>
    <mergeCell ref="AH37:AH38"/>
    <mergeCell ref="C41:C42"/>
    <mergeCell ref="AG41:AG42"/>
    <mergeCell ref="AH41:AH42"/>
    <mergeCell ref="AL41:AL42"/>
    <mergeCell ref="AM41:AM42"/>
    <mergeCell ref="F41:G41"/>
    <mergeCell ref="J41:K41"/>
    <mergeCell ref="F42:G42"/>
    <mergeCell ref="J42:K42"/>
    <mergeCell ref="B44:B51"/>
    <mergeCell ref="C44:C45"/>
    <mergeCell ref="AG44:AG45"/>
    <mergeCell ref="AH44:AH45"/>
    <mergeCell ref="AL45:AL46"/>
    <mergeCell ref="AM45:AM46"/>
    <mergeCell ref="AG50:AG51"/>
    <mergeCell ref="AH50:AH51"/>
    <mergeCell ref="AL51:AL52"/>
    <mergeCell ref="AM51:AM52"/>
    <mergeCell ref="F48:G48"/>
    <mergeCell ref="J48:K48"/>
    <mergeCell ref="F49:G49"/>
    <mergeCell ref="J49:K49"/>
    <mergeCell ref="AL43:AL44"/>
    <mergeCell ref="AM43:AM44"/>
    <mergeCell ref="C46:C47"/>
    <mergeCell ref="AG46:AG47"/>
    <mergeCell ref="AH46:AH47"/>
    <mergeCell ref="AL47:AL48"/>
    <mergeCell ref="AM47:AM48"/>
    <mergeCell ref="AN47:AN48"/>
    <mergeCell ref="AO47:AO48"/>
    <mergeCell ref="AP47:AP48"/>
    <mergeCell ref="C48:C49"/>
    <mergeCell ref="AG48:AG49"/>
    <mergeCell ref="AH48:AH49"/>
    <mergeCell ref="AL49:AL50"/>
    <mergeCell ref="AM49:AM50"/>
    <mergeCell ref="AN49:AN50"/>
    <mergeCell ref="AO49:AO50"/>
    <mergeCell ref="AP49:AP50"/>
    <mergeCell ref="C50:C51"/>
    <mergeCell ref="AN51:AN52"/>
    <mergeCell ref="AO51:AO52"/>
    <mergeCell ref="AP51:AP52"/>
    <mergeCell ref="Y52:AF52"/>
    <mergeCell ref="AL53:AL54"/>
    <mergeCell ref="AM53:AM54"/>
    <mergeCell ref="AN53:AN54"/>
    <mergeCell ref="AO53:AO54"/>
    <mergeCell ref="AP53:AP54"/>
    <mergeCell ref="AN18:AN21"/>
    <mergeCell ref="AO18:AO21"/>
    <mergeCell ref="AL22:AL24"/>
    <mergeCell ref="AM22:AM24"/>
    <mergeCell ref="AN22:AN24"/>
    <mergeCell ref="AO22:AO24"/>
    <mergeCell ref="AL18:AL21"/>
    <mergeCell ref="AM18:AM21"/>
    <mergeCell ref="AN45:AN46"/>
    <mergeCell ref="AO45:AO46"/>
    <mergeCell ref="AP45:AP46"/>
    <mergeCell ref="AP41:AP42"/>
    <mergeCell ref="AN43:AN44"/>
    <mergeCell ref="AO43:AO44"/>
    <mergeCell ref="AP43:AP44"/>
    <mergeCell ref="AN39:AN40"/>
    <mergeCell ref="AO39:AO40"/>
    <mergeCell ref="AP39:AP40"/>
    <mergeCell ref="AP37:AP38"/>
    <mergeCell ref="AP59:AP60"/>
    <mergeCell ref="AM61:AM62"/>
    <mergeCell ref="AN61:AN62"/>
    <mergeCell ref="AO61:AO62"/>
    <mergeCell ref="AP61:AP62"/>
    <mergeCell ref="AL64:AP65"/>
    <mergeCell ref="AL55:AL56"/>
    <mergeCell ref="AM55:AM56"/>
    <mergeCell ref="AN55:AN56"/>
    <mergeCell ref="AO55:AO56"/>
    <mergeCell ref="AP55:AP56"/>
    <mergeCell ref="AL57:AL58"/>
    <mergeCell ref="AM57:AM58"/>
    <mergeCell ref="AN57:AN58"/>
    <mergeCell ref="AO57:AO58"/>
    <mergeCell ref="AP57:AP58"/>
    <mergeCell ref="AL59:AL60"/>
    <mergeCell ref="AM59:AM60"/>
    <mergeCell ref="AN59:AN60"/>
    <mergeCell ref="AO59:AO60"/>
  </mergeCells>
  <conditionalFormatting sqref="AH17:AH24 AH26:AH33 AH35:AH42 AH44:AH51">
    <cfRule type="cellIs" dxfId="5" priority="1" operator="greaterThan">
      <formula>2.16666666666667</formula>
    </cfRule>
  </conditionalFormatting>
  <hyperlinks>
    <hyperlink ref="J65:AF65" r:id="rId1" display="SECO-Broschüre: Nacht- und Schichtarbeit: Arbeitszeitmodelle modern gestalten (Seite 35)"/>
    <hyperlink ref="J65" r:id="rId2"/>
  </hyperlinks>
  <printOptions horizontalCentered="1"/>
  <pageMargins left="0.19685039370078741" right="0.19685039370078741" top="0.78740157480314965" bottom="0.59055118110236227" header="0.39370078740157483" footer="0.39370078740157483"/>
  <pageSetup paperSize="8" scale="36" orientation="landscape" r:id="rId3"/>
  <headerFooter alignWithMargins="0"/>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9EE2"/>
    <pageSetUpPr fitToPage="1"/>
  </sheetPr>
  <dimension ref="A1:AJ52"/>
  <sheetViews>
    <sheetView zoomScale="55" zoomScaleNormal="55" workbookViewId="0">
      <selection activeCell="K147" sqref="K147"/>
    </sheetView>
  </sheetViews>
  <sheetFormatPr baseColWidth="10" defaultColWidth="11.42578125" defaultRowHeight="12.75" x14ac:dyDescent="0.2"/>
  <cols>
    <col min="1" max="3" width="6.7109375" style="394" customWidth="1"/>
    <col min="4" max="4" width="8.7109375" style="394" customWidth="1"/>
    <col min="5" max="6" width="10.7109375" style="394" customWidth="1"/>
    <col min="7" max="7" width="2.7109375" style="394" customWidth="1"/>
    <col min="8" max="8" width="8.7109375" style="394" customWidth="1"/>
    <col min="9" max="10" width="10.7109375" style="394" customWidth="1"/>
    <col min="11" max="11" width="2.7109375" style="394" customWidth="1"/>
    <col min="12" max="12" width="8.7109375" style="394" customWidth="1"/>
    <col min="13" max="14" width="10.7109375" style="394" customWidth="1"/>
    <col min="15" max="15" width="2.7109375" style="394" customWidth="1"/>
    <col min="16" max="16" width="8.7109375" style="394" customWidth="1"/>
    <col min="17" max="18" width="10.7109375" style="394" customWidth="1"/>
    <col min="19" max="19" width="2.7109375" style="394" customWidth="1"/>
    <col min="20" max="20" width="8.7109375" style="394" customWidth="1"/>
    <col min="21" max="22" width="10.7109375" style="394" customWidth="1"/>
    <col min="23" max="23" width="2.7109375" style="394" customWidth="1"/>
    <col min="24" max="24" width="8.7109375" style="394" customWidth="1"/>
    <col min="25" max="26" width="10.7109375" style="394" customWidth="1"/>
    <col min="27" max="27" width="2.7109375" style="394" customWidth="1"/>
    <col min="28" max="28" width="8.7109375" style="394" customWidth="1"/>
    <col min="29" max="30" width="10.7109375" style="394" customWidth="1"/>
    <col min="31" max="31" width="6.7109375" style="432" bestFit="1" customWidth="1"/>
    <col min="32" max="33" width="26.28515625" style="402" customWidth="1"/>
    <col min="34" max="36" width="11.42578125" style="387"/>
    <col min="37" max="16384" width="11.42578125" style="394"/>
  </cols>
  <sheetData>
    <row r="1" spans="1:36" ht="39.75" customHeight="1" thickBot="1" x14ac:dyDescent="0.25">
      <c r="A1" s="778" t="s">
        <v>191</v>
      </c>
      <c r="B1" s="779"/>
      <c r="C1" s="779"/>
      <c r="D1" s="779"/>
      <c r="E1" s="779"/>
      <c r="F1" s="779"/>
      <c r="G1" s="780"/>
      <c r="H1" s="784" t="s">
        <v>134</v>
      </c>
      <c r="I1" s="785"/>
      <c r="J1" s="785"/>
      <c r="K1" s="785"/>
      <c r="L1" s="785"/>
      <c r="M1" s="785"/>
      <c r="N1" s="785"/>
      <c r="O1" s="785"/>
      <c r="P1" s="785"/>
      <c r="Q1" s="785"/>
      <c r="R1" s="785"/>
      <c r="S1" s="785"/>
      <c r="T1" s="785"/>
      <c r="U1" s="785"/>
      <c r="V1" s="785"/>
      <c r="W1" s="785"/>
      <c r="X1" s="785"/>
      <c r="Y1" s="785"/>
      <c r="Z1" s="785"/>
      <c r="AA1" s="785"/>
      <c r="AB1" s="785"/>
      <c r="AC1" s="785"/>
      <c r="AD1" s="785"/>
      <c r="AE1" s="786"/>
      <c r="AF1" s="417" t="s">
        <v>133</v>
      </c>
      <c r="AG1" s="418" t="s">
        <v>102</v>
      </c>
    </row>
    <row r="2" spans="1:36" ht="30" customHeight="1" thickBot="1" x14ac:dyDescent="0.25">
      <c r="A2" s="781"/>
      <c r="B2" s="782"/>
      <c r="C2" s="782"/>
      <c r="D2" s="782"/>
      <c r="E2" s="782"/>
      <c r="F2" s="782"/>
      <c r="G2" s="783"/>
      <c r="H2" s="787"/>
      <c r="I2" s="788"/>
      <c r="J2" s="788"/>
      <c r="K2" s="788"/>
      <c r="L2" s="788"/>
      <c r="M2" s="788"/>
      <c r="N2" s="788"/>
      <c r="O2" s="788"/>
      <c r="P2" s="788"/>
      <c r="Q2" s="788"/>
      <c r="R2" s="788"/>
      <c r="S2" s="788"/>
      <c r="T2" s="788"/>
      <c r="U2" s="788"/>
      <c r="V2" s="788"/>
      <c r="W2" s="788"/>
      <c r="X2" s="788"/>
      <c r="Y2" s="788"/>
      <c r="Z2" s="788"/>
      <c r="AA2" s="788"/>
      <c r="AB2" s="788"/>
      <c r="AC2" s="788"/>
      <c r="AD2" s="788"/>
      <c r="AE2" s="789"/>
      <c r="AF2" s="417" t="s">
        <v>131</v>
      </c>
      <c r="AG2" s="419" t="s">
        <v>132</v>
      </c>
    </row>
    <row r="3" spans="1:36" ht="50.1" customHeight="1" thickBot="1" x14ac:dyDescent="0.25">
      <c r="A3" s="799" t="s">
        <v>135</v>
      </c>
      <c r="B3" s="801" t="s">
        <v>136</v>
      </c>
      <c r="C3" s="801" t="s">
        <v>137</v>
      </c>
      <c r="D3" s="761" t="s">
        <v>123</v>
      </c>
      <c r="E3" s="762"/>
      <c r="F3" s="762"/>
      <c r="G3" s="763"/>
      <c r="H3" s="761" t="s">
        <v>124</v>
      </c>
      <c r="I3" s="762"/>
      <c r="J3" s="762"/>
      <c r="K3" s="763"/>
      <c r="L3" s="761" t="s">
        <v>125</v>
      </c>
      <c r="M3" s="762"/>
      <c r="N3" s="762"/>
      <c r="O3" s="763"/>
      <c r="P3" s="761" t="s">
        <v>126</v>
      </c>
      <c r="Q3" s="762"/>
      <c r="R3" s="762"/>
      <c r="S3" s="763"/>
      <c r="T3" s="761" t="s">
        <v>127</v>
      </c>
      <c r="U3" s="762"/>
      <c r="V3" s="762"/>
      <c r="W3" s="763"/>
      <c r="X3" s="761" t="s">
        <v>128</v>
      </c>
      <c r="Y3" s="762"/>
      <c r="Z3" s="762"/>
      <c r="AA3" s="763"/>
      <c r="AB3" s="761" t="s">
        <v>129</v>
      </c>
      <c r="AC3" s="762"/>
      <c r="AD3" s="762"/>
      <c r="AE3" s="763"/>
      <c r="AF3" s="797" t="s">
        <v>130</v>
      </c>
      <c r="AG3" s="798"/>
    </row>
    <row r="4" spans="1:36" s="422" customFormat="1" ht="26.25" customHeight="1" thickBot="1" x14ac:dyDescent="0.25">
      <c r="A4" s="800"/>
      <c r="B4" s="802"/>
      <c r="C4" s="80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140</v>
      </c>
      <c r="AG4" s="77" t="s">
        <v>141</v>
      </c>
      <c r="AH4" s="423"/>
      <c r="AI4" s="423"/>
      <c r="AJ4" s="423"/>
    </row>
    <row r="5" spans="1:36" s="387" customFormat="1" ht="15" customHeight="1" x14ac:dyDescent="0.2">
      <c r="A5" s="709">
        <v>1</v>
      </c>
      <c r="B5" s="712" t="s">
        <v>15</v>
      </c>
      <c r="C5" s="20" t="s">
        <v>138</v>
      </c>
      <c r="D5" s="21"/>
      <c r="E5" s="22"/>
      <c r="F5" s="22"/>
      <c r="G5" s="23"/>
      <c r="H5" s="21"/>
      <c r="I5" s="22"/>
      <c r="J5" s="22"/>
      <c r="K5" s="23"/>
      <c r="L5" s="21"/>
      <c r="M5" s="22"/>
      <c r="N5" s="22"/>
      <c r="O5" s="23"/>
      <c r="P5" s="21"/>
      <c r="Q5" s="22"/>
      <c r="R5" s="22"/>
      <c r="S5" s="23"/>
      <c r="T5" s="21"/>
      <c r="U5" s="22"/>
      <c r="V5" s="22"/>
      <c r="W5" s="79"/>
      <c r="X5" s="21"/>
      <c r="Y5" s="22"/>
      <c r="Z5" s="22"/>
      <c r="AA5" s="23"/>
      <c r="AB5" s="21"/>
      <c r="AC5" s="22"/>
      <c r="AD5" s="22"/>
      <c r="AE5" s="218"/>
      <c r="AF5" s="714">
        <f>SUM(D5:AE5)</f>
        <v>0</v>
      </c>
      <c r="AG5" s="715">
        <f>SUM(D6:AE6)</f>
        <v>0</v>
      </c>
    </row>
    <row r="6" spans="1:36" s="387" customFormat="1" ht="15" customHeight="1" x14ac:dyDescent="0.2">
      <c r="A6" s="710"/>
      <c r="B6" s="713"/>
      <c r="C6" s="25" t="s">
        <v>139</v>
      </c>
      <c r="D6" s="26"/>
      <c r="E6" s="27"/>
      <c r="F6" s="27"/>
      <c r="G6" s="28"/>
      <c r="H6" s="26"/>
      <c r="I6" s="27"/>
      <c r="J6" s="27"/>
      <c r="K6" s="28"/>
      <c r="L6" s="26"/>
      <c r="M6" s="27"/>
      <c r="N6" s="27"/>
      <c r="O6" s="28"/>
      <c r="P6" s="26"/>
      <c r="Q6" s="27"/>
      <c r="R6" s="27"/>
      <c r="S6" s="28"/>
      <c r="T6" s="26"/>
      <c r="U6" s="27"/>
      <c r="V6" s="27"/>
      <c r="W6" s="82"/>
      <c r="X6" s="26"/>
      <c r="Y6" s="27"/>
      <c r="Z6" s="27"/>
      <c r="AA6" s="28"/>
      <c r="AB6" s="26"/>
      <c r="AC6" s="27"/>
      <c r="AD6" s="27"/>
      <c r="AE6" s="219"/>
      <c r="AF6" s="704"/>
      <c r="AG6" s="706"/>
    </row>
    <row r="7" spans="1:36" s="387" customFormat="1" ht="15" customHeight="1" x14ac:dyDescent="0.2">
      <c r="A7" s="710"/>
      <c r="B7" s="722" t="s">
        <v>18</v>
      </c>
      <c r="C7" s="30" t="s">
        <v>138</v>
      </c>
      <c r="D7" s="31"/>
      <c r="E7" s="804"/>
      <c r="F7" s="805"/>
      <c r="G7" s="33"/>
      <c r="H7" s="31"/>
      <c r="I7" s="804"/>
      <c r="J7" s="805"/>
      <c r="K7" s="33"/>
      <c r="L7" s="31"/>
      <c r="M7" s="32"/>
      <c r="N7" s="32"/>
      <c r="O7" s="33"/>
      <c r="P7" s="31"/>
      <c r="Q7" s="32"/>
      <c r="R7" s="32"/>
      <c r="S7" s="33"/>
      <c r="T7" s="31"/>
      <c r="U7" s="32"/>
      <c r="V7" s="32"/>
      <c r="W7" s="33"/>
      <c r="X7" s="31"/>
      <c r="Y7" s="32"/>
      <c r="Z7" s="32"/>
      <c r="AA7" s="33"/>
      <c r="AB7" s="31"/>
      <c r="AC7" s="32"/>
      <c r="AD7" s="32"/>
      <c r="AE7" s="215"/>
      <c r="AF7" s="703">
        <f>SUM(D7:AE7)</f>
        <v>0</v>
      </c>
      <c r="AG7" s="705">
        <f>SUM(D8:AE8)</f>
        <v>0</v>
      </c>
    </row>
    <row r="8" spans="1:36" s="387" customFormat="1" ht="15" customHeight="1" x14ac:dyDescent="0.2">
      <c r="A8" s="710"/>
      <c r="B8" s="723"/>
      <c r="C8" s="25" t="s">
        <v>139</v>
      </c>
      <c r="D8" s="26"/>
      <c r="E8" s="806"/>
      <c r="F8" s="807"/>
      <c r="G8" s="28"/>
      <c r="H8" s="26"/>
      <c r="I8" s="806"/>
      <c r="J8" s="807"/>
      <c r="K8" s="28"/>
      <c r="L8" s="26"/>
      <c r="M8" s="27"/>
      <c r="N8" s="27"/>
      <c r="O8" s="28"/>
      <c r="P8" s="26"/>
      <c r="Q8" s="27"/>
      <c r="R8" s="27"/>
      <c r="S8" s="28"/>
      <c r="T8" s="26"/>
      <c r="U8" s="27"/>
      <c r="V8" s="27"/>
      <c r="W8" s="28"/>
      <c r="X8" s="26"/>
      <c r="Y8" s="27"/>
      <c r="Z8" s="27"/>
      <c r="AA8" s="28"/>
      <c r="AB8" s="26"/>
      <c r="AC8" s="27"/>
      <c r="AD8" s="27"/>
      <c r="AE8" s="219"/>
      <c r="AF8" s="704"/>
      <c r="AG8" s="706"/>
    </row>
    <row r="9" spans="1:36" s="387" customFormat="1" ht="15" customHeight="1" x14ac:dyDescent="0.2">
      <c r="A9" s="710"/>
      <c r="B9" s="701" t="s">
        <v>19</v>
      </c>
      <c r="C9" s="30" t="s">
        <v>138</v>
      </c>
      <c r="D9" s="31"/>
      <c r="E9" s="32"/>
      <c r="F9" s="32"/>
      <c r="G9" s="85"/>
      <c r="H9" s="31"/>
      <c r="I9" s="32"/>
      <c r="J9" s="32"/>
      <c r="K9" s="85"/>
      <c r="L9" s="31"/>
      <c r="M9" s="32"/>
      <c r="N9" s="32"/>
      <c r="O9" s="33"/>
      <c r="P9" s="31"/>
      <c r="Q9" s="32"/>
      <c r="R9" s="32"/>
      <c r="S9" s="33"/>
      <c r="T9" s="31"/>
      <c r="U9" s="32"/>
      <c r="V9" s="32"/>
      <c r="W9" s="33"/>
      <c r="X9" s="31"/>
      <c r="Y9" s="32"/>
      <c r="Z9" s="32"/>
      <c r="AA9" s="33"/>
      <c r="AB9" s="31"/>
      <c r="AC9" s="32"/>
      <c r="AD9" s="32"/>
      <c r="AE9" s="215"/>
      <c r="AF9" s="703">
        <f>SUM(D9:AE9)</f>
        <v>0</v>
      </c>
      <c r="AG9" s="705">
        <f>SUM(D10:AE10)</f>
        <v>0</v>
      </c>
    </row>
    <row r="10" spans="1:36" s="387" customFormat="1" ht="15" customHeight="1" x14ac:dyDescent="0.2">
      <c r="A10" s="710"/>
      <c r="B10" s="702"/>
      <c r="C10" s="25" t="s">
        <v>139</v>
      </c>
      <c r="D10" s="26"/>
      <c r="E10" s="27"/>
      <c r="F10" s="27"/>
      <c r="G10" s="82"/>
      <c r="H10" s="26"/>
      <c r="I10" s="27"/>
      <c r="J10" s="27"/>
      <c r="K10" s="82"/>
      <c r="L10" s="26"/>
      <c r="M10" s="27"/>
      <c r="N10" s="27"/>
      <c r="O10" s="28"/>
      <c r="P10" s="26"/>
      <c r="Q10" s="27"/>
      <c r="R10" s="27"/>
      <c r="S10" s="28"/>
      <c r="T10" s="26"/>
      <c r="U10" s="27"/>
      <c r="V10" s="27"/>
      <c r="W10" s="28"/>
      <c r="X10" s="26"/>
      <c r="Y10" s="27"/>
      <c r="Z10" s="27"/>
      <c r="AA10" s="28"/>
      <c r="AB10" s="26"/>
      <c r="AC10" s="27"/>
      <c r="AD10" s="27"/>
      <c r="AE10" s="219"/>
      <c r="AF10" s="704"/>
      <c r="AG10" s="706"/>
    </row>
    <row r="11" spans="1:36" s="387" customFormat="1" ht="15" customHeight="1" x14ac:dyDescent="0.2">
      <c r="A11" s="710"/>
      <c r="B11" s="707" t="s">
        <v>20</v>
      </c>
      <c r="C11" s="30" t="s">
        <v>138</v>
      </c>
      <c r="D11" s="31"/>
      <c r="E11" s="32"/>
      <c r="F11" s="32"/>
      <c r="G11" s="33"/>
      <c r="H11" s="31"/>
      <c r="I11" s="32"/>
      <c r="J11" s="32"/>
      <c r="K11" s="33"/>
      <c r="L11" s="31"/>
      <c r="M11" s="32"/>
      <c r="N11" s="32"/>
      <c r="O11" s="85"/>
      <c r="P11" s="31"/>
      <c r="Q11" s="32"/>
      <c r="R11" s="32"/>
      <c r="S11" s="85"/>
      <c r="T11" s="31"/>
      <c r="U11" s="32"/>
      <c r="V11" s="32"/>
      <c r="W11" s="33"/>
      <c r="X11" s="31"/>
      <c r="Y11" s="32"/>
      <c r="Z11" s="32"/>
      <c r="AA11" s="33"/>
      <c r="AB11" s="31"/>
      <c r="AC11" s="32"/>
      <c r="AD11" s="32"/>
      <c r="AE11" s="215"/>
      <c r="AF11" s="703">
        <f>SUM(D11:AE11)</f>
        <v>0</v>
      </c>
      <c r="AG11" s="705">
        <f>SUM(D12:AE12)</f>
        <v>0</v>
      </c>
    </row>
    <row r="12" spans="1:36" s="387" customFormat="1" ht="15" customHeight="1" thickBot="1" x14ac:dyDescent="0.25">
      <c r="A12" s="711"/>
      <c r="B12" s="708"/>
      <c r="C12" s="40" t="s">
        <v>139</v>
      </c>
      <c r="D12" s="43"/>
      <c r="E12" s="41"/>
      <c r="F12" s="41"/>
      <c r="G12" s="42"/>
      <c r="H12" s="43"/>
      <c r="I12" s="41"/>
      <c r="J12" s="41"/>
      <c r="K12" s="42"/>
      <c r="L12" s="43"/>
      <c r="M12" s="41"/>
      <c r="N12" s="41"/>
      <c r="O12" s="87"/>
      <c r="P12" s="43"/>
      <c r="Q12" s="41"/>
      <c r="R12" s="41"/>
      <c r="S12" s="87"/>
      <c r="T12" s="43"/>
      <c r="U12" s="41"/>
      <c r="V12" s="41"/>
      <c r="W12" s="42"/>
      <c r="X12" s="43"/>
      <c r="Y12" s="41"/>
      <c r="Z12" s="41"/>
      <c r="AA12" s="42"/>
      <c r="AB12" s="43"/>
      <c r="AC12" s="41"/>
      <c r="AD12" s="41"/>
      <c r="AE12" s="216"/>
      <c r="AF12" s="716"/>
      <c r="AG12" s="717"/>
    </row>
    <row r="13" spans="1:36" s="387" customFormat="1" ht="26.45" customHeight="1" thickBot="1" x14ac:dyDescent="0.4">
      <c r="A13" s="424"/>
      <c r="B13" s="425"/>
      <c r="C13" s="42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26"/>
      <c r="AG13" s="427"/>
    </row>
    <row r="14" spans="1:36" s="387" customFormat="1" ht="15" customHeight="1" x14ac:dyDescent="0.2">
      <c r="A14" s="709">
        <v>2</v>
      </c>
      <c r="B14" s="712" t="s">
        <v>15</v>
      </c>
      <c r="C14" s="20" t="s">
        <v>138</v>
      </c>
      <c r="D14" s="21"/>
      <c r="E14" s="808"/>
      <c r="F14" s="809"/>
      <c r="G14" s="23"/>
      <c r="H14" s="21"/>
      <c r="I14" s="808"/>
      <c r="J14" s="809"/>
      <c r="K14" s="23"/>
      <c r="L14" s="21"/>
      <c r="M14" s="22"/>
      <c r="N14" s="22"/>
      <c r="O14" s="23"/>
      <c r="P14" s="21"/>
      <c r="Q14" s="22"/>
      <c r="R14" s="22"/>
      <c r="S14" s="23"/>
      <c r="T14" s="21"/>
      <c r="U14" s="22"/>
      <c r="V14" s="22"/>
      <c r="W14" s="23"/>
      <c r="X14" s="21"/>
      <c r="Y14" s="22"/>
      <c r="Z14" s="22"/>
      <c r="AA14" s="23"/>
      <c r="AB14" s="21"/>
      <c r="AC14" s="22"/>
      <c r="AD14" s="22"/>
      <c r="AE14" s="218"/>
      <c r="AF14" s="714">
        <f>SUM(D14:AE14)</f>
        <v>0</v>
      </c>
      <c r="AG14" s="715">
        <f>SUM(D15:AE15)</f>
        <v>0</v>
      </c>
    </row>
    <row r="15" spans="1:36" s="387" customFormat="1" ht="15" customHeight="1" x14ac:dyDescent="0.2">
      <c r="A15" s="710"/>
      <c r="B15" s="713"/>
      <c r="C15" s="25" t="s">
        <v>139</v>
      </c>
      <c r="D15" s="26"/>
      <c r="E15" s="806"/>
      <c r="F15" s="807"/>
      <c r="G15" s="28"/>
      <c r="H15" s="26"/>
      <c r="I15" s="806"/>
      <c r="J15" s="807"/>
      <c r="K15" s="28"/>
      <c r="L15" s="26"/>
      <c r="M15" s="27"/>
      <c r="N15" s="27"/>
      <c r="O15" s="28"/>
      <c r="P15" s="26"/>
      <c r="Q15" s="27"/>
      <c r="R15" s="27"/>
      <c r="S15" s="28"/>
      <c r="T15" s="26"/>
      <c r="U15" s="27"/>
      <c r="V15" s="27"/>
      <c r="W15" s="28"/>
      <c r="X15" s="26"/>
      <c r="Y15" s="27"/>
      <c r="Z15" s="27"/>
      <c r="AA15" s="28"/>
      <c r="AB15" s="26"/>
      <c r="AC15" s="27"/>
      <c r="AD15" s="27"/>
      <c r="AE15" s="219"/>
      <c r="AF15" s="704"/>
      <c r="AG15" s="706"/>
    </row>
    <row r="16" spans="1:36" s="387" customFormat="1" ht="15" customHeight="1" x14ac:dyDescent="0.2">
      <c r="A16" s="710"/>
      <c r="B16" s="722" t="s">
        <v>18</v>
      </c>
      <c r="C16" s="30" t="s">
        <v>138</v>
      </c>
      <c r="D16" s="31"/>
      <c r="E16" s="32"/>
      <c r="F16" s="32"/>
      <c r="G16" s="85"/>
      <c r="H16" s="31"/>
      <c r="I16" s="32"/>
      <c r="J16" s="32"/>
      <c r="K16" s="85"/>
      <c r="L16" s="31"/>
      <c r="M16" s="32"/>
      <c r="N16" s="32"/>
      <c r="O16" s="33"/>
      <c r="P16" s="31"/>
      <c r="Q16" s="32"/>
      <c r="R16" s="32"/>
      <c r="S16" s="33"/>
      <c r="T16" s="31"/>
      <c r="U16" s="32"/>
      <c r="V16" s="32"/>
      <c r="W16" s="33"/>
      <c r="X16" s="31"/>
      <c r="Y16" s="32"/>
      <c r="Z16" s="32"/>
      <c r="AA16" s="33"/>
      <c r="AB16" s="31"/>
      <c r="AC16" s="32"/>
      <c r="AD16" s="32"/>
      <c r="AE16" s="215"/>
      <c r="AF16" s="703">
        <f>SUM(D16:AE16)</f>
        <v>0</v>
      </c>
      <c r="AG16" s="705">
        <f>SUM(D17:AE17)</f>
        <v>0</v>
      </c>
    </row>
    <row r="17" spans="1:33" s="387" customFormat="1" ht="15" customHeight="1" x14ac:dyDescent="0.2">
      <c r="A17" s="710"/>
      <c r="B17" s="723"/>
      <c r="C17" s="25" t="s">
        <v>139</v>
      </c>
      <c r="D17" s="26"/>
      <c r="E17" s="27"/>
      <c r="F17" s="27"/>
      <c r="G17" s="82"/>
      <c r="H17" s="26"/>
      <c r="I17" s="27"/>
      <c r="J17" s="27"/>
      <c r="K17" s="82"/>
      <c r="L17" s="26"/>
      <c r="M17" s="27"/>
      <c r="N17" s="27"/>
      <c r="O17" s="28"/>
      <c r="P17" s="26"/>
      <c r="Q17" s="27"/>
      <c r="R17" s="27"/>
      <c r="S17" s="28"/>
      <c r="T17" s="26"/>
      <c r="U17" s="27"/>
      <c r="V17" s="27"/>
      <c r="W17" s="28"/>
      <c r="X17" s="26"/>
      <c r="Y17" s="27"/>
      <c r="Z17" s="27"/>
      <c r="AA17" s="28"/>
      <c r="AB17" s="26"/>
      <c r="AC17" s="27"/>
      <c r="AD17" s="27"/>
      <c r="AE17" s="219"/>
      <c r="AF17" s="704"/>
      <c r="AG17" s="706"/>
    </row>
    <row r="18" spans="1:33" s="387" customFormat="1" ht="15" customHeight="1" x14ac:dyDescent="0.2">
      <c r="A18" s="710"/>
      <c r="B18" s="701" t="s">
        <v>19</v>
      </c>
      <c r="C18" s="30" t="s">
        <v>138</v>
      </c>
      <c r="D18" s="31"/>
      <c r="E18" s="32"/>
      <c r="F18" s="32"/>
      <c r="G18" s="33"/>
      <c r="H18" s="31"/>
      <c r="I18" s="32"/>
      <c r="J18" s="32"/>
      <c r="K18" s="33"/>
      <c r="L18" s="31"/>
      <c r="M18" s="32"/>
      <c r="N18" s="32"/>
      <c r="O18" s="85"/>
      <c r="P18" s="31"/>
      <c r="Q18" s="32"/>
      <c r="R18" s="32"/>
      <c r="S18" s="85"/>
      <c r="T18" s="31"/>
      <c r="U18" s="32"/>
      <c r="V18" s="32"/>
      <c r="W18" s="33"/>
      <c r="X18" s="31"/>
      <c r="Y18" s="32"/>
      <c r="Z18" s="32"/>
      <c r="AA18" s="33"/>
      <c r="AB18" s="31"/>
      <c r="AC18" s="32"/>
      <c r="AD18" s="32"/>
      <c r="AE18" s="215"/>
      <c r="AF18" s="703">
        <f>SUM(D18:AE18)</f>
        <v>0</v>
      </c>
      <c r="AG18" s="705">
        <f>SUM(D19:AE19)</f>
        <v>0</v>
      </c>
    </row>
    <row r="19" spans="1:33" s="387" customFormat="1" ht="15" customHeight="1" x14ac:dyDescent="0.2">
      <c r="A19" s="710"/>
      <c r="B19" s="702"/>
      <c r="C19" s="25" t="s">
        <v>139</v>
      </c>
      <c r="D19" s="26"/>
      <c r="E19" s="27"/>
      <c r="F19" s="27"/>
      <c r="G19" s="28"/>
      <c r="H19" s="26"/>
      <c r="I19" s="27"/>
      <c r="J19" s="27"/>
      <c r="K19" s="28"/>
      <c r="L19" s="26"/>
      <c r="M19" s="27"/>
      <c r="N19" s="27"/>
      <c r="O19" s="82"/>
      <c r="P19" s="26"/>
      <c r="Q19" s="27"/>
      <c r="R19" s="27"/>
      <c r="S19" s="82"/>
      <c r="T19" s="26"/>
      <c r="U19" s="27"/>
      <c r="V19" s="27"/>
      <c r="W19" s="28"/>
      <c r="X19" s="26"/>
      <c r="Y19" s="27"/>
      <c r="Z19" s="27"/>
      <c r="AA19" s="28"/>
      <c r="AB19" s="26"/>
      <c r="AC19" s="27"/>
      <c r="AD19" s="27"/>
      <c r="AE19" s="219"/>
      <c r="AF19" s="704"/>
      <c r="AG19" s="706"/>
    </row>
    <row r="20" spans="1:33" s="387" customFormat="1" ht="15" customHeight="1" x14ac:dyDescent="0.2">
      <c r="A20" s="710"/>
      <c r="B20" s="707" t="s">
        <v>20</v>
      </c>
      <c r="C20" s="30" t="s">
        <v>138</v>
      </c>
      <c r="D20" s="31"/>
      <c r="E20" s="32"/>
      <c r="F20" s="32"/>
      <c r="G20" s="33"/>
      <c r="H20" s="31"/>
      <c r="I20" s="32"/>
      <c r="J20" s="32"/>
      <c r="K20" s="33"/>
      <c r="L20" s="31"/>
      <c r="M20" s="32"/>
      <c r="N20" s="32"/>
      <c r="O20" s="33"/>
      <c r="P20" s="31"/>
      <c r="Q20" s="32"/>
      <c r="R20" s="32"/>
      <c r="S20" s="33"/>
      <c r="T20" s="31"/>
      <c r="U20" s="32"/>
      <c r="V20" s="32"/>
      <c r="W20" s="85"/>
      <c r="X20" s="31"/>
      <c r="Y20" s="32"/>
      <c r="Z20" s="32"/>
      <c r="AA20" s="33"/>
      <c r="AB20" s="31"/>
      <c r="AC20" s="32"/>
      <c r="AD20" s="32"/>
      <c r="AE20" s="215"/>
      <c r="AF20" s="703">
        <f>SUM(D20:AE20)</f>
        <v>0</v>
      </c>
      <c r="AG20" s="705">
        <f>SUM(D21:AE21)</f>
        <v>0</v>
      </c>
    </row>
    <row r="21" spans="1:33" s="387" customFormat="1" ht="15" customHeight="1" thickBot="1" x14ac:dyDescent="0.25">
      <c r="A21" s="711"/>
      <c r="B21" s="708"/>
      <c r="C21" s="40" t="s">
        <v>139</v>
      </c>
      <c r="D21" s="43"/>
      <c r="E21" s="41"/>
      <c r="F21" s="41"/>
      <c r="G21" s="42"/>
      <c r="H21" s="43"/>
      <c r="I21" s="41"/>
      <c r="J21" s="41"/>
      <c r="K21" s="42"/>
      <c r="L21" s="43"/>
      <c r="M21" s="41"/>
      <c r="N21" s="41"/>
      <c r="O21" s="42"/>
      <c r="P21" s="43"/>
      <c r="Q21" s="41"/>
      <c r="R21" s="41"/>
      <c r="S21" s="42"/>
      <c r="T21" s="43"/>
      <c r="U21" s="41"/>
      <c r="V21" s="41"/>
      <c r="W21" s="87"/>
      <c r="X21" s="43"/>
      <c r="Y21" s="41"/>
      <c r="Z21" s="41"/>
      <c r="AA21" s="42"/>
      <c r="AB21" s="43"/>
      <c r="AC21" s="41"/>
      <c r="AD21" s="41"/>
      <c r="AE21" s="216"/>
      <c r="AF21" s="716"/>
      <c r="AG21" s="717"/>
    </row>
    <row r="22" spans="1:33" s="387" customFormat="1" ht="26.45" customHeight="1" thickBot="1" x14ac:dyDescent="0.4">
      <c r="A22" s="424"/>
      <c r="B22" s="425"/>
      <c r="C22" s="42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26"/>
      <c r="AG22" s="427"/>
    </row>
    <row r="23" spans="1:33" s="387" customFormat="1" ht="15" customHeight="1" x14ac:dyDescent="0.2">
      <c r="A23" s="709">
        <v>3</v>
      </c>
      <c r="B23" s="712" t="s">
        <v>15</v>
      </c>
      <c r="C23" s="20" t="s">
        <v>138</v>
      </c>
      <c r="D23" s="21"/>
      <c r="E23" s="22"/>
      <c r="F23" s="22"/>
      <c r="G23" s="79"/>
      <c r="H23" s="21"/>
      <c r="I23" s="22"/>
      <c r="J23" s="22"/>
      <c r="K23" s="79"/>
      <c r="L23" s="21"/>
      <c r="M23" s="22"/>
      <c r="N23" s="22"/>
      <c r="O23" s="23"/>
      <c r="P23" s="21"/>
      <c r="Q23" s="22"/>
      <c r="R23" s="22"/>
      <c r="S23" s="23"/>
      <c r="T23" s="21"/>
      <c r="U23" s="22"/>
      <c r="V23" s="22"/>
      <c r="W23" s="23"/>
      <c r="X23" s="21"/>
      <c r="Y23" s="22"/>
      <c r="Z23" s="22"/>
      <c r="AA23" s="23"/>
      <c r="AB23" s="21"/>
      <c r="AC23" s="22"/>
      <c r="AD23" s="22"/>
      <c r="AE23" s="218"/>
      <c r="AF23" s="714">
        <f>SUM(D23:AE23)</f>
        <v>0</v>
      </c>
      <c r="AG23" s="715">
        <f>SUM(D24:AE24)</f>
        <v>0</v>
      </c>
    </row>
    <row r="24" spans="1:33" s="387" customFormat="1" ht="15" customHeight="1" x14ac:dyDescent="0.2">
      <c r="A24" s="710"/>
      <c r="B24" s="713"/>
      <c r="C24" s="25" t="s">
        <v>139</v>
      </c>
      <c r="D24" s="26"/>
      <c r="E24" s="27"/>
      <c r="F24" s="27"/>
      <c r="G24" s="82"/>
      <c r="H24" s="26"/>
      <c r="I24" s="27"/>
      <c r="J24" s="27"/>
      <c r="K24" s="82"/>
      <c r="L24" s="26"/>
      <c r="M24" s="27"/>
      <c r="N24" s="27"/>
      <c r="O24" s="28"/>
      <c r="P24" s="26"/>
      <c r="Q24" s="27"/>
      <c r="R24" s="27"/>
      <c r="S24" s="28"/>
      <c r="T24" s="26"/>
      <c r="U24" s="27"/>
      <c r="V24" s="27"/>
      <c r="W24" s="28"/>
      <c r="X24" s="26"/>
      <c r="Y24" s="27"/>
      <c r="Z24" s="27"/>
      <c r="AA24" s="28"/>
      <c r="AB24" s="26"/>
      <c r="AC24" s="27"/>
      <c r="AD24" s="27"/>
      <c r="AE24" s="219"/>
      <c r="AF24" s="704"/>
      <c r="AG24" s="706"/>
    </row>
    <row r="25" spans="1:33" s="387" customFormat="1" ht="15" customHeight="1" x14ac:dyDescent="0.2">
      <c r="A25" s="710"/>
      <c r="B25" s="722" t="s">
        <v>18</v>
      </c>
      <c r="C25" s="30" t="s">
        <v>138</v>
      </c>
      <c r="D25" s="31"/>
      <c r="E25" s="32"/>
      <c r="F25" s="32"/>
      <c r="G25" s="33"/>
      <c r="H25" s="31"/>
      <c r="I25" s="32"/>
      <c r="J25" s="32"/>
      <c r="K25" s="33"/>
      <c r="L25" s="31"/>
      <c r="M25" s="32"/>
      <c r="N25" s="32"/>
      <c r="O25" s="85"/>
      <c r="P25" s="31"/>
      <c r="Q25" s="32"/>
      <c r="R25" s="32"/>
      <c r="S25" s="85"/>
      <c r="T25" s="31"/>
      <c r="U25" s="32"/>
      <c r="V25" s="32"/>
      <c r="W25" s="33"/>
      <c r="X25" s="31"/>
      <c r="Y25" s="32"/>
      <c r="Z25" s="32"/>
      <c r="AA25" s="33"/>
      <c r="AB25" s="31"/>
      <c r="AC25" s="32"/>
      <c r="AD25" s="32"/>
      <c r="AE25" s="215"/>
      <c r="AF25" s="703">
        <f>SUM(D25:AE25)</f>
        <v>0</v>
      </c>
      <c r="AG25" s="705">
        <f>SUM(D26:AE26)</f>
        <v>0</v>
      </c>
    </row>
    <row r="26" spans="1:33" s="387" customFormat="1" ht="15" customHeight="1" x14ac:dyDescent="0.2">
      <c r="A26" s="710"/>
      <c r="B26" s="723"/>
      <c r="C26" s="25" t="s">
        <v>139</v>
      </c>
      <c r="D26" s="26"/>
      <c r="E26" s="27"/>
      <c r="F26" s="27"/>
      <c r="G26" s="28"/>
      <c r="H26" s="26"/>
      <c r="I26" s="27"/>
      <c r="J26" s="27"/>
      <c r="K26" s="28"/>
      <c r="L26" s="26"/>
      <c r="M26" s="27"/>
      <c r="N26" s="27"/>
      <c r="O26" s="82"/>
      <c r="P26" s="26"/>
      <c r="Q26" s="27"/>
      <c r="R26" s="27"/>
      <c r="S26" s="82"/>
      <c r="T26" s="26"/>
      <c r="U26" s="27"/>
      <c r="V26" s="27"/>
      <c r="W26" s="28"/>
      <c r="X26" s="26"/>
      <c r="Y26" s="27"/>
      <c r="Z26" s="27"/>
      <c r="AA26" s="28"/>
      <c r="AB26" s="26"/>
      <c r="AC26" s="27"/>
      <c r="AD26" s="27"/>
      <c r="AE26" s="219"/>
      <c r="AF26" s="704"/>
      <c r="AG26" s="706"/>
    </row>
    <row r="27" spans="1:33" s="387" customFormat="1" ht="15" customHeight="1" x14ac:dyDescent="0.2">
      <c r="A27" s="710"/>
      <c r="B27" s="701" t="s">
        <v>19</v>
      </c>
      <c r="C27" s="30" t="s">
        <v>138</v>
      </c>
      <c r="D27" s="31"/>
      <c r="E27" s="32"/>
      <c r="F27" s="32"/>
      <c r="G27" s="33"/>
      <c r="H27" s="31"/>
      <c r="I27" s="32"/>
      <c r="J27" s="32"/>
      <c r="K27" s="33"/>
      <c r="L27" s="31"/>
      <c r="M27" s="32"/>
      <c r="N27" s="32"/>
      <c r="O27" s="33"/>
      <c r="P27" s="31"/>
      <c r="Q27" s="32"/>
      <c r="R27" s="32"/>
      <c r="S27" s="33"/>
      <c r="T27" s="31"/>
      <c r="U27" s="32"/>
      <c r="V27" s="32"/>
      <c r="W27" s="85"/>
      <c r="X27" s="31"/>
      <c r="Y27" s="32"/>
      <c r="Z27" s="32"/>
      <c r="AA27" s="33"/>
      <c r="AB27" s="31"/>
      <c r="AC27" s="32"/>
      <c r="AD27" s="32"/>
      <c r="AE27" s="215"/>
      <c r="AF27" s="703">
        <f>SUM(D27:AE27)</f>
        <v>0</v>
      </c>
      <c r="AG27" s="705">
        <f>SUM(D28:AE28)</f>
        <v>0</v>
      </c>
    </row>
    <row r="28" spans="1:33" s="387" customFormat="1" ht="15" customHeight="1" x14ac:dyDescent="0.2">
      <c r="A28" s="710"/>
      <c r="B28" s="702"/>
      <c r="C28" s="25" t="s">
        <v>139</v>
      </c>
      <c r="D28" s="26"/>
      <c r="E28" s="27"/>
      <c r="F28" s="27"/>
      <c r="G28" s="28"/>
      <c r="H28" s="26"/>
      <c r="I28" s="27"/>
      <c r="J28" s="27"/>
      <c r="K28" s="28"/>
      <c r="L28" s="26"/>
      <c r="M28" s="27"/>
      <c r="N28" s="27"/>
      <c r="O28" s="28"/>
      <c r="P28" s="26"/>
      <c r="Q28" s="27"/>
      <c r="R28" s="27"/>
      <c r="S28" s="28"/>
      <c r="T28" s="26"/>
      <c r="U28" s="27"/>
      <c r="V28" s="27"/>
      <c r="W28" s="82"/>
      <c r="X28" s="26"/>
      <c r="Y28" s="27"/>
      <c r="Z28" s="27"/>
      <c r="AA28" s="28"/>
      <c r="AB28" s="26"/>
      <c r="AC28" s="27"/>
      <c r="AD28" s="27"/>
      <c r="AE28" s="219"/>
      <c r="AF28" s="704"/>
      <c r="AG28" s="706"/>
    </row>
    <row r="29" spans="1:33" s="387" customFormat="1" ht="15" customHeight="1" x14ac:dyDescent="0.2">
      <c r="A29" s="710"/>
      <c r="B29" s="707" t="s">
        <v>20</v>
      </c>
      <c r="C29" s="30" t="s">
        <v>138</v>
      </c>
      <c r="D29" s="31"/>
      <c r="E29" s="804"/>
      <c r="F29" s="805"/>
      <c r="G29" s="33"/>
      <c r="H29" s="31"/>
      <c r="I29" s="804"/>
      <c r="J29" s="805"/>
      <c r="K29" s="33"/>
      <c r="L29" s="31"/>
      <c r="M29" s="32"/>
      <c r="N29" s="32"/>
      <c r="O29" s="33"/>
      <c r="P29" s="31"/>
      <c r="Q29" s="32"/>
      <c r="R29" s="32"/>
      <c r="S29" s="33"/>
      <c r="T29" s="31"/>
      <c r="U29" s="32"/>
      <c r="V29" s="32"/>
      <c r="W29" s="33"/>
      <c r="X29" s="31"/>
      <c r="Y29" s="32"/>
      <c r="Z29" s="32"/>
      <c r="AA29" s="33"/>
      <c r="AB29" s="31"/>
      <c r="AC29" s="32"/>
      <c r="AD29" s="32"/>
      <c r="AE29" s="215"/>
      <c r="AF29" s="703">
        <f>SUM(D29:AE29)</f>
        <v>0</v>
      </c>
      <c r="AG29" s="705">
        <f>SUM(D30:AE30)</f>
        <v>0</v>
      </c>
    </row>
    <row r="30" spans="1:33" s="387" customFormat="1" ht="15" customHeight="1" thickBot="1" x14ac:dyDescent="0.25">
      <c r="A30" s="711"/>
      <c r="B30" s="708"/>
      <c r="C30" s="40" t="s">
        <v>139</v>
      </c>
      <c r="D30" s="43"/>
      <c r="E30" s="810"/>
      <c r="F30" s="811"/>
      <c r="G30" s="42"/>
      <c r="H30" s="43"/>
      <c r="I30" s="810"/>
      <c r="J30" s="811"/>
      <c r="K30" s="42"/>
      <c r="L30" s="43"/>
      <c r="M30" s="41"/>
      <c r="N30" s="41"/>
      <c r="O30" s="42"/>
      <c r="P30" s="43"/>
      <c r="Q30" s="41"/>
      <c r="R30" s="41"/>
      <c r="S30" s="42"/>
      <c r="T30" s="43"/>
      <c r="U30" s="41"/>
      <c r="V30" s="41"/>
      <c r="W30" s="42"/>
      <c r="X30" s="43"/>
      <c r="Y30" s="41"/>
      <c r="Z30" s="41"/>
      <c r="AA30" s="42"/>
      <c r="AB30" s="43"/>
      <c r="AC30" s="41"/>
      <c r="AD30" s="41"/>
      <c r="AE30" s="216"/>
      <c r="AF30" s="716"/>
      <c r="AG30" s="717"/>
    </row>
    <row r="31" spans="1:33" s="387" customFormat="1" ht="26.45" customHeight="1" thickBot="1" x14ac:dyDescent="0.4">
      <c r="A31" s="429"/>
      <c r="B31" s="425"/>
      <c r="C31" s="42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26"/>
      <c r="AG31" s="427"/>
    </row>
    <row r="32" spans="1:33" s="387" customFormat="1" ht="15" customHeight="1" x14ac:dyDescent="0.2">
      <c r="A32" s="709">
        <v>4</v>
      </c>
      <c r="B32" s="712" t="s">
        <v>15</v>
      </c>
      <c r="C32" s="20" t="s">
        <v>138</v>
      </c>
      <c r="D32" s="21"/>
      <c r="E32" s="22"/>
      <c r="F32" s="22"/>
      <c r="G32" s="23"/>
      <c r="H32" s="21"/>
      <c r="I32" s="22"/>
      <c r="J32" s="22"/>
      <c r="K32" s="23"/>
      <c r="L32" s="21"/>
      <c r="M32" s="22"/>
      <c r="N32" s="22"/>
      <c r="O32" s="79"/>
      <c r="P32" s="21"/>
      <c r="Q32" s="22"/>
      <c r="R32" s="22"/>
      <c r="S32" s="79"/>
      <c r="T32" s="21"/>
      <c r="U32" s="22"/>
      <c r="V32" s="22"/>
      <c r="W32" s="23"/>
      <c r="X32" s="21"/>
      <c r="Y32" s="22"/>
      <c r="Z32" s="22"/>
      <c r="AA32" s="23"/>
      <c r="AB32" s="21"/>
      <c r="AC32" s="22"/>
      <c r="AD32" s="22"/>
      <c r="AE32" s="218"/>
      <c r="AF32" s="714">
        <f>SUM(D32:AE32)</f>
        <v>0</v>
      </c>
      <c r="AG32" s="715">
        <f>SUM(D33:AE33)</f>
        <v>0</v>
      </c>
    </row>
    <row r="33" spans="1:36" s="387" customFormat="1" ht="15" customHeight="1" x14ac:dyDescent="0.2">
      <c r="A33" s="710"/>
      <c r="B33" s="713"/>
      <c r="C33" s="25" t="s">
        <v>139</v>
      </c>
      <c r="D33" s="26"/>
      <c r="E33" s="27"/>
      <c r="F33" s="27"/>
      <c r="G33" s="28"/>
      <c r="H33" s="26"/>
      <c r="I33" s="27"/>
      <c r="J33" s="27"/>
      <c r="K33" s="28"/>
      <c r="L33" s="26"/>
      <c r="M33" s="27"/>
      <c r="N33" s="27"/>
      <c r="O33" s="82"/>
      <c r="P33" s="26"/>
      <c r="Q33" s="27"/>
      <c r="R33" s="27"/>
      <c r="S33" s="82"/>
      <c r="T33" s="26"/>
      <c r="U33" s="27"/>
      <c r="V33" s="27"/>
      <c r="W33" s="28"/>
      <c r="X33" s="26"/>
      <c r="Y33" s="27"/>
      <c r="Z33" s="27"/>
      <c r="AA33" s="28"/>
      <c r="AB33" s="26"/>
      <c r="AC33" s="27"/>
      <c r="AD33" s="27"/>
      <c r="AE33" s="219"/>
      <c r="AF33" s="704"/>
      <c r="AG33" s="706"/>
    </row>
    <row r="34" spans="1:36" s="387" customFormat="1" ht="15" customHeight="1" x14ac:dyDescent="0.2">
      <c r="A34" s="710"/>
      <c r="B34" s="722" t="s">
        <v>18</v>
      </c>
      <c r="C34" s="30" t="s">
        <v>138</v>
      </c>
      <c r="D34" s="31"/>
      <c r="E34" s="32"/>
      <c r="F34" s="32"/>
      <c r="G34" s="33"/>
      <c r="H34" s="31"/>
      <c r="I34" s="32"/>
      <c r="J34" s="32"/>
      <c r="K34" s="33"/>
      <c r="L34" s="31"/>
      <c r="M34" s="32"/>
      <c r="N34" s="32"/>
      <c r="O34" s="33"/>
      <c r="P34" s="31"/>
      <c r="Q34" s="32"/>
      <c r="R34" s="32"/>
      <c r="S34" s="33"/>
      <c r="T34" s="31"/>
      <c r="U34" s="32"/>
      <c r="V34" s="32"/>
      <c r="W34" s="85"/>
      <c r="X34" s="31"/>
      <c r="Y34" s="32"/>
      <c r="Z34" s="32"/>
      <c r="AA34" s="33"/>
      <c r="AB34" s="31"/>
      <c r="AC34" s="32"/>
      <c r="AD34" s="32"/>
      <c r="AE34" s="215"/>
      <c r="AF34" s="703">
        <f>SUM(D34:AE34)</f>
        <v>0</v>
      </c>
      <c r="AG34" s="705">
        <f>SUM(D35:AE35)</f>
        <v>0</v>
      </c>
    </row>
    <row r="35" spans="1:36" s="387" customFormat="1" ht="15" customHeight="1" x14ac:dyDescent="0.2">
      <c r="A35" s="710"/>
      <c r="B35" s="723"/>
      <c r="C35" s="25" t="s">
        <v>139</v>
      </c>
      <c r="D35" s="26"/>
      <c r="E35" s="27"/>
      <c r="F35" s="27"/>
      <c r="G35" s="28"/>
      <c r="H35" s="26"/>
      <c r="I35" s="27"/>
      <c r="J35" s="27"/>
      <c r="K35" s="28"/>
      <c r="L35" s="26"/>
      <c r="M35" s="27"/>
      <c r="N35" s="27"/>
      <c r="O35" s="28"/>
      <c r="P35" s="26"/>
      <c r="Q35" s="27"/>
      <c r="R35" s="27"/>
      <c r="S35" s="28"/>
      <c r="T35" s="26"/>
      <c r="U35" s="27"/>
      <c r="V35" s="27"/>
      <c r="W35" s="82"/>
      <c r="X35" s="26"/>
      <c r="Y35" s="27"/>
      <c r="Z35" s="27"/>
      <c r="AA35" s="28"/>
      <c r="AB35" s="26"/>
      <c r="AC35" s="27"/>
      <c r="AD35" s="27"/>
      <c r="AE35" s="219"/>
      <c r="AF35" s="704"/>
      <c r="AG35" s="706"/>
    </row>
    <row r="36" spans="1:36" s="387" customFormat="1" ht="15" customHeight="1" x14ac:dyDescent="0.2">
      <c r="A36" s="710"/>
      <c r="B36" s="701" t="s">
        <v>19</v>
      </c>
      <c r="C36" s="30" t="s">
        <v>138</v>
      </c>
      <c r="D36" s="31"/>
      <c r="E36" s="804"/>
      <c r="F36" s="805"/>
      <c r="G36" s="33"/>
      <c r="H36" s="31"/>
      <c r="I36" s="804"/>
      <c r="J36" s="805"/>
      <c r="K36" s="33"/>
      <c r="L36" s="31"/>
      <c r="M36" s="32"/>
      <c r="N36" s="32"/>
      <c r="O36" s="33"/>
      <c r="P36" s="31"/>
      <c r="Q36" s="32"/>
      <c r="R36" s="32"/>
      <c r="S36" s="33"/>
      <c r="T36" s="31"/>
      <c r="U36" s="32"/>
      <c r="V36" s="32"/>
      <c r="W36" s="33"/>
      <c r="X36" s="31"/>
      <c r="Y36" s="32"/>
      <c r="Z36" s="32"/>
      <c r="AA36" s="33"/>
      <c r="AB36" s="31"/>
      <c r="AC36" s="32"/>
      <c r="AD36" s="32"/>
      <c r="AE36" s="215"/>
      <c r="AF36" s="703">
        <f>SUM(D36:AE36)</f>
        <v>0</v>
      </c>
      <c r="AG36" s="705">
        <f>SUM(D37:AE37)</f>
        <v>0</v>
      </c>
    </row>
    <row r="37" spans="1:36" ht="15" customHeight="1" x14ac:dyDescent="0.2">
      <c r="A37" s="710"/>
      <c r="B37" s="702"/>
      <c r="C37" s="25" t="s">
        <v>139</v>
      </c>
      <c r="D37" s="26"/>
      <c r="E37" s="806"/>
      <c r="F37" s="807"/>
      <c r="G37" s="28"/>
      <c r="H37" s="26"/>
      <c r="I37" s="806"/>
      <c r="J37" s="807"/>
      <c r="K37" s="28"/>
      <c r="L37" s="26"/>
      <c r="M37" s="27"/>
      <c r="N37" s="27"/>
      <c r="O37" s="28"/>
      <c r="P37" s="26"/>
      <c r="Q37" s="27"/>
      <c r="R37" s="27"/>
      <c r="S37" s="28"/>
      <c r="T37" s="26"/>
      <c r="U37" s="27"/>
      <c r="V37" s="27"/>
      <c r="W37" s="28"/>
      <c r="X37" s="26"/>
      <c r="Y37" s="27"/>
      <c r="Z37" s="27"/>
      <c r="AA37" s="28"/>
      <c r="AB37" s="26"/>
      <c r="AC37" s="27"/>
      <c r="AD37" s="27"/>
      <c r="AE37" s="219"/>
      <c r="AF37" s="704"/>
      <c r="AG37" s="706"/>
    </row>
    <row r="38" spans="1:36" ht="15" customHeight="1" x14ac:dyDescent="0.2">
      <c r="A38" s="710"/>
      <c r="B38" s="707" t="s">
        <v>20</v>
      </c>
      <c r="C38" s="30" t="s">
        <v>138</v>
      </c>
      <c r="D38" s="31"/>
      <c r="E38" s="32"/>
      <c r="F38" s="32"/>
      <c r="G38" s="85"/>
      <c r="H38" s="31"/>
      <c r="I38" s="32"/>
      <c r="J38" s="32"/>
      <c r="K38" s="85"/>
      <c r="L38" s="31"/>
      <c r="M38" s="32"/>
      <c r="N38" s="32"/>
      <c r="O38" s="33"/>
      <c r="P38" s="31"/>
      <c r="Q38" s="32"/>
      <c r="R38" s="32"/>
      <c r="S38" s="33"/>
      <c r="T38" s="31"/>
      <c r="U38" s="32"/>
      <c r="V38" s="32"/>
      <c r="W38" s="33"/>
      <c r="X38" s="31"/>
      <c r="Y38" s="32"/>
      <c r="Z38" s="32"/>
      <c r="AA38" s="33"/>
      <c r="AB38" s="31"/>
      <c r="AC38" s="32"/>
      <c r="AD38" s="32"/>
      <c r="AE38" s="215"/>
      <c r="AF38" s="703">
        <f>SUM(D38:AE38)</f>
        <v>0</v>
      </c>
      <c r="AG38" s="705">
        <f>SUM(D39:AE39)</f>
        <v>0</v>
      </c>
    </row>
    <row r="39" spans="1:36" ht="15" customHeight="1" thickBot="1" x14ac:dyDescent="0.25">
      <c r="A39" s="711"/>
      <c r="B39" s="708"/>
      <c r="C39" s="40" t="s">
        <v>139</v>
      </c>
      <c r="D39" s="43"/>
      <c r="E39" s="41"/>
      <c r="F39" s="41"/>
      <c r="G39" s="87"/>
      <c r="H39" s="43"/>
      <c r="I39" s="41"/>
      <c r="J39" s="41"/>
      <c r="K39" s="87"/>
      <c r="L39" s="43"/>
      <c r="M39" s="41"/>
      <c r="N39" s="41"/>
      <c r="O39" s="42"/>
      <c r="P39" s="43"/>
      <c r="Q39" s="41"/>
      <c r="R39" s="41"/>
      <c r="S39" s="42"/>
      <c r="T39" s="43"/>
      <c r="U39" s="41"/>
      <c r="V39" s="41"/>
      <c r="W39" s="42"/>
      <c r="X39" s="43"/>
      <c r="Y39" s="41"/>
      <c r="Z39" s="41"/>
      <c r="AA39" s="42"/>
      <c r="AB39" s="43"/>
      <c r="AC39" s="41"/>
      <c r="AD39" s="41"/>
      <c r="AE39" s="216"/>
      <c r="AF39" s="716"/>
      <c r="AG39" s="717"/>
    </row>
    <row r="40" spans="1:36" ht="26.45" customHeight="1" thickBot="1" x14ac:dyDescent="0.25">
      <c r="X40" s="797" t="s">
        <v>154</v>
      </c>
      <c r="Y40" s="812"/>
      <c r="Z40" s="812"/>
      <c r="AA40" s="812"/>
      <c r="AB40" s="812"/>
      <c r="AC40" s="812"/>
      <c r="AD40" s="812"/>
      <c r="AE40" s="798"/>
      <c r="AF40" s="426">
        <f>AVERAGE(AF5:AF12,AF14:AF21,AF23:AF30,AF32:AF39)</f>
        <v>0</v>
      </c>
      <c r="AG40" s="427">
        <f>AVERAGE(AG5:AG12,AG14:AG21,AG23:AG30,AG32:AG39)</f>
        <v>0</v>
      </c>
    </row>
    <row r="41" spans="1:36" ht="15" customHeight="1" x14ac:dyDescent="0.2"/>
    <row r="42" spans="1:36" s="434" customFormat="1" ht="35.1" customHeight="1" x14ac:dyDescent="0.2">
      <c r="B42" s="63" t="s">
        <v>142</v>
      </c>
      <c r="C42" s="435"/>
      <c r="D42" s="436"/>
      <c r="E42" s="436"/>
      <c r="F42" s="436"/>
      <c r="G42" s="436"/>
      <c r="H42" s="436"/>
      <c r="I42" s="65" t="s">
        <v>143</v>
      </c>
      <c r="AE42" s="437"/>
      <c r="AF42" s="438"/>
      <c r="AG42" s="438"/>
      <c r="AH42" s="374"/>
      <c r="AI42" s="374"/>
      <c r="AJ42" s="374"/>
    </row>
    <row r="43" spans="1:36" s="434" customFormat="1" ht="35.1" customHeight="1" x14ac:dyDescent="0.2">
      <c r="B43" s="435"/>
      <c r="C43" s="435"/>
      <c r="D43" s="436"/>
      <c r="E43" s="436"/>
      <c r="F43" s="436"/>
      <c r="G43" s="436"/>
      <c r="H43" s="436"/>
      <c r="I43" s="65" t="s">
        <v>144</v>
      </c>
      <c r="AE43" s="437"/>
      <c r="AF43" s="438"/>
      <c r="AG43" s="438"/>
      <c r="AH43" s="374"/>
      <c r="AI43" s="374"/>
      <c r="AJ43" s="374"/>
    </row>
    <row r="44" spans="1:36" s="434" customFormat="1" ht="35.1" customHeight="1" x14ac:dyDescent="0.2">
      <c r="B44" s="435"/>
      <c r="C44" s="435"/>
      <c r="D44" s="436"/>
      <c r="E44" s="436"/>
      <c r="F44" s="436"/>
      <c r="G44" s="436"/>
      <c r="H44" s="436"/>
      <c r="I44" s="65" t="s">
        <v>145</v>
      </c>
      <c r="AE44" s="437"/>
      <c r="AF44" s="438"/>
      <c r="AG44" s="438"/>
      <c r="AH44" s="374"/>
      <c r="AI44" s="374"/>
      <c r="AJ44" s="374"/>
    </row>
    <row r="45" spans="1:36" s="434" customFormat="1" ht="35.1" customHeight="1" x14ac:dyDescent="0.2">
      <c r="B45" s="435"/>
      <c r="C45" s="435"/>
      <c r="D45" s="436"/>
      <c r="E45" s="436"/>
      <c r="F45" s="436"/>
      <c r="G45" s="436"/>
      <c r="H45" s="436"/>
      <c r="I45" s="65" t="s">
        <v>146</v>
      </c>
      <c r="AE45" s="437"/>
      <c r="AF45" s="438"/>
      <c r="AG45" s="438"/>
      <c r="AH45" s="374"/>
      <c r="AI45" s="374"/>
      <c r="AJ45" s="374"/>
    </row>
    <row r="46" spans="1:36" ht="15" customHeight="1" x14ac:dyDescent="0.2"/>
    <row r="47" spans="1:36" ht="35.1" customHeight="1" thickBot="1" x14ac:dyDescent="0.25">
      <c r="A47" s="434"/>
      <c r="B47" s="63" t="s">
        <v>147</v>
      </c>
      <c r="C47" s="435"/>
      <c r="D47" s="436"/>
      <c r="E47" s="436"/>
      <c r="F47" s="436"/>
      <c r="G47" s="436"/>
      <c r="H47" s="435"/>
      <c r="I47" s="62" t="s">
        <v>148</v>
      </c>
      <c r="L47" s="440" t="s">
        <v>15</v>
      </c>
      <c r="M47" s="441">
        <v>0</v>
      </c>
      <c r="N47" s="434"/>
      <c r="P47" s="442" t="s">
        <v>18</v>
      </c>
      <c r="Q47" s="441">
        <v>0</v>
      </c>
      <c r="R47" s="434"/>
      <c r="T47" s="443" t="s">
        <v>19</v>
      </c>
      <c r="U47" s="441">
        <v>0</v>
      </c>
      <c r="V47" s="434"/>
      <c r="X47" s="444" t="s">
        <v>20</v>
      </c>
      <c r="Y47" s="441">
        <v>0</v>
      </c>
      <c r="Z47" s="434"/>
      <c r="AA47" s="434"/>
      <c r="AB47" s="434"/>
      <c r="AC47" s="445" t="s">
        <v>36</v>
      </c>
      <c r="AD47" s="446">
        <f>SUM(M47,Q47,U47,Y47)</f>
        <v>0</v>
      </c>
      <c r="AE47" s="437"/>
      <c r="AF47" s="438"/>
      <c r="AG47" s="438"/>
    </row>
    <row r="48" spans="1:36" ht="15" customHeight="1" thickTop="1" x14ac:dyDescent="0.2"/>
    <row r="49" spans="1:36" s="434" customFormat="1" ht="34.5" customHeight="1" x14ac:dyDescent="0.2">
      <c r="B49" s="63" t="s">
        <v>151</v>
      </c>
      <c r="C49" s="63"/>
      <c r="D49" s="64"/>
      <c r="E49" s="64"/>
      <c r="F49" s="64"/>
      <c r="G49" s="64"/>
      <c r="H49" s="64"/>
      <c r="I49" s="521"/>
      <c r="J49" s="522"/>
      <c r="K49" s="2"/>
      <c r="L49" s="62" t="s">
        <v>152</v>
      </c>
      <c r="M49" s="62"/>
      <c r="N49" s="62"/>
      <c r="O49" s="2"/>
      <c r="P49" s="2"/>
      <c r="AH49" s="374"/>
      <c r="AI49" s="374"/>
      <c r="AJ49" s="374"/>
    </row>
    <row r="51" spans="1:36" s="434" customFormat="1" ht="34.5" customHeight="1" x14ac:dyDescent="0.2">
      <c r="B51" s="63" t="s">
        <v>149</v>
      </c>
      <c r="C51" s="394"/>
      <c r="D51" s="394"/>
      <c r="E51" s="394"/>
      <c r="F51" s="394"/>
      <c r="G51" s="394"/>
      <c r="H51" s="394"/>
      <c r="I51" s="62" t="s">
        <v>150</v>
      </c>
      <c r="J51" s="394"/>
      <c r="K51" s="394"/>
      <c r="L51" s="394"/>
      <c r="M51" s="394"/>
      <c r="N51" s="394"/>
      <c r="O51" s="394"/>
      <c r="P51" s="394"/>
      <c r="Q51" s="394"/>
      <c r="R51" s="394"/>
      <c r="S51" s="394"/>
      <c r="T51" s="394"/>
      <c r="AE51" s="437"/>
      <c r="AF51" s="438"/>
      <c r="AG51" s="438"/>
      <c r="AH51" s="374"/>
      <c r="AI51" s="374"/>
      <c r="AJ51" s="374"/>
    </row>
    <row r="52" spans="1:36" s="387" customFormat="1" ht="35.1" customHeight="1" x14ac:dyDescent="0.2">
      <c r="A52" s="394"/>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432"/>
      <c r="AF52" s="402"/>
      <c r="AG52" s="402"/>
    </row>
  </sheetData>
  <mergeCells count="82">
    <mergeCell ref="X40:AE40"/>
    <mergeCell ref="B38:B39"/>
    <mergeCell ref="AF38:AF39"/>
    <mergeCell ref="AG38:AG39"/>
    <mergeCell ref="B36:B37"/>
    <mergeCell ref="E36:F36"/>
    <mergeCell ref="I36:J36"/>
    <mergeCell ref="AF36:AF37"/>
    <mergeCell ref="AG36:AG37"/>
    <mergeCell ref="E37:F37"/>
    <mergeCell ref="I37:J37"/>
    <mergeCell ref="A23:A30"/>
    <mergeCell ref="B23:B24"/>
    <mergeCell ref="AF23:AF24"/>
    <mergeCell ref="AG23:AG24"/>
    <mergeCell ref="B25:B26"/>
    <mergeCell ref="AF25:AF26"/>
    <mergeCell ref="AG25:AG26"/>
    <mergeCell ref="AF29:AF30"/>
    <mergeCell ref="AG29:AG30"/>
    <mergeCell ref="B27:B28"/>
    <mergeCell ref="AF27:AF28"/>
    <mergeCell ref="AG27:AG28"/>
    <mergeCell ref="E30:F30"/>
    <mergeCell ref="I30:J30"/>
    <mergeCell ref="B29:B30"/>
    <mergeCell ref="E29:F29"/>
    <mergeCell ref="B34:B35"/>
    <mergeCell ref="AF34:AF35"/>
    <mergeCell ref="AG34:AG35"/>
    <mergeCell ref="A32:A39"/>
    <mergeCell ref="B32:B33"/>
    <mergeCell ref="AF32:AF33"/>
    <mergeCell ref="AG32:AG33"/>
    <mergeCell ref="I29:J29"/>
    <mergeCell ref="AG20:AG21"/>
    <mergeCell ref="B16:B17"/>
    <mergeCell ref="AF16:AF17"/>
    <mergeCell ref="AG16:AG17"/>
    <mergeCell ref="B18:B19"/>
    <mergeCell ref="AF18:AF19"/>
    <mergeCell ref="AG18:AG19"/>
    <mergeCell ref="B9:B10"/>
    <mergeCell ref="AF9:AF10"/>
    <mergeCell ref="E15:F15"/>
    <mergeCell ref="I15:J15"/>
    <mergeCell ref="A14:A21"/>
    <mergeCell ref="B14:B15"/>
    <mergeCell ref="E14:F14"/>
    <mergeCell ref="I14:J14"/>
    <mergeCell ref="B20:B21"/>
    <mergeCell ref="AF20:AF21"/>
    <mergeCell ref="AG7:AG8"/>
    <mergeCell ref="E8:F8"/>
    <mergeCell ref="I8:J8"/>
    <mergeCell ref="AF14:AF15"/>
    <mergeCell ref="AG14:AG15"/>
    <mergeCell ref="AG9:AG10"/>
    <mergeCell ref="AF11:AF12"/>
    <mergeCell ref="AG11:AG12"/>
    <mergeCell ref="AG5:AG6"/>
    <mergeCell ref="P3:S3"/>
    <mergeCell ref="T3:W3"/>
    <mergeCell ref="X3:AA3"/>
    <mergeCell ref="AB3:AE3"/>
    <mergeCell ref="AF3:AG3"/>
    <mergeCell ref="A1:G2"/>
    <mergeCell ref="H1:AE2"/>
    <mergeCell ref="A5:A12"/>
    <mergeCell ref="B5:B6"/>
    <mergeCell ref="AF5:AF6"/>
    <mergeCell ref="A3:A4"/>
    <mergeCell ref="B3:B4"/>
    <mergeCell ref="C3:C4"/>
    <mergeCell ref="D3:G3"/>
    <mergeCell ref="H3:K3"/>
    <mergeCell ref="L3:O3"/>
    <mergeCell ref="B7:B8"/>
    <mergeCell ref="E7:F7"/>
    <mergeCell ref="I7:J7"/>
    <mergeCell ref="AF7:AF8"/>
    <mergeCell ref="B11:B12"/>
  </mergeCells>
  <conditionalFormatting sqref="AG5:AG12 AG14:AG21 AG23:AG30 AG32:AG39">
    <cfRule type="cellIs" dxfId="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N89"/>
  <sheetViews>
    <sheetView zoomScale="40" zoomScaleNormal="40" zoomScaleSheetLayoutView="40" workbookViewId="0">
      <selection activeCell="AC20" sqref="AC20"/>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2.57031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35" t="s">
        <v>195</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7"/>
    </row>
    <row r="2" spans="1:47" s="370" customFormat="1" ht="22.5" customHeight="1" thickBot="1" x14ac:dyDescent="0.25">
      <c r="A2" s="365"/>
      <c r="B2" s="369" t="s">
        <v>103</v>
      </c>
      <c r="C2" s="369"/>
      <c r="D2" s="369"/>
      <c r="E2" s="369"/>
      <c r="F2" s="369"/>
      <c r="G2" s="365" t="s">
        <v>100</v>
      </c>
      <c r="H2" s="369"/>
      <c r="I2" s="365"/>
      <c r="K2" s="365"/>
      <c r="L2" s="365"/>
      <c r="M2" s="365"/>
      <c r="N2" s="365"/>
      <c r="O2" s="367" t="s">
        <v>105</v>
      </c>
      <c r="P2" s="366"/>
      <c r="Q2" s="368"/>
      <c r="R2" s="368"/>
      <c r="S2" s="368"/>
      <c r="T2" s="368"/>
      <c r="U2" s="368"/>
      <c r="V2" s="368"/>
      <c r="W2" s="368"/>
      <c r="X2" s="371"/>
      <c r="Y2" s="371"/>
      <c r="Z2" s="371"/>
      <c r="AA2" s="371"/>
      <c r="AB2" s="371"/>
      <c r="AC2" s="371"/>
      <c r="AD2" s="371"/>
      <c r="AF2" s="372"/>
      <c r="AG2" s="373"/>
      <c r="AH2" s="373"/>
      <c r="AL2" s="373"/>
    </row>
    <row r="3" spans="1:47" x14ac:dyDescent="0.2">
      <c r="A3" s="320"/>
      <c r="B3" s="331"/>
      <c r="C3" s="331"/>
      <c r="D3" s="331"/>
      <c r="E3" s="331"/>
      <c r="F3" s="331"/>
      <c r="G3" s="331"/>
      <c r="H3" s="331"/>
      <c r="I3" s="331"/>
      <c r="J3" s="331"/>
      <c r="K3" s="331"/>
      <c r="L3" s="331"/>
      <c r="M3" s="331"/>
      <c r="N3" s="331"/>
      <c r="O3" s="331"/>
      <c r="P3" s="331"/>
      <c r="Q3" s="314"/>
      <c r="R3" s="314"/>
      <c r="S3" s="314"/>
      <c r="T3" s="314"/>
      <c r="U3" s="314"/>
      <c r="V3" s="314"/>
      <c r="W3" s="314"/>
      <c r="X3" s="314"/>
      <c r="Y3" s="314"/>
      <c r="Z3" s="314"/>
      <c r="AA3" s="314"/>
      <c r="AB3" s="314"/>
      <c r="AC3" s="314"/>
      <c r="AD3" s="314"/>
      <c r="AE3" s="314"/>
      <c r="AF3" s="315"/>
      <c r="AG3" s="316"/>
      <c r="AH3" s="316"/>
      <c r="AI3" s="321"/>
      <c r="AK3" s="320"/>
      <c r="AL3" s="338"/>
      <c r="AM3" s="148"/>
      <c r="AN3" s="148"/>
      <c r="AO3" s="148"/>
      <c r="AP3" s="148"/>
      <c r="AQ3" s="321"/>
    </row>
    <row r="4" spans="1:47" x14ac:dyDescent="0.2">
      <c r="A4" s="322"/>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12"/>
      <c r="AG4" s="313"/>
      <c r="AH4" s="313"/>
      <c r="AI4" s="323"/>
      <c r="AK4" s="322"/>
      <c r="AQ4" s="323"/>
    </row>
    <row r="5" spans="1:47" ht="34.5" x14ac:dyDescent="0.5">
      <c r="A5" s="322"/>
      <c r="B5" s="337" t="s">
        <v>186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12"/>
      <c r="AG5" s="313"/>
      <c r="AH5" s="313"/>
      <c r="AI5" s="323"/>
      <c r="AK5" s="322"/>
      <c r="AL5" s="337" t="s">
        <v>185</v>
      </c>
      <c r="AQ5" s="323"/>
    </row>
    <row r="6" spans="1:47" ht="20.100000000000001" customHeight="1" thickBot="1" x14ac:dyDescent="0.45">
      <c r="A6" s="322"/>
      <c r="B6" s="3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12"/>
      <c r="AG6" s="313"/>
      <c r="AH6" s="313"/>
      <c r="AI6" s="323"/>
      <c r="AK6" s="322"/>
      <c r="AL6" s="339"/>
      <c r="AQ6" s="323"/>
    </row>
    <row r="7" spans="1:47" ht="180.75" customHeight="1" thickBot="1" x14ac:dyDescent="0.3">
      <c r="A7" s="322"/>
      <c r="B7" s="3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12"/>
      <c r="AG7" s="313"/>
      <c r="AH7" s="313"/>
      <c r="AI7" s="323"/>
      <c r="AK7" s="322"/>
      <c r="AL7" s="838" t="s">
        <v>183</v>
      </c>
      <c r="AM7" s="839"/>
      <c r="AN7" s="839"/>
      <c r="AO7" s="839"/>
      <c r="AP7" s="840"/>
      <c r="AQ7" s="323"/>
    </row>
    <row r="8" spans="1:47" customFormat="1" ht="40.5" customHeight="1" thickBot="1" x14ac:dyDescent="0.25">
      <c r="A8" s="329"/>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28"/>
      <c r="AK8" s="329"/>
      <c r="AL8" s="336"/>
      <c r="AM8" s="149"/>
      <c r="AN8" s="149"/>
      <c r="AO8" s="149"/>
      <c r="AP8" s="149"/>
      <c r="AQ8" s="328"/>
    </row>
    <row r="9" spans="1:47" customFormat="1" ht="22.5" customHeight="1" thickBot="1" x14ac:dyDescent="0.25">
      <c r="B9" s="119"/>
      <c r="C9" s="119"/>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30"/>
      <c r="AM9" s="311"/>
      <c r="AN9" s="311"/>
      <c r="AO9" s="311"/>
      <c r="AP9" s="311"/>
      <c r="AQ9" s="311"/>
      <c r="AR9" s="311"/>
      <c r="AS9" s="311"/>
      <c r="AT9" s="311"/>
      <c r="AU9" s="311"/>
    </row>
    <row r="10" spans="1:47" customFormat="1" ht="40.5" customHeight="1" x14ac:dyDescent="0.2">
      <c r="A10" s="320"/>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21"/>
      <c r="AK10" s="320"/>
      <c r="AL10" s="338"/>
      <c r="AM10" s="148"/>
      <c r="AN10" s="148"/>
      <c r="AO10" s="148"/>
      <c r="AP10" s="148"/>
      <c r="AQ10" s="321"/>
    </row>
    <row r="11" spans="1:47" ht="34.5" x14ac:dyDescent="0.5">
      <c r="A11" s="322"/>
      <c r="B11" s="337" t="s">
        <v>188</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12"/>
      <c r="AG11" s="313"/>
      <c r="AH11" s="313"/>
      <c r="AI11" s="323"/>
      <c r="AK11" s="322"/>
      <c r="AL11" s="625" t="s">
        <v>187</v>
      </c>
      <c r="AQ11" s="323"/>
    </row>
    <row r="12" spans="1:47" ht="20.100000000000001" customHeight="1" thickBot="1" x14ac:dyDescent="0.45">
      <c r="A12" s="322"/>
      <c r="B12" s="532"/>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12"/>
      <c r="AG12" s="313"/>
      <c r="AH12" s="313"/>
      <c r="AI12" s="323"/>
      <c r="AK12" s="322"/>
      <c r="AQ12" s="323"/>
    </row>
    <row r="13" spans="1:47" ht="39.75" customHeight="1" thickBot="1" x14ac:dyDescent="0.25">
      <c r="A13" s="322"/>
      <c r="B13" s="778" t="s">
        <v>192</v>
      </c>
      <c r="C13" s="779"/>
      <c r="D13" s="779"/>
      <c r="E13" s="779"/>
      <c r="F13" s="779"/>
      <c r="G13" s="779"/>
      <c r="H13" s="780"/>
      <c r="I13" s="784" t="s">
        <v>134</v>
      </c>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6"/>
      <c r="AG13" s="417" t="s">
        <v>133</v>
      </c>
      <c r="AH13" s="418" t="s">
        <v>102</v>
      </c>
      <c r="AI13" s="323"/>
      <c r="AK13" s="322"/>
      <c r="AL13" s="790" t="s">
        <v>85</v>
      </c>
      <c r="AM13" s="792" t="s">
        <v>180</v>
      </c>
      <c r="AN13" s="737" t="s">
        <v>161</v>
      </c>
      <c r="AO13" s="795" t="s">
        <v>162</v>
      </c>
      <c r="AP13" s="119"/>
      <c r="AQ13" s="323"/>
    </row>
    <row r="14" spans="1:47" ht="30" customHeight="1" thickBot="1" x14ac:dyDescent="0.25">
      <c r="A14" s="322"/>
      <c r="B14" s="781"/>
      <c r="C14" s="782"/>
      <c r="D14" s="782"/>
      <c r="E14" s="782"/>
      <c r="F14" s="782"/>
      <c r="G14" s="782"/>
      <c r="H14" s="783"/>
      <c r="I14" s="787"/>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9"/>
      <c r="AG14" s="417" t="s">
        <v>131</v>
      </c>
      <c r="AH14" s="419" t="s">
        <v>132</v>
      </c>
      <c r="AI14" s="323"/>
      <c r="AK14" s="322"/>
      <c r="AL14" s="791"/>
      <c r="AM14" s="793"/>
      <c r="AN14" s="794"/>
      <c r="AO14" s="796"/>
      <c r="AP14" s="119"/>
      <c r="AQ14" s="323"/>
    </row>
    <row r="15" spans="1:47" ht="50.1" customHeight="1" thickBot="1" x14ac:dyDescent="0.25">
      <c r="A15" s="322"/>
      <c r="B15" s="799" t="s">
        <v>135</v>
      </c>
      <c r="C15" s="801" t="s">
        <v>136</v>
      </c>
      <c r="D15" s="801" t="s">
        <v>137</v>
      </c>
      <c r="E15" s="761" t="s">
        <v>123</v>
      </c>
      <c r="F15" s="762"/>
      <c r="G15" s="762"/>
      <c r="H15" s="763"/>
      <c r="I15" s="761" t="s">
        <v>124</v>
      </c>
      <c r="J15" s="762"/>
      <c r="K15" s="762"/>
      <c r="L15" s="763"/>
      <c r="M15" s="761" t="s">
        <v>125</v>
      </c>
      <c r="N15" s="762"/>
      <c r="O15" s="762"/>
      <c r="P15" s="763"/>
      <c r="Q15" s="761" t="s">
        <v>126</v>
      </c>
      <c r="R15" s="762"/>
      <c r="S15" s="762"/>
      <c r="T15" s="763"/>
      <c r="U15" s="761" t="s">
        <v>127</v>
      </c>
      <c r="V15" s="762"/>
      <c r="W15" s="762"/>
      <c r="X15" s="763"/>
      <c r="Y15" s="761" t="s">
        <v>128</v>
      </c>
      <c r="Z15" s="762"/>
      <c r="AA15" s="762"/>
      <c r="AB15" s="763"/>
      <c r="AC15" s="761" t="s">
        <v>129</v>
      </c>
      <c r="AD15" s="762"/>
      <c r="AE15" s="762"/>
      <c r="AF15" s="763"/>
      <c r="AG15" s="797" t="s">
        <v>130</v>
      </c>
      <c r="AH15" s="798"/>
      <c r="AI15" s="323"/>
      <c r="AK15" s="322"/>
      <c r="AL15" s="530" t="s">
        <v>86</v>
      </c>
      <c r="AM15" s="624" t="s">
        <v>156</v>
      </c>
      <c r="AN15" s="527" t="s">
        <v>99</v>
      </c>
      <c r="AO15" s="526"/>
      <c r="AQ15" s="323"/>
    </row>
    <row r="16" spans="1:47" s="19" customFormat="1" ht="26.25" customHeight="1" thickBot="1" x14ac:dyDescent="0.25">
      <c r="A16" s="324"/>
      <c r="B16" s="800"/>
      <c r="C16" s="802"/>
      <c r="D16" s="803"/>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76" t="s">
        <v>140</v>
      </c>
      <c r="AH16" s="77" t="s">
        <v>141</v>
      </c>
      <c r="AI16" s="325"/>
      <c r="AK16" s="324"/>
      <c r="AL16" s="694" t="s">
        <v>87</v>
      </c>
      <c r="AM16" s="695" t="s">
        <v>157</v>
      </c>
      <c r="AN16" s="679" t="s">
        <v>99</v>
      </c>
      <c r="AO16" s="680"/>
      <c r="AP16" s="297"/>
      <c r="AQ16" s="325"/>
    </row>
    <row r="17" spans="1:43" ht="15" customHeight="1" x14ac:dyDescent="0.2">
      <c r="A17" s="322"/>
      <c r="B17" s="652">
        <v>1</v>
      </c>
      <c r="C17" s="822" t="s">
        <v>15</v>
      </c>
      <c r="D17" s="20" t="s">
        <v>138</v>
      </c>
      <c r="E17" s="255"/>
      <c r="F17" s="253">
        <v>0.33333333333333331</v>
      </c>
      <c r="G17" s="252"/>
      <c r="H17" s="254"/>
      <c r="I17" s="255"/>
      <c r="J17" s="253">
        <v>0.33333333333333331</v>
      </c>
      <c r="K17" s="252"/>
      <c r="L17" s="256"/>
      <c r="M17" s="251"/>
      <c r="N17" s="252"/>
      <c r="O17" s="253">
        <v>0.33333333333333331</v>
      </c>
      <c r="P17" s="254"/>
      <c r="Q17" s="255"/>
      <c r="R17" s="252"/>
      <c r="S17" s="252"/>
      <c r="T17" s="282"/>
      <c r="U17" s="283">
        <v>0.33333333333333331</v>
      </c>
      <c r="V17" s="252"/>
      <c r="W17" s="252"/>
      <c r="X17" s="282"/>
      <c r="Y17" s="283">
        <v>0.33333333333333331</v>
      </c>
      <c r="Z17" s="252"/>
      <c r="AA17" s="252"/>
      <c r="AB17" s="254"/>
      <c r="AC17" s="255"/>
      <c r="AD17" s="252"/>
      <c r="AE17" s="252"/>
      <c r="AF17" s="284"/>
      <c r="AG17" s="637">
        <f>SUM(E17:AF17)</f>
        <v>1.6666666666666665</v>
      </c>
      <c r="AH17" s="633">
        <f>SUM(E18:AF18)</f>
        <v>1.5625</v>
      </c>
      <c r="AI17" s="323"/>
      <c r="AK17" s="322"/>
      <c r="AL17" s="694"/>
      <c r="AM17" s="695"/>
      <c r="AN17" s="679"/>
      <c r="AO17" s="680"/>
      <c r="AQ17" s="323"/>
    </row>
    <row r="18" spans="1:43" ht="15" customHeight="1" x14ac:dyDescent="0.2">
      <c r="A18" s="322"/>
      <c r="B18" s="653"/>
      <c r="C18" s="823"/>
      <c r="D18" s="623" t="s">
        <v>139</v>
      </c>
      <c r="E18" s="261"/>
      <c r="F18" s="259">
        <v>0.3125</v>
      </c>
      <c r="G18" s="258"/>
      <c r="H18" s="260"/>
      <c r="I18" s="261"/>
      <c r="J18" s="259">
        <v>0.3125</v>
      </c>
      <c r="K18" s="258"/>
      <c r="L18" s="262"/>
      <c r="M18" s="257"/>
      <c r="N18" s="258"/>
      <c r="O18" s="259">
        <v>0.3125</v>
      </c>
      <c r="P18" s="260"/>
      <c r="Q18" s="261"/>
      <c r="R18" s="258"/>
      <c r="S18" s="258"/>
      <c r="T18" s="285"/>
      <c r="U18" s="286">
        <v>0.3125</v>
      </c>
      <c r="V18" s="258"/>
      <c r="W18" s="258"/>
      <c r="X18" s="285"/>
      <c r="Y18" s="286">
        <v>0.3125</v>
      </c>
      <c r="Z18" s="258"/>
      <c r="AA18" s="258"/>
      <c r="AB18" s="260"/>
      <c r="AC18" s="261"/>
      <c r="AD18" s="258"/>
      <c r="AE18" s="258"/>
      <c r="AF18" s="270"/>
      <c r="AG18" s="638"/>
      <c r="AH18" s="634"/>
      <c r="AI18" s="323"/>
      <c r="AK18" s="322"/>
      <c r="AL18" s="696" t="s">
        <v>88</v>
      </c>
      <c r="AM18" s="697" t="s">
        <v>158</v>
      </c>
      <c r="AN18" s="692" t="s">
        <v>99</v>
      </c>
      <c r="AO18" s="693"/>
      <c r="AQ18" s="323"/>
    </row>
    <row r="19" spans="1:43" ht="15" customHeight="1" x14ac:dyDescent="0.2">
      <c r="A19" s="322"/>
      <c r="B19" s="653"/>
      <c r="C19" s="824" t="s">
        <v>18</v>
      </c>
      <c r="D19" s="30" t="s">
        <v>138</v>
      </c>
      <c r="E19" s="267"/>
      <c r="F19" s="768">
        <v>0.33333333333333331</v>
      </c>
      <c r="G19" s="769"/>
      <c r="H19" s="271"/>
      <c r="I19" s="267"/>
      <c r="J19" s="768">
        <v>0.33333333333333331</v>
      </c>
      <c r="K19" s="769"/>
      <c r="L19" s="266"/>
      <c r="M19" s="263"/>
      <c r="N19" s="287">
        <v>0.33333333333333331</v>
      </c>
      <c r="O19" s="264"/>
      <c r="P19" s="271"/>
      <c r="Q19" s="267"/>
      <c r="R19" s="264"/>
      <c r="S19" s="287">
        <v>0.33333333333333331</v>
      </c>
      <c r="T19" s="266"/>
      <c r="U19" s="263"/>
      <c r="V19" s="264"/>
      <c r="W19" s="287">
        <v>0.33333333333333331</v>
      </c>
      <c r="X19" s="266"/>
      <c r="Y19" s="263"/>
      <c r="Z19" s="264"/>
      <c r="AA19" s="264"/>
      <c r="AB19" s="266"/>
      <c r="AC19" s="263"/>
      <c r="AD19" s="264"/>
      <c r="AE19" s="264"/>
      <c r="AF19" s="600">
        <v>8.3333333333333329E-2</v>
      </c>
      <c r="AG19" s="639">
        <f>SUM(E19:AF19)</f>
        <v>1.7499999999999998</v>
      </c>
      <c r="AH19" s="635">
        <f>SUM(E20:AF20)</f>
        <v>1.6458333333333333</v>
      </c>
      <c r="AI19" s="323"/>
      <c r="AK19" s="322"/>
      <c r="AL19" s="696"/>
      <c r="AM19" s="697"/>
      <c r="AN19" s="692"/>
      <c r="AO19" s="693"/>
      <c r="AQ19" s="323"/>
    </row>
    <row r="20" spans="1:43" ht="15" customHeight="1" x14ac:dyDescent="0.2">
      <c r="A20" s="322"/>
      <c r="B20" s="653"/>
      <c r="C20" s="824"/>
      <c r="D20" s="25" t="s">
        <v>139</v>
      </c>
      <c r="E20" s="261"/>
      <c r="F20" s="770">
        <v>0.3125</v>
      </c>
      <c r="G20" s="771"/>
      <c r="H20" s="260"/>
      <c r="I20" s="261"/>
      <c r="J20" s="770">
        <v>0.3125</v>
      </c>
      <c r="K20" s="771"/>
      <c r="L20" s="262"/>
      <c r="M20" s="257"/>
      <c r="N20" s="288">
        <v>0.3125</v>
      </c>
      <c r="O20" s="258"/>
      <c r="P20" s="260"/>
      <c r="Q20" s="261"/>
      <c r="R20" s="258"/>
      <c r="S20" s="288">
        <v>0.3125</v>
      </c>
      <c r="T20" s="262"/>
      <c r="U20" s="257"/>
      <c r="V20" s="258"/>
      <c r="W20" s="288">
        <v>0.3125</v>
      </c>
      <c r="X20" s="262"/>
      <c r="Y20" s="257"/>
      <c r="Z20" s="258"/>
      <c r="AA20" s="258"/>
      <c r="AB20" s="262"/>
      <c r="AC20" s="257"/>
      <c r="AD20" s="258"/>
      <c r="AE20" s="258"/>
      <c r="AF20" s="601">
        <v>8.3333333333333329E-2</v>
      </c>
      <c r="AG20" s="638"/>
      <c r="AH20" s="634"/>
      <c r="AI20" s="323"/>
      <c r="AK20" s="322"/>
      <c r="AL20" s="696"/>
      <c r="AM20" s="697"/>
      <c r="AN20" s="692"/>
      <c r="AO20" s="693"/>
      <c r="AQ20" s="323"/>
    </row>
    <row r="21" spans="1:43" ht="15" customHeight="1" x14ac:dyDescent="0.25">
      <c r="A21" s="322"/>
      <c r="B21" s="653"/>
      <c r="C21" s="813" t="s">
        <v>19</v>
      </c>
      <c r="D21" s="30" t="s">
        <v>138</v>
      </c>
      <c r="E21" s="602">
        <v>0.25</v>
      </c>
      <c r="F21" s="264"/>
      <c r="G21" s="264"/>
      <c r="H21" s="603"/>
      <c r="I21" s="602">
        <v>0.33333333333333331</v>
      </c>
      <c r="J21" s="264"/>
      <c r="K21" s="264"/>
      <c r="L21" s="603"/>
      <c r="M21" s="602">
        <v>0.33333333333333331</v>
      </c>
      <c r="N21" s="264"/>
      <c r="O21" s="264"/>
      <c r="P21" s="266"/>
      <c r="Q21" s="263"/>
      <c r="R21" s="264"/>
      <c r="S21" s="264"/>
      <c r="T21" s="266"/>
      <c r="U21" s="263"/>
      <c r="V21" s="829">
        <v>0.33333333333333331</v>
      </c>
      <c r="W21" s="830"/>
      <c r="X21" s="271"/>
      <c r="Y21" s="267"/>
      <c r="Z21" s="500">
        <v>0.33333333333333331</v>
      </c>
      <c r="AA21" s="264"/>
      <c r="AB21" s="266"/>
      <c r="AC21" s="263"/>
      <c r="AD21" s="264"/>
      <c r="AE21" s="264"/>
      <c r="AF21" s="518"/>
      <c r="AG21" s="639">
        <f>SUM(E21:AF21)</f>
        <v>1.583333333333333</v>
      </c>
      <c r="AH21" s="635">
        <f>SUM(E22:AF22)</f>
        <v>1.4791666666666665</v>
      </c>
      <c r="AI21" s="323"/>
      <c r="AK21" s="322"/>
      <c r="AL21" s="696"/>
      <c r="AM21" s="697"/>
      <c r="AN21" s="692"/>
      <c r="AO21" s="693"/>
      <c r="AP21" s="296"/>
      <c r="AQ21" s="323"/>
    </row>
    <row r="22" spans="1:43" ht="15" customHeight="1" x14ac:dyDescent="0.25">
      <c r="A22" s="322"/>
      <c r="B22" s="653"/>
      <c r="C22" s="813"/>
      <c r="D22" s="25" t="s">
        <v>139</v>
      </c>
      <c r="E22" s="463">
        <v>0.22916666666666666</v>
      </c>
      <c r="F22" s="258"/>
      <c r="G22" s="258"/>
      <c r="H22" s="464"/>
      <c r="I22" s="463">
        <v>0.3125</v>
      </c>
      <c r="J22" s="258"/>
      <c r="K22" s="258"/>
      <c r="L22" s="464"/>
      <c r="M22" s="463">
        <v>0.3125</v>
      </c>
      <c r="N22" s="258"/>
      <c r="O22" s="258"/>
      <c r="P22" s="262"/>
      <c r="Q22" s="257"/>
      <c r="R22" s="258"/>
      <c r="S22" s="258"/>
      <c r="T22" s="262"/>
      <c r="U22" s="257"/>
      <c r="V22" s="816">
        <v>0.3125</v>
      </c>
      <c r="W22" s="817"/>
      <c r="X22" s="260"/>
      <c r="Y22" s="261"/>
      <c r="Z22" s="465">
        <v>0.3125</v>
      </c>
      <c r="AA22" s="258"/>
      <c r="AB22" s="262"/>
      <c r="AC22" s="257"/>
      <c r="AD22" s="258"/>
      <c r="AE22" s="258"/>
      <c r="AF22" s="519"/>
      <c r="AG22" s="638"/>
      <c r="AH22" s="634"/>
      <c r="AI22" s="323"/>
      <c r="AK22" s="322"/>
      <c r="AL22" s="694">
        <v>4</v>
      </c>
      <c r="AM22" s="695" t="s">
        <v>159</v>
      </c>
      <c r="AN22" s="679" t="s">
        <v>99</v>
      </c>
      <c r="AO22" s="680"/>
      <c r="AP22" s="296"/>
      <c r="AQ22" s="323"/>
    </row>
    <row r="23" spans="1:43" ht="15" customHeight="1" x14ac:dyDescent="0.25">
      <c r="A23" s="322"/>
      <c r="B23" s="653"/>
      <c r="C23" s="646" t="s">
        <v>20</v>
      </c>
      <c r="D23" s="30" t="s">
        <v>138</v>
      </c>
      <c r="E23" s="267"/>
      <c r="F23" s="264"/>
      <c r="G23" s="264"/>
      <c r="H23" s="271"/>
      <c r="I23" s="267"/>
      <c r="J23" s="724">
        <v>0.33333333333333331</v>
      </c>
      <c r="K23" s="725"/>
      <c r="L23" s="271"/>
      <c r="M23" s="267"/>
      <c r="N23" s="724">
        <v>0.33333333333333331</v>
      </c>
      <c r="O23" s="725"/>
      <c r="P23" s="266"/>
      <c r="Q23" s="263"/>
      <c r="R23" s="275">
        <v>0.33333333333333331</v>
      </c>
      <c r="S23" s="264"/>
      <c r="T23" s="266"/>
      <c r="U23" s="263"/>
      <c r="V23" s="275">
        <v>0.33333333333333331</v>
      </c>
      <c r="W23" s="264"/>
      <c r="X23" s="271"/>
      <c r="Y23" s="267"/>
      <c r="Z23" s="264"/>
      <c r="AA23" s="275">
        <v>0.33333333333333331</v>
      </c>
      <c r="AB23" s="266"/>
      <c r="AC23" s="263"/>
      <c r="AD23" s="264"/>
      <c r="AE23" s="264"/>
      <c r="AF23" s="518"/>
      <c r="AG23" s="814">
        <f>SUM(E23:AF23)</f>
        <v>1.6666666666666665</v>
      </c>
      <c r="AH23" s="815">
        <f>SUM(E24:AF24)</f>
        <v>1.5625</v>
      </c>
      <c r="AI23" s="323"/>
      <c r="AK23" s="322"/>
      <c r="AL23" s="694"/>
      <c r="AM23" s="695"/>
      <c r="AN23" s="679"/>
      <c r="AO23" s="680"/>
      <c r="AP23" s="296"/>
      <c r="AQ23" s="323"/>
    </row>
    <row r="24" spans="1:43" ht="15" customHeight="1" x14ac:dyDescent="0.25">
      <c r="A24" s="322"/>
      <c r="B24" s="653"/>
      <c r="C24" s="646"/>
      <c r="D24" s="25" t="s">
        <v>139</v>
      </c>
      <c r="E24" s="261"/>
      <c r="F24" s="258"/>
      <c r="G24" s="258"/>
      <c r="H24" s="260"/>
      <c r="I24" s="261"/>
      <c r="J24" s="827">
        <v>0.3125</v>
      </c>
      <c r="K24" s="828"/>
      <c r="L24" s="260"/>
      <c r="M24" s="261"/>
      <c r="N24" s="833">
        <v>0.3125</v>
      </c>
      <c r="O24" s="834"/>
      <c r="P24" s="262"/>
      <c r="Q24" s="257"/>
      <c r="R24" s="470">
        <v>0.3125</v>
      </c>
      <c r="S24" s="258"/>
      <c r="T24" s="262"/>
      <c r="U24" s="257"/>
      <c r="V24" s="470">
        <v>0.3125</v>
      </c>
      <c r="W24" s="258"/>
      <c r="X24" s="260"/>
      <c r="Y24" s="261"/>
      <c r="Z24" s="258"/>
      <c r="AA24" s="470">
        <v>0.3125</v>
      </c>
      <c r="AB24" s="262"/>
      <c r="AC24" s="257"/>
      <c r="AD24" s="258"/>
      <c r="AE24" s="258"/>
      <c r="AF24" s="519"/>
      <c r="AG24" s="814"/>
      <c r="AH24" s="815"/>
      <c r="AI24" s="323"/>
      <c r="AK24" s="322"/>
      <c r="AL24" s="694"/>
      <c r="AM24" s="695"/>
      <c r="AN24" s="679"/>
      <c r="AO24" s="680"/>
      <c r="AP24" s="296"/>
      <c r="AQ24" s="323"/>
    </row>
    <row r="25" spans="1:43" ht="15" customHeight="1" x14ac:dyDescent="0.2">
      <c r="A25" s="322"/>
      <c r="B25" s="653"/>
      <c r="C25" s="818" t="s">
        <v>83</v>
      </c>
      <c r="D25" s="623" t="s">
        <v>138</v>
      </c>
      <c r="E25" s="457"/>
      <c r="F25" s="456"/>
      <c r="G25" s="474">
        <v>0.33333333333333331</v>
      </c>
      <c r="H25" s="488"/>
      <c r="I25" s="457"/>
      <c r="J25" s="264"/>
      <c r="K25" s="483">
        <v>0.33333333333333331</v>
      </c>
      <c r="L25" s="293"/>
      <c r="M25" s="294"/>
      <c r="N25" s="456"/>
      <c r="O25" s="456"/>
      <c r="P25" s="604"/>
      <c r="Q25" s="494">
        <v>0.33333333333333331</v>
      </c>
      <c r="R25" s="456"/>
      <c r="S25" s="456"/>
      <c r="T25" s="293"/>
      <c r="U25" s="294"/>
      <c r="V25" s="456"/>
      <c r="W25" s="456"/>
      <c r="X25" s="488"/>
      <c r="Y25" s="457"/>
      <c r="Z25" s="831">
        <v>0.33333333333333331</v>
      </c>
      <c r="AA25" s="832"/>
      <c r="AB25" s="473"/>
      <c r="AC25" s="457"/>
      <c r="AD25" s="456"/>
      <c r="AE25" s="456"/>
      <c r="AF25" s="473"/>
      <c r="AG25" s="814">
        <f>SUM(E25:AF25)</f>
        <v>1.3333333333333333</v>
      </c>
      <c r="AH25" s="815">
        <f>SUM(E26:AF26)</f>
        <v>1.25</v>
      </c>
      <c r="AI25" s="323"/>
      <c r="AK25" s="322"/>
      <c r="AL25" s="755">
        <v>5</v>
      </c>
      <c r="AM25" s="757" t="s">
        <v>160</v>
      </c>
      <c r="AN25" s="764" t="s">
        <v>99</v>
      </c>
      <c r="AO25" s="766"/>
      <c r="AQ25" s="323"/>
    </row>
    <row r="26" spans="1:43" ht="15" customHeight="1" thickBot="1" x14ac:dyDescent="0.25">
      <c r="A26" s="322"/>
      <c r="B26" s="654"/>
      <c r="C26" s="819"/>
      <c r="D26" s="25" t="s">
        <v>139</v>
      </c>
      <c r="E26" s="290"/>
      <c r="F26" s="276"/>
      <c r="G26" s="605">
        <v>0.3125</v>
      </c>
      <c r="H26" s="291"/>
      <c r="I26" s="290"/>
      <c r="J26" s="276"/>
      <c r="K26" s="605">
        <v>0.3125</v>
      </c>
      <c r="L26" s="277"/>
      <c r="M26" s="278"/>
      <c r="N26" s="276"/>
      <c r="O26" s="276"/>
      <c r="P26" s="606"/>
      <c r="Q26" s="508">
        <v>0.3125</v>
      </c>
      <c r="R26" s="276"/>
      <c r="S26" s="276"/>
      <c r="T26" s="277"/>
      <c r="U26" s="278"/>
      <c r="V26" s="276"/>
      <c r="W26" s="276"/>
      <c r="X26" s="291"/>
      <c r="Y26" s="290"/>
      <c r="Z26" s="820">
        <v>0.3125</v>
      </c>
      <c r="AA26" s="821"/>
      <c r="AB26" s="279"/>
      <c r="AC26" s="290"/>
      <c r="AD26" s="276"/>
      <c r="AE26" s="276"/>
      <c r="AF26" s="279"/>
      <c r="AG26" s="825"/>
      <c r="AH26" s="826"/>
      <c r="AI26" s="323"/>
      <c r="AK26" s="322"/>
      <c r="AL26" s="756"/>
      <c r="AM26" s="758"/>
      <c r="AN26" s="765"/>
      <c r="AO26" s="767"/>
      <c r="AQ26" s="323"/>
    </row>
    <row r="27" spans="1:43" ht="15" customHeight="1" thickBot="1" x14ac:dyDescent="0.4">
      <c r="A27" s="322"/>
      <c r="B27" s="295"/>
      <c r="C27" s="125"/>
      <c r="D27" s="125"/>
      <c r="E27" s="280"/>
      <c r="F27" s="280"/>
      <c r="G27" s="280"/>
      <c r="H27" s="281"/>
      <c r="I27" s="280"/>
      <c r="J27" s="280"/>
      <c r="K27" s="280"/>
      <c r="L27" s="281"/>
      <c r="M27" s="280"/>
      <c r="N27" s="280"/>
      <c r="O27" s="280"/>
      <c r="P27" s="281"/>
      <c r="Q27" s="280"/>
      <c r="R27" s="280"/>
      <c r="S27" s="280"/>
      <c r="T27" s="281"/>
      <c r="U27" s="280"/>
      <c r="V27" s="280"/>
      <c r="W27" s="280"/>
      <c r="X27" s="281"/>
      <c r="Y27" s="280"/>
      <c r="Z27" s="280"/>
      <c r="AA27" s="280"/>
      <c r="AB27" s="280"/>
      <c r="AC27" s="280"/>
      <c r="AD27" s="280"/>
      <c r="AE27" s="280"/>
      <c r="AF27" s="280"/>
      <c r="AG27" s="48"/>
      <c r="AH27" s="49"/>
      <c r="AI27" s="323"/>
      <c r="AK27" s="322"/>
      <c r="AL27" s="751"/>
      <c r="AM27" s="753" t="s">
        <v>179</v>
      </c>
      <c r="AN27" s="745">
        <f>COUNTIF(AN15:AN26, "x")</f>
        <v>5</v>
      </c>
      <c r="AO27" s="747">
        <f>COUNTIF(AO15:AO26, "x")</f>
        <v>0</v>
      </c>
      <c r="AQ27" s="323"/>
    </row>
    <row r="28" spans="1:43" ht="15" customHeight="1" thickBot="1" x14ac:dyDescent="0.25">
      <c r="A28" s="322"/>
      <c r="B28" s="652">
        <v>2</v>
      </c>
      <c r="C28" s="822" t="s">
        <v>15</v>
      </c>
      <c r="D28" s="20" t="s">
        <v>138</v>
      </c>
      <c r="E28" s="255"/>
      <c r="F28" s="759">
        <v>0.33333333333333331</v>
      </c>
      <c r="G28" s="760"/>
      <c r="H28" s="254"/>
      <c r="I28" s="255"/>
      <c r="J28" s="759">
        <v>0.33333333333333331</v>
      </c>
      <c r="K28" s="760"/>
      <c r="L28" s="256"/>
      <c r="M28" s="251"/>
      <c r="N28" s="253">
        <v>0.33333333333333331</v>
      </c>
      <c r="O28" s="252"/>
      <c r="P28" s="256"/>
      <c r="Q28" s="255"/>
      <c r="R28" s="252"/>
      <c r="S28" s="253">
        <v>0.33333333333333331</v>
      </c>
      <c r="T28" s="256"/>
      <c r="U28" s="251"/>
      <c r="V28" s="252"/>
      <c r="W28" s="253">
        <v>0.33333333333333331</v>
      </c>
      <c r="X28" s="254"/>
      <c r="Y28" s="255"/>
      <c r="Z28" s="252"/>
      <c r="AA28" s="252"/>
      <c r="AB28" s="254"/>
      <c r="AC28" s="255"/>
      <c r="AD28" s="252"/>
      <c r="AE28" s="252"/>
      <c r="AF28" s="476">
        <v>8.3333333333333329E-2</v>
      </c>
      <c r="AG28" s="637">
        <f>SUM(E28:AF28)</f>
        <v>1.7499999999999998</v>
      </c>
      <c r="AH28" s="633">
        <f>SUM(E29:AF29)</f>
        <v>1.6458333333333333</v>
      </c>
      <c r="AI28" s="323"/>
      <c r="AK28" s="322"/>
      <c r="AL28" s="752"/>
      <c r="AM28" s="754"/>
      <c r="AN28" s="746"/>
      <c r="AO28" s="748"/>
      <c r="AQ28" s="323"/>
    </row>
    <row r="29" spans="1:43" ht="15" customHeight="1" x14ac:dyDescent="0.25">
      <c r="A29" s="322"/>
      <c r="B29" s="653"/>
      <c r="C29" s="823"/>
      <c r="D29" s="623" t="s">
        <v>139</v>
      </c>
      <c r="E29" s="261"/>
      <c r="F29" s="749">
        <v>0.3125</v>
      </c>
      <c r="G29" s="750"/>
      <c r="H29" s="260"/>
      <c r="I29" s="261"/>
      <c r="J29" s="749">
        <v>0.3125</v>
      </c>
      <c r="K29" s="750"/>
      <c r="L29" s="262"/>
      <c r="M29" s="257"/>
      <c r="N29" s="259">
        <v>0.3125</v>
      </c>
      <c r="O29" s="258"/>
      <c r="P29" s="262"/>
      <c r="Q29" s="261"/>
      <c r="R29" s="258"/>
      <c r="S29" s="259">
        <v>0.3125</v>
      </c>
      <c r="T29" s="262"/>
      <c r="U29" s="257"/>
      <c r="V29" s="258"/>
      <c r="W29" s="259">
        <v>0.3125</v>
      </c>
      <c r="X29" s="260"/>
      <c r="Y29" s="261"/>
      <c r="Z29" s="258"/>
      <c r="AA29" s="258"/>
      <c r="AB29" s="260"/>
      <c r="AC29" s="261"/>
      <c r="AD29" s="258"/>
      <c r="AE29" s="258"/>
      <c r="AF29" s="477">
        <v>8.3333333333333329E-2</v>
      </c>
      <c r="AG29" s="638"/>
      <c r="AH29" s="634"/>
      <c r="AI29" s="323"/>
      <c r="AK29" s="322"/>
      <c r="AP29" s="296"/>
      <c r="AQ29" s="323"/>
    </row>
    <row r="30" spans="1:43" ht="15" customHeight="1" x14ac:dyDescent="0.25">
      <c r="A30" s="322"/>
      <c r="B30" s="653"/>
      <c r="C30" s="824" t="s">
        <v>18</v>
      </c>
      <c r="D30" s="30" t="s">
        <v>138</v>
      </c>
      <c r="E30" s="265">
        <v>0.25</v>
      </c>
      <c r="F30" s="264"/>
      <c r="G30" s="264"/>
      <c r="H30" s="607"/>
      <c r="I30" s="265">
        <v>0.33333333333333331</v>
      </c>
      <c r="J30" s="264"/>
      <c r="K30" s="264"/>
      <c r="L30" s="607"/>
      <c r="M30" s="265">
        <v>0.33333333333333331</v>
      </c>
      <c r="N30" s="264"/>
      <c r="O30" s="264"/>
      <c r="P30" s="271"/>
      <c r="Q30" s="267"/>
      <c r="R30" s="264"/>
      <c r="S30" s="264"/>
      <c r="T30" s="266"/>
      <c r="U30" s="264"/>
      <c r="V30" s="768">
        <v>0.33333333333333331</v>
      </c>
      <c r="W30" s="769"/>
      <c r="X30" s="266"/>
      <c r="Y30" s="267"/>
      <c r="Z30" s="287">
        <v>0.33333333333333331</v>
      </c>
      <c r="AA30" s="264"/>
      <c r="AB30" s="271"/>
      <c r="AC30" s="267"/>
      <c r="AD30" s="264"/>
      <c r="AE30" s="264"/>
      <c r="AF30" s="268"/>
      <c r="AG30" s="639">
        <f>SUM(E30:AF30)</f>
        <v>1.583333333333333</v>
      </c>
      <c r="AH30" s="635">
        <f>SUM(E31:AF31)</f>
        <v>1.4791666666666665</v>
      </c>
      <c r="AI30" s="323"/>
      <c r="AK30" s="322"/>
      <c r="AP30" s="296"/>
      <c r="AQ30" s="323"/>
    </row>
    <row r="31" spans="1:43" ht="15" customHeight="1" x14ac:dyDescent="0.25">
      <c r="A31" s="322"/>
      <c r="B31" s="653"/>
      <c r="C31" s="824"/>
      <c r="D31" s="25" t="s">
        <v>139</v>
      </c>
      <c r="E31" s="269">
        <v>0.22916666666666666</v>
      </c>
      <c r="F31" s="258"/>
      <c r="G31" s="258"/>
      <c r="H31" s="480"/>
      <c r="I31" s="269">
        <v>0.3125</v>
      </c>
      <c r="J31" s="258"/>
      <c r="K31" s="258"/>
      <c r="L31" s="480"/>
      <c r="M31" s="269">
        <v>0.3125</v>
      </c>
      <c r="N31" s="258"/>
      <c r="O31" s="258"/>
      <c r="P31" s="260"/>
      <c r="Q31" s="261"/>
      <c r="R31" s="258"/>
      <c r="S31" s="258"/>
      <c r="T31" s="262"/>
      <c r="U31" s="258"/>
      <c r="V31" s="770">
        <v>0.3125</v>
      </c>
      <c r="W31" s="771"/>
      <c r="X31" s="262"/>
      <c r="Y31" s="261"/>
      <c r="Z31" s="288">
        <v>0.3125</v>
      </c>
      <c r="AA31" s="258"/>
      <c r="AB31" s="260"/>
      <c r="AC31" s="261"/>
      <c r="AD31" s="258"/>
      <c r="AE31" s="258"/>
      <c r="AF31" s="270"/>
      <c r="AG31" s="638"/>
      <c r="AH31" s="634"/>
      <c r="AI31" s="323"/>
      <c r="AK31" s="322"/>
      <c r="AP31" s="296"/>
      <c r="AQ31" s="323"/>
    </row>
    <row r="32" spans="1:43" ht="15" customHeight="1" x14ac:dyDescent="0.25">
      <c r="A32" s="322"/>
      <c r="B32" s="653"/>
      <c r="C32" s="813" t="s">
        <v>19</v>
      </c>
      <c r="D32" s="30" t="s">
        <v>138</v>
      </c>
      <c r="E32" s="267"/>
      <c r="F32" s="264"/>
      <c r="G32" s="264"/>
      <c r="H32" s="271"/>
      <c r="I32" s="267"/>
      <c r="J32" s="829">
        <v>0.33333333333333331</v>
      </c>
      <c r="K32" s="830"/>
      <c r="L32" s="271"/>
      <c r="M32" s="267"/>
      <c r="N32" s="829">
        <v>0.33333333333333331</v>
      </c>
      <c r="O32" s="830"/>
      <c r="P32" s="271"/>
      <c r="Q32" s="267"/>
      <c r="R32" s="500">
        <v>0.33333333333333331</v>
      </c>
      <c r="S32" s="264"/>
      <c r="T32" s="271"/>
      <c r="U32" s="267"/>
      <c r="V32" s="500">
        <v>0.33333333333333331</v>
      </c>
      <c r="W32" s="264"/>
      <c r="X32" s="271"/>
      <c r="Y32" s="267"/>
      <c r="Z32" s="264"/>
      <c r="AA32" s="500">
        <v>0.33333333333333331</v>
      </c>
      <c r="AB32" s="268"/>
      <c r="AC32" s="267"/>
      <c r="AD32" s="264"/>
      <c r="AE32" s="264"/>
      <c r="AF32" s="268"/>
      <c r="AG32" s="639">
        <f>SUM(E32:AF32)</f>
        <v>1.6666666666666665</v>
      </c>
      <c r="AH32" s="635">
        <f>SUM(E33:AF33)</f>
        <v>1.5625</v>
      </c>
      <c r="AI32" s="323"/>
      <c r="AK32" s="322"/>
      <c r="AP32" s="296"/>
      <c r="AQ32" s="323"/>
    </row>
    <row r="33" spans="1:43" ht="15" customHeight="1" thickBot="1" x14ac:dyDescent="0.3">
      <c r="A33" s="322"/>
      <c r="B33" s="653"/>
      <c r="C33" s="813"/>
      <c r="D33" s="25" t="s">
        <v>139</v>
      </c>
      <c r="E33" s="261"/>
      <c r="F33" s="258"/>
      <c r="G33" s="258"/>
      <c r="H33" s="260"/>
      <c r="I33" s="261"/>
      <c r="J33" s="816">
        <v>0.3125</v>
      </c>
      <c r="K33" s="817"/>
      <c r="L33" s="260"/>
      <c r="M33" s="261"/>
      <c r="N33" s="816">
        <v>0.3125</v>
      </c>
      <c r="O33" s="817"/>
      <c r="P33" s="260"/>
      <c r="Q33" s="261"/>
      <c r="R33" s="465">
        <v>0.3125</v>
      </c>
      <c r="S33" s="258"/>
      <c r="T33" s="260"/>
      <c r="U33" s="261"/>
      <c r="V33" s="465">
        <v>0.3125</v>
      </c>
      <c r="W33" s="258"/>
      <c r="X33" s="260"/>
      <c r="Y33" s="261"/>
      <c r="Z33" s="258"/>
      <c r="AA33" s="465">
        <v>0.3125</v>
      </c>
      <c r="AB33" s="270"/>
      <c r="AC33" s="261"/>
      <c r="AD33" s="258"/>
      <c r="AE33" s="258"/>
      <c r="AF33" s="466"/>
      <c r="AG33" s="638"/>
      <c r="AH33" s="634"/>
      <c r="AI33" s="323"/>
      <c r="AK33" s="322"/>
      <c r="AP33" s="296"/>
      <c r="AQ33" s="323"/>
    </row>
    <row r="34" spans="1:43" ht="15" customHeight="1" x14ac:dyDescent="0.2">
      <c r="A34" s="322"/>
      <c r="B34" s="653"/>
      <c r="C34" s="646" t="s">
        <v>20</v>
      </c>
      <c r="D34" s="30" t="s">
        <v>138</v>
      </c>
      <c r="E34" s="267"/>
      <c r="F34" s="264"/>
      <c r="G34" s="275">
        <v>0.33333333333333331</v>
      </c>
      <c r="H34" s="271"/>
      <c r="I34" s="267"/>
      <c r="J34" s="264"/>
      <c r="K34" s="275">
        <v>0.33333333333333331</v>
      </c>
      <c r="L34" s="271"/>
      <c r="M34" s="267"/>
      <c r="N34" s="264"/>
      <c r="O34" s="264"/>
      <c r="P34" s="608"/>
      <c r="Q34" s="274">
        <v>0.33333333333333331</v>
      </c>
      <c r="R34" s="264"/>
      <c r="S34" s="264"/>
      <c r="T34" s="271"/>
      <c r="U34" s="267"/>
      <c r="V34" s="264"/>
      <c r="W34" s="264"/>
      <c r="X34" s="271"/>
      <c r="Y34" s="267"/>
      <c r="Z34" s="724">
        <v>0.33333333333333331</v>
      </c>
      <c r="AA34" s="725"/>
      <c r="AB34" s="271"/>
      <c r="AC34" s="267"/>
      <c r="AD34" s="264"/>
      <c r="AE34" s="264"/>
      <c r="AF34" s="268"/>
      <c r="AG34" s="814">
        <f>SUM(E34:AF34)</f>
        <v>1.3333333333333333</v>
      </c>
      <c r="AH34" s="815">
        <f>SUM(E35:AF35)</f>
        <v>1.25</v>
      </c>
      <c r="AI34" s="323"/>
      <c r="AK34" s="322"/>
      <c r="AL34" s="731" t="s">
        <v>93</v>
      </c>
      <c r="AM34" s="734" t="s">
        <v>163</v>
      </c>
      <c r="AN34" s="737" t="s">
        <v>164</v>
      </c>
      <c r="AO34" s="739" t="s">
        <v>165</v>
      </c>
      <c r="AP34" s="742" t="s">
        <v>166</v>
      </c>
      <c r="AQ34" s="323"/>
    </row>
    <row r="35" spans="1:43" ht="15" customHeight="1" x14ac:dyDescent="0.2">
      <c r="A35" s="322"/>
      <c r="B35" s="653"/>
      <c r="C35" s="646"/>
      <c r="D35" s="25" t="s">
        <v>139</v>
      </c>
      <c r="E35" s="261"/>
      <c r="F35" s="258"/>
      <c r="G35" s="470">
        <v>0.3125</v>
      </c>
      <c r="H35" s="260"/>
      <c r="I35" s="261"/>
      <c r="J35" s="258"/>
      <c r="K35" s="470">
        <v>0.3125</v>
      </c>
      <c r="L35" s="260"/>
      <c r="M35" s="261"/>
      <c r="N35" s="258"/>
      <c r="O35" s="258"/>
      <c r="P35" s="471"/>
      <c r="Q35" s="472">
        <v>0.3125</v>
      </c>
      <c r="R35" s="258"/>
      <c r="S35" s="258"/>
      <c r="T35" s="260"/>
      <c r="U35" s="261"/>
      <c r="V35" s="258"/>
      <c r="W35" s="258"/>
      <c r="X35" s="260"/>
      <c r="Y35" s="261"/>
      <c r="Z35" s="827">
        <v>0.3125</v>
      </c>
      <c r="AA35" s="828"/>
      <c r="AB35" s="260"/>
      <c r="AC35" s="261"/>
      <c r="AD35" s="258"/>
      <c r="AE35" s="258"/>
      <c r="AF35" s="270"/>
      <c r="AG35" s="814"/>
      <c r="AH35" s="815"/>
      <c r="AI35" s="323"/>
      <c r="AK35" s="322"/>
      <c r="AL35" s="732"/>
      <c r="AM35" s="735"/>
      <c r="AN35" s="738"/>
      <c r="AO35" s="740"/>
      <c r="AP35" s="743"/>
      <c r="AQ35" s="323"/>
    </row>
    <row r="36" spans="1:43" ht="15" customHeight="1" thickBot="1" x14ac:dyDescent="0.25">
      <c r="A36" s="322"/>
      <c r="B36" s="653"/>
      <c r="C36" s="818" t="s">
        <v>83</v>
      </c>
      <c r="D36" s="623" t="s">
        <v>138</v>
      </c>
      <c r="E36" s="267"/>
      <c r="F36" s="474">
        <v>0.33333333333333331</v>
      </c>
      <c r="G36" s="264"/>
      <c r="H36" s="271"/>
      <c r="I36" s="267"/>
      <c r="J36" s="474">
        <v>0.33333333333333331</v>
      </c>
      <c r="K36" s="264"/>
      <c r="L36" s="266"/>
      <c r="M36" s="263"/>
      <c r="N36" s="264"/>
      <c r="O36" s="474">
        <v>0.33333333333333331</v>
      </c>
      <c r="P36" s="271"/>
      <c r="Q36" s="267"/>
      <c r="R36" s="264"/>
      <c r="S36" s="264"/>
      <c r="T36" s="604"/>
      <c r="U36" s="494">
        <v>0.33333333333333331</v>
      </c>
      <c r="V36" s="264"/>
      <c r="W36" s="264"/>
      <c r="X36" s="604"/>
      <c r="Y36" s="494">
        <v>0.33333333333333331</v>
      </c>
      <c r="Z36" s="264"/>
      <c r="AA36" s="264"/>
      <c r="AB36" s="268"/>
      <c r="AC36" s="267"/>
      <c r="AD36" s="264"/>
      <c r="AE36" s="264"/>
      <c r="AF36" s="268"/>
      <c r="AG36" s="814">
        <f>SUM(E36:AF36)</f>
        <v>1.6666666666666665</v>
      </c>
      <c r="AH36" s="815">
        <f>SUM(E37:AF37)</f>
        <v>1.5625</v>
      </c>
      <c r="AI36" s="323"/>
      <c r="AK36" s="322"/>
      <c r="AL36" s="733"/>
      <c r="AM36" s="736"/>
      <c r="AN36" s="738"/>
      <c r="AO36" s="741"/>
      <c r="AP36" s="744"/>
      <c r="AQ36" s="323"/>
    </row>
    <row r="37" spans="1:43" ht="15" customHeight="1" thickBot="1" x14ac:dyDescent="0.25">
      <c r="A37" s="322"/>
      <c r="B37" s="654"/>
      <c r="C37" s="819"/>
      <c r="D37" s="25" t="s">
        <v>139</v>
      </c>
      <c r="E37" s="290"/>
      <c r="F37" s="605">
        <v>0.3125</v>
      </c>
      <c r="G37" s="276"/>
      <c r="H37" s="291"/>
      <c r="I37" s="290"/>
      <c r="J37" s="605">
        <v>0.3125</v>
      </c>
      <c r="K37" s="276"/>
      <c r="L37" s="277"/>
      <c r="M37" s="278"/>
      <c r="N37" s="276"/>
      <c r="O37" s="605">
        <v>0.3125</v>
      </c>
      <c r="P37" s="291"/>
      <c r="Q37" s="290"/>
      <c r="R37" s="276"/>
      <c r="S37" s="276"/>
      <c r="T37" s="606"/>
      <c r="U37" s="508">
        <v>0.3125</v>
      </c>
      <c r="V37" s="276"/>
      <c r="W37" s="276"/>
      <c r="X37" s="606"/>
      <c r="Y37" s="508">
        <v>0.3125</v>
      </c>
      <c r="Z37" s="276"/>
      <c r="AA37" s="292"/>
      <c r="AB37" s="279"/>
      <c r="AC37" s="290"/>
      <c r="AD37" s="276"/>
      <c r="AE37" s="276"/>
      <c r="AF37" s="520"/>
      <c r="AG37" s="825"/>
      <c r="AH37" s="826"/>
      <c r="AI37" s="323"/>
      <c r="AK37" s="326"/>
      <c r="AL37" s="728" t="s">
        <v>86</v>
      </c>
      <c r="AM37" s="729" t="s">
        <v>167</v>
      </c>
      <c r="AN37" s="730" t="s">
        <v>99</v>
      </c>
      <c r="AO37" s="730"/>
      <c r="AP37" s="700"/>
      <c r="AQ37" s="323"/>
    </row>
    <row r="38" spans="1:43" ht="15" customHeight="1" thickBot="1" x14ac:dyDescent="0.4">
      <c r="A38" s="322"/>
      <c r="B38" s="295"/>
      <c r="C38" s="125"/>
      <c r="D38" s="125"/>
      <c r="E38" s="280"/>
      <c r="F38" s="280"/>
      <c r="G38" s="280"/>
      <c r="H38" s="281"/>
      <c r="I38" s="280"/>
      <c r="J38" s="280"/>
      <c r="K38" s="280"/>
      <c r="L38" s="281"/>
      <c r="M38" s="280"/>
      <c r="N38" s="280"/>
      <c r="O38" s="280"/>
      <c r="P38" s="281"/>
      <c r="Q38" s="280"/>
      <c r="R38" s="280"/>
      <c r="S38" s="280"/>
      <c r="T38" s="281"/>
      <c r="U38" s="280"/>
      <c r="V38" s="280"/>
      <c r="W38" s="280"/>
      <c r="X38" s="281"/>
      <c r="Y38" s="280"/>
      <c r="Z38" s="280"/>
      <c r="AA38" s="280"/>
      <c r="AB38" s="280"/>
      <c r="AC38" s="280"/>
      <c r="AD38" s="280"/>
      <c r="AE38" s="280"/>
      <c r="AF38" s="280"/>
      <c r="AG38" s="48"/>
      <c r="AH38" s="49"/>
      <c r="AI38" s="323"/>
      <c r="AK38" s="326"/>
      <c r="AL38" s="681"/>
      <c r="AM38" s="682"/>
      <c r="AN38" s="690"/>
      <c r="AO38" s="690"/>
      <c r="AP38" s="691"/>
      <c r="AQ38" s="323"/>
    </row>
    <row r="39" spans="1:43" ht="15" customHeight="1" x14ac:dyDescent="0.2">
      <c r="A39" s="322"/>
      <c r="B39" s="652">
        <v>3</v>
      </c>
      <c r="C39" s="822" t="s">
        <v>15</v>
      </c>
      <c r="D39" s="20" t="s">
        <v>138</v>
      </c>
      <c r="E39" s="609">
        <v>0.25</v>
      </c>
      <c r="F39" s="252"/>
      <c r="G39" s="252"/>
      <c r="H39" s="282"/>
      <c r="I39" s="283">
        <v>0.33333333333333331</v>
      </c>
      <c r="J39" s="252"/>
      <c r="K39" s="252"/>
      <c r="L39" s="282"/>
      <c r="M39" s="283">
        <v>0.33333333333333331</v>
      </c>
      <c r="N39" s="252"/>
      <c r="O39" s="252"/>
      <c r="P39" s="256"/>
      <c r="Q39" s="255"/>
      <c r="R39" s="252"/>
      <c r="S39" s="252"/>
      <c r="T39" s="256"/>
      <c r="U39" s="251"/>
      <c r="V39" s="759">
        <v>0.33333333333333331</v>
      </c>
      <c r="W39" s="760"/>
      <c r="X39" s="254"/>
      <c r="Y39" s="255"/>
      <c r="Z39" s="253">
        <v>0.33333333333333331</v>
      </c>
      <c r="AA39" s="252"/>
      <c r="AB39" s="284"/>
      <c r="AC39" s="255"/>
      <c r="AD39" s="252"/>
      <c r="AE39" s="252"/>
      <c r="AF39" s="284"/>
      <c r="AG39" s="637">
        <f>SUM(E39:AF39)</f>
        <v>1.583333333333333</v>
      </c>
      <c r="AH39" s="633">
        <f>SUM(E40:AF40)</f>
        <v>1.4791666666666665</v>
      </c>
      <c r="AI39" s="323"/>
      <c r="AK39" s="322"/>
      <c r="AL39" s="677" t="s">
        <v>87</v>
      </c>
      <c r="AM39" s="678" t="s">
        <v>168</v>
      </c>
      <c r="AN39" s="698" t="s">
        <v>99</v>
      </c>
      <c r="AO39" s="698"/>
      <c r="AP39" s="699"/>
      <c r="AQ39" s="323"/>
    </row>
    <row r="40" spans="1:43" ht="15" customHeight="1" x14ac:dyDescent="0.2">
      <c r="A40" s="322"/>
      <c r="B40" s="653"/>
      <c r="C40" s="823"/>
      <c r="D40" s="623" t="s">
        <v>139</v>
      </c>
      <c r="E40" s="610">
        <v>0.22916666666666666</v>
      </c>
      <c r="F40" s="258"/>
      <c r="G40" s="258"/>
      <c r="H40" s="285"/>
      <c r="I40" s="286">
        <v>0.3125</v>
      </c>
      <c r="J40" s="258"/>
      <c r="K40" s="258"/>
      <c r="L40" s="285"/>
      <c r="M40" s="286">
        <v>0.3125</v>
      </c>
      <c r="N40" s="258"/>
      <c r="O40" s="258"/>
      <c r="P40" s="262"/>
      <c r="Q40" s="261"/>
      <c r="R40" s="258"/>
      <c r="S40" s="258"/>
      <c r="T40" s="262"/>
      <c r="U40" s="257"/>
      <c r="V40" s="749">
        <v>0.3125</v>
      </c>
      <c r="W40" s="750"/>
      <c r="X40" s="260"/>
      <c r="Y40" s="261"/>
      <c r="Z40" s="259">
        <v>0.3125</v>
      </c>
      <c r="AA40" s="258"/>
      <c r="AB40" s="270"/>
      <c r="AC40" s="261"/>
      <c r="AD40" s="258"/>
      <c r="AE40" s="258"/>
      <c r="AF40" s="270"/>
      <c r="AG40" s="638"/>
      <c r="AH40" s="634"/>
      <c r="AI40" s="323"/>
      <c r="AK40" s="322"/>
      <c r="AL40" s="677"/>
      <c r="AM40" s="678"/>
      <c r="AN40" s="698"/>
      <c r="AO40" s="698"/>
      <c r="AP40" s="699"/>
      <c r="AQ40" s="323"/>
    </row>
    <row r="41" spans="1:43" ht="15" customHeight="1" x14ac:dyDescent="0.2">
      <c r="A41" s="322"/>
      <c r="B41" s="653"/>
      <c r="C41" s="824" t="s">
        <v>18</v>
      </c>
      <c r="D41" s="30" t="s">
        <v>138</v>
      </c>
      <c r="E41" s="263"/>
      <c r="F41" s="264"/>
      <c r="G41" s="264"/>
      <c r="H41" s="271"/>
      <c r="I41" s="267"/>
      <c r="J41" s="768">
        <v>0.33333333333333331</v>
      </c>
      <c r="K41" s="769"/>
      <c r="L41" s="271"/>
      <c r="M41" s="267"/>
      <c r="N41" s="768">
        <v>0.33333333333333331</v>
      </c>
      <c r="O41" s="769"/>
      <c r="P41" s="271"/>
      <c r="Q41" s="267"/>
      <c r="R41" s="287">
        <v>0.33333333333333331</v>
      </c>
      <c r="S41" s="264"/>
      <c r="T41" s="266"/>
      <c r="U41" s="264"/>
      <c r="V41" s="287">
        <v>0.33333333333333331</v>
      </c>
      <c r="W41" s="264"/>
      <c r="X41" s="266"/>
      <c r="Y41" s="267"/>
      <c r="Z41" s="264"/>
      <c r="AA41" s="287">
        <v>0.33333333333333331</v>
      </c>
      <c r="AB41" s="268"/>
      <c r="AC41" s="267"/>
      <c r="AD41" s="264"/>
      <c r="AE41" s="264"/>
      <c r="AF41" s="268"/>
      <c r="AG41" s="639">
        <f>SUM(E41:AF41)</f>
        <v>1.6666666666666665</v>
      </c>
      <c r="AH41" s="635">
        <f>SUM(E42:AF42)</f>
        <v>1.5625</v>
      </c>
      <c r="AI41" s="323"/>
      <c r="AK41" s="322"/>
      <c r="AL41" s="681" t="s">
        <v>88</v>
      </c>
      <c r="AM41" s="682" t="s">
        <v>169</v>
      </c>
      <c r="AN41" s="690" t="s">
        <v>99</v>
      </c>
      <c r="AO41" s="690"/>
      <c r="AP41" s="691"/>
      <c r="AQ41" s="323"/>
    </row>
    <row r="42" spans="1:43" ht="15" customHeight="1" x14ac:dyDescent="0.2">
      <c r="A42" s="322"/>
      <c r="B42" s="653"/>
      <c r="C42" s="824"/>
      <c r="D42" s="25" t="s">
        <v>139</v>
      </c>
      <c r="E42" s="257"/>
      <c r="F42" s="258"/>
      <c r="G42" s="258"/>
      <c r="H42" s="260"/>
      <c r="I42" s="261"/>
      <c r="J42" s="770">
        <v>0.3125</v>
      </c>
      <c r="K42" s="771"/>
      <c r="L42" s="260"/>
      <c r="M42" s="261"/>
      <c r="N42" s="770">
        <v>0.3125</v>
      </c>
      <c r="O42" s="771"/>
      <c r="P42" s="260"/>
      <c r="Q42" s="261"/>
      <c r="R42" s="288">
        <v>0.3125</v>
      </c>
      <c r="S42" s="258"/>
      <c r="T42" s="262"/>
      <c r="U42" s="258"/>
      <c r="V42" s="288">
        <v>0.3125</v>
      </c>
      <c r="W42" s="258"/>
      <c r="X42" s="262"/>
      <c r="Y42" s="261"/>
      <c r="Z42" s="258"/>
      <c r="AA42" s="288">
        <v>0.3125</v>
      </c>
      <c r="AB42" s="270"/>
      <c r="AC42" s="261"/>
      <c r="AD42" s="258"/>
      <c r="AE42" s="258"/>
      <c r="AF42" s="270"/>
      <c r="AG42" s="638"/>
      <c r="AH42" s="634"/>
      <c r="AI42" s="323"/>
      <c r="AK42" s="322"/>
      <c r="AL42" s="681"/>
      <c r="AM42" s="682"/>
      <c r="AN42" s="690"/>
      <c r="AO42" s="690"/>
      <c r="AP42" s="691"/>
      <c r="AQ42" s="323"/>
    </row>
    <row r="43" spans="1:43" ht="15" customHeight="1" x14ac:dyDescent="0.2">
      <c r="A43" s="322"/>
      <c r="B43" s="653"/>
      <c r="C43" s="813" t="s">
        <v>19</v>
      </c>
      <c r="D43" s="30" t="s">
        <v>138</v>
      </c>
      <c r="E43" s="263"/>
      <c r="F43" s="264"/>
      <c r="G43" s="500">
        <v>0.33333333333333331</v>
      </c>
      <c r="H43" s="271"/>
      <c r="I43" s="267"/>
      <c r="J43" s="264"/>
      <c r="K43" s="500">
        <v>0.33333333333333331</v>
      </c>
      <c r="L43" s="266"/>
      <c r="M43" s="263"/>
      <c r="N43" s="264"/>
      <c r="O43" s="264"/>
      <c r="P43" s="603"/>
      <c r="Q43" s="602">
        <v>0.33333333333333331</v>
      </c>
      <c r="R43" s="264"/>
      <c r="S43" s="264"/>
      <c r="T43" s="266"/>
      <c r="U43" s="263"/>
      <c r="V43" s="264"/>
      <c r="W43" s="264"/>
      <c r="X43" s="271"/>
      <c r="Y43" s="267"/>
      <c r="Z43" s="829">
        <v>0.33333333333333331</v>
      </c>
      <c r="AA43" s="830"/>
      <c r="AB43" s="268"/>
      <c r="AC43" s="267"/>
      <c r="AD43" s="264"/>
      <c r="AE43" s="264"/>
      <c r="AF43" s="268"/>
      <c r="AG43" s="639">
        <f>SUM(E43:AF43)</f>
        <v>1.3333333333333333</v>
      </c>
      <c r="AH43" s="635">
        <f>SUM(E44:AF44)</f>
        <v>1.25</v>
      </c>
      <c r="AI43" s="323"/>
      <c r="AK43" s="322"/>
      <c r="AL43" s="677" t="s">
        <v>89</v>
      </c>
      <c r="AM43" s="678" t="s">
        <v>170</v>
      </c>
      <c r="AN43" s="698"/>
      <c r="AO43" s="698" t="s">
        <v>99</v>
      </c>
      <c r="AP43" s="699"/>
      <c r="AQ43" s="323"/>
    </row>
    <row r="44" spans="1:43" ht="15" customHeight="1" x14ac:dyDescent="0.2">
      <c r="A44" s="322"/>
      <c r="B44" s="653"/>
      <c r="C44" s="813"/>
      <c r="D44" s="25" t="s">
        <v>139</v>
      </c>
      <c r="E44" s="257"/>
      <c r="F44" s="258"/>
      <c r="G44" s="465">
        <v>0.3125</v>
      </c>
      <c r="H44" s="260"/>
      <c r="I44" s="261"/>
      <c r="J44" s="258"/>
      <c r="K44" s="465">
        <v>0.3125</v>
      </c>
      <c r="L44" s="262"/>
      <c r="M44" s="257"/>
      <c r="N44" s="258"/>
      <c r="O44" s="258"/>
      <c r="P44" s="464"/>
      <c r="Q44" s="463">
        <v>0.3125</v>
      </c>
      <c r="R44" s="258"/>
      <c r="S44" s="258"/>
      <c r="T44" s="262"/>
      <c r="U44" s="257"/>
      <c r="V44" s="258"/>
      <c r="W44" s="258"/>
      <c r="X44" s="260"/>
      <c r="Y44" s="261"/>
      <c r="Z44" s="816">
        <v>0.3125</v>
      </c>
      <c r="AA44" s="817"/>
      <c r="AB44" s="270"/>
      <c r="AC44" s="261"/>
      <c r="AD44" s="258"/>
      <c r="AE44" s="258"/>
      <c r="AF44" s="270"/>
      <c r="AG44" s="638"/>
      <c r="AH44" s="634"/>
      <c r="AI44" s="332"/>
      <c r="AK44" s="327"/>
      <c r="AL44" s="677"/>
      <c r="AM44" s="678"/>
      <c r="AN44" s="698"/>
      <c r="AO44" s="698"/>
      <c r="AP44" s="699"/>
      <c r="AQ44" s="323"/>
    </row>
    <row r="45" spans="1:43" ht="15" customHeight="1" x14ac:dyDescent="0.2">
      <c r="A45" s="322"/>
      <c r="B45" s="653"/>
      <c r="C45" s="646" t="s">
        <v>20</v>
      </c>
      <c r="D45" s="30" t="s">
        <v>138</v>
      </c>
      <c r="E45" s="263"/>
      <c r="F45" s="275">
        <v>0.33333333333333331</v>
      </c>
      <c r="G45" s="264"/>
      <c r="H45" s="271"/>
      <c r="I45" s="267"/>
      <c r="J45" s="275">
        <v>0.33333333333333331</v>
      </c>
      <c r="K45" s="264"/>
      <c r="L45" s="271"/>
      <c r="M45" s="267"/>
      <c r="N45" s="264"/>
      <c r="O45" s="275">
        <v>0.33333333333333331</v>
      </c>
      <c r="P45" s="271"/>
      <c r="Q45" s="267"/>
      <c r="R45" s="264"/>
      <c r="S45" s="264"/>
      <c r="T45" s="608"/>
      <c r="U45" s="274">
        <v>0.33333333333333331</v>
      </c>
      <c r="V45" s="264"/>
      <c r="W45" s="264"/>
      <c r="X45" s="608"/>
      <c r="Y45" s="274">
        <v>0.33333333333333331</v>
      </c>
      <c r="Z45" s="264"/>
      <c r="AA45" s="272"/>
      <c r="AB45" s="271"/>
      <c r="AC45" s="267"/>
      <c r="AD45" s="264"/>
      <c r="AE45" s="264"/>
      <c r="AF45" s="268"/>
      <c r="AG45" s="814">
        <f>SUM(E45:AF45)</f>
        <v>1.6666666666666665</v>
      </c>
      <c r="AH45" s="815">
        <f>SUM(E46:AF46)</f>
        <v>1.5625</v>
      </c>
      <c r="AI45" s="323"/>
      <c r="AK45" s="327"/>
      <c r="AL45" s="681" t="s">
        <v>90</v>
      </c>
      <c r="AM45" s="682" t="s">
        <v>171</v>
      </c>
      <c r="AN45" s="690" t="s">
        <v>99</v>
      </c>
      <c r="AO45" s="690"/>
      <c r="AP45" s="691"/>
      <c r="AQ45" s="323"/>
    </row>
    <row r="46" spans="1:43" ht="15" customHeight="1" x14ac:dyDescent="0.2">
      <c r="A46" s="322"/>
      <c r="B46" s="653"/>
      <c r="C46" s="646"/>
      <c r="D46" s="25" t="s">
        <v>139</v>
      </c>
      <c r="E46" s="257"/>
      <c r="F46" s="470">
        <v>0.3125</v>
      </c>
      <c r="G46" s="258"/>
      <c r="H46" s="260"/>
      <c r="I46" s="261"/>
      <c r="J46" s="470">
        <v>0.3125</v>
      </c>
      <c r="K46" s="258"/>
      <c r="L46" s="260"/>
      <c r="M46" s="261"/>
      <c r="N46" s="258"/>
      <c r="O46" s="470">
        <v>0.3125</v>
      </c>
      <c r="P46" s="260"/>
      <c r="Q46" s="261"/>
      <c r="R46" s="258"/>
      <c r="S46" s="258"/>
      <c r="T46" s="471"/>
      <c r="U46" s="472">
        <v>0.3125</v>
      </c>
      <c r="V46" s="258"/>
      <c r="W46" s="258"/>
      <c r="X46" s="471"/>
      <c r="Y46" s="472">
        <v>0.3125</v>
      </c>
      <c r="Z46" s="258"/>
      <c r="AA46" s="273"/>
      <c r="AB46" s="260"/>
      <c r="AC46" s="261"/>
      <c r="AD46" s="258"/>
      <c r="AE46" s="258"/>
      <c r="AF46" s="270"/>
      <c r="AG46" s="814"/>
      <c r="AH46" s="815"/>
      <c r="AI46" s="332"/>
      <c r="AK46" s="327"/>
      <c r="AL46" s="681"/>
      <c r="AM46" s="682"/>
      <c r="AN46" s="690"/>
      <c r="AO46" s="690"/>
      <c r="AP46" s="691"/>
      <c r="AQ46" s="323"/>
    </row>
    <row r="47" spans="1:43" ht="15" customHeight="1" x14ac:dyDescent="0.2">
      <c r="A47" s="322"/>
      <c r="B47" s="653"/>
      <c r="C47" s="818" t="s">
        <v>83</v>
      </c>
      <c r="D47" s="623" t="s">
        <v>138</v>
      </c>
      <c r="E47" s="263"/>
      <c r="F47" s="831">
        <v>0.33333333333333331</v>
      </c>
      <c r="G47" s="832"/>
      <c r="H47" s="271"/>
      <c r="I47" s="267"/>
      <c r="J47" s="831">
        <v>0.33333333333333331</v>
      </c>
      <c r="K47" s="832"/>
      <c r="L47" s="266"/>
      <c r="M47" s="263"/>
      <c r="N47" s="474">
        <v>0.33333333333333331</v>
      </c>
      <c r="O47" s="264"/>
      <c r="P47" s="271"/>
      <c r="Q47" s="267"/>
      <c r="R47" s="264"/>
      <c r="S47" s="474">
        <v>0.33333333333333331</v>
      </c>
      <c r="T47" s="271"/>
      <c r="U47" s="267"/>
      <c r="V47" s="264"/>
      <c r="W47" s="474">
        <v>0.33333333333333331</v>
      </c>
      <c r="X47" s="271"/>
      <c r="Y47" s="267"/>
      <c r="Z47" s="264"/>
      <c r="AA47" s="272"/>
      <c r="AB47" s="271"/>
      <c r="AC47" s="267"/>
      <c r="AD47" s="264"/>
      <c r="AE47" s="264"/>
      <c r="AF47" s="611">
        <v>8.3333333333333329E-2</v>
      </c>
      <c r="AG47" s="814">
        <f>SUM(E47:AF47)</f>
        <v>1.7499999999999998</v>
      </c>
      <c r="AH47" s="815">
        <f>SUM(E48:AF48)</f>
        <v>1.6458333333333333</v>
      </c>
      <c r="AI47" s="323"/>
      <c r="AK47" s="327"/>
      <c r="AL47" s="677" t="s">
        <v>91</v>
      </c>
      <c r="AM47" s="678" t="s">
        <v>172</v>
      </c>
      <c r="AN47" s="698" t="s">
        <v>99</v>
      </c>
      <c r="AO47" s="698"/>
      <c r="AP47" s="699"/>
      <c r="AQ47" s="323"/>
    </row>
    <row r="48" spans="1:43" ht="15" customHeight="1" thickBot="1" x14ac:dyDescent="0.25">
      <c r="A48" s="322"/>
      <c r="B48" s="654"/>
      <c r="C48" s="819"/>
      <c r="D48" s="25" t="s">
        <v>139</v>
      </c>
      <c r="E48" s="278"/>
      <c r="F48" s="820">
        <v>0.3125</v>
      </c>
      <c r="G48" s="821"/>
      <c r="H48" s="291"/>
      <c r="I48" s="290"/>
      <c r="J48" s="820">
        <v>0.3125</v>
      </c>
      <c r="K48" s="821"/>
      <c r="L48" s="277"/>
      <c r="M48" s="278"/>
      <c r="N48" s="605">
        <v>0.3125</v>
      </c>
      <c r="O48" s="276"/>
      <c r="P48" s="291"/>
      <c r="Q48" s="290"/>
      <c r="R48" s="276"/>
      <c r="S48" s="605">
        <v>0.3125</v>
      </c>
      <c r="T48" s="291"/>
      <c r="U48" s="290"/>
      <c r="V48" s="276"/>
      <c r="W48" s="605">
        <v>0.3125</v>
      </c>
      <c r="X48" s="291"/>
      <c r="Y48" s="290"/>
      <c r="Z48" s="276"/>
      <c r="AA48" s="292"/>
      <c r="AB48" s="291"/>
      <c r="AC48" s="290"/>
      <c r="AD48" s="276"/>
      <c r="AE48" s="276"/>
      <c r="AF48" s="612">
        <v>8.3333333333333329E-2</v>
      </c>
      <c r="AG48" s="825"/>
      <c r="AH48" s="826"/>
      <c r="AI48" s="332"/>
      <c r="AK48" s="327"/>
      <c r="AL48" s="677"/>
      <c r="AM48" s="678"/>
      <c r="AN48" s="698"/>
      <c r="AO48" s="698"/>
      <c r="AP48" s="699"/>
      <c r="AQ48" s="323"/>
    </row>
    <row r="49" spans="1:43" ht="15" customHeight="1" thickBot="1" x14ac:dyDescent="0.4">
      <c r="A49" s="322"/>
      <c r="B49" s="295"/>
      <c r="C49" s="125"/>
      <c r="D49" s="125"/>
      <c r="E49" s="280"/>
      <c r="F49" s="280"/>
      <c r="G49" s="280"/>
      <c r="H49" s="281"/>
      <c r="I49" s="280"/>
      <c r="J49" s="280"/>
      <c r="K49" s="280"/>
      <c r="L49" s="281"/>
      <c r="M49" s="280"/>
      <c r="N49" s="280"/>
      <c r="O49" s="280"/>
      <c r="P49" s="281"/>
      <c r="Q49" s="280"/>
      <c r="R49" s="280"/>
      <c r="S49" s="280"/>
      <c r="T49" s="281"/>
      <c r="U49" s="280"/>
      <c r="V49" s="280"/>
      <c r="W49" s="280"/>
      <c r="X49" s="281"/>
      <c r="Y49" s="280"/>
      <c r="Z49" s="280"/>
      <c r="AA49" s="280"/>
      <c r="AB49" s="280"/>
      <c r="AC49" s="280"/>
      <c r="AD49" s="280"/>
      <c r="AE49" s="280"/>
      <c r="AF49" s="280"/>
      <c r="AG49" s="48"/>
      <c r="AH49" s="49"/>
      <c r="AI49" s="323"/>
      <c r="AK49" s="327"/>
      <c r="AL49" s="681" t="s">
        <v>92</v>
      </c>
      <c r="AM49" s="682" t="s">
        <v>173</v>
      </c>
      <c r="AN49" s="690" t="s">
        <v>99</v>
      </c>
      <c r="AO49" s="690"/>
      <c r="AP49" s="691"/>
      <c r="AQ49" s="323"/>
    </row>
    <row r="50" spans="1:43" ht="15" customHeight="1" x14ac:dyDescent="0.2">
      <c r="A50" s="322"/>
      <c r="B50" s="652">
        <v>4</v>
      </c>
      <c r="C50" s="822" t="s">
        <v>15</v>
      </c>
      <c r="D50" s="20" t="s">
        <v>138</v>
      </c>
      <c r="E50" s="251"/>
      <c r="F50" s="252"/>
      <c r="G50" s="252"/>
      <c r="H50" s="256"/>
      <c r="I50" s="255"/>
      <c r="J50" s="759">
        <v>0.33333333333333331</v>
      </c>
      <c r="K50" s="760"/>
      <c r="L50" s="256"/>
      <c r="M50" s="255"/>
      <c r="N50" s="759">
        <v>0.33333333333333331</v>
      </c>
      <c r="O50" s="760"/>
      <c r="P50" s="254"/>
      <c r="Q50" s="255"/>
      <c r="R50" s="253">
        <v>0.33333333333333331</v>
      </c>
      <c r="S50" s="252"/>
      <c r="T50" s="254"/>
      <c r="U50" s="255"/>
      <c r="V50" s="253">
        <v>0.33333333333333331</v>
      </c>
      <c r="W50" s="252"/>
      <c r="X50" s="254"/>
      <c r="Y50" s="255"/>
      <c r="Z50" s="252"/>
      <c r="AA50" s="253">
        <v>0.33333333333333331</v>
      </c>
      <c r="AB50" s="284"/>
      <c r="AC50" s="255"/>
      <c r="AD50" s="252"/>
      <c r="AE50" s="252"/>
      <c r="AF50" s="284"/>
      <c r="AG50" s="637">
        <f>SUM(E50:AF50)</f>
        <v>1.6666666666666665</v>
      </c>
      <c r="AH50" s="633">
        <f>SUM(E51:AF51)</f>
        <v>1.5625</v>
      </c>
      <c r="AI50" s="332"/>
      <c r="AK50" s="327"/>
      <c r="AL50" s="681"/>
      <c r="AM50" s="682"/>
      <c r="AN50" s="690"/>
      <c r="AO50" s="690"/>
      <c r="AP50" s="691"/>
      <c r="AQ50" s="323"/>
    </row>
    <row r="51" spans="1:43" ht="15" customHeight="1" x14ac:dyDescent="0.2">
      <c r="A51" s="322"/>
      <c r="B51" s="653"/>
      <c r="C51" s="823"/>
      <c r="D51" s="623" t="s">
        <v>139</v>
      </c>
      <c r="E51" s="257"/>
      <c r="F51" s="258"/>
      <c r="G51" s="258"/>
      <c r="H51" s="262"/>
      <c r="I51" s="261"/>
      <c r="J51" s="749">
        <v>0.3125</v>
      </c>
      <c r="K51" s="750"/>
      <c r="L51" s="262"/>
      <c r="M51" s="261"/>
      <c r="N51" s="749">
        <v>0.3125</v>
      </c>
      <c r="O51" s="750"/>
      <c r="P51" s="260"/>
      <c r="Q51" s="261"/>
      <c r="R51" s="259">
        <v>0.3125</v>
      </c>
      <c r="S51" s="258"/>
      <c r="T51" s="260"/>
      <c r="U51" s="261"/>
      <c r="V51" s="259">
        <v>0.3125</v>
      </c>
      <c r="W51" s="258"/>
      <c r="X51" s="260"/>
      <c r="Y51" s="261"/>
      <c r="Z51" s="258"/>
      <c r="AA51" s="259">
        <v>0.3125</v>
      </c>
      <c r="AB51" s="270"/>
      <c r="AC51" s="261"/>
      <c r="AD51" s="258"/>
      <c r="AE51" s="258"/>
      <c r="AF51" s="270"/>
      <c r="AG51" s="638"/>
      <c r="AH51" s="634"/>
      <c r="AI51" s="323"/>
      <c r="AK51" s="327"/>
      <c r="AL51" s="677" t="s">
        <v>94</v>
      </c>
      <c r="AM51" s="678" t="s">
        <v>174</v>
      </c>
      <c r="AN51" s="698" t="s">
        <v>99</v>
      </c>
      <c r="AO51" s="698"/>
      <c r="AP51" s="699"/>
      <c r="AQ51" s="323"/>
    </row>
    <row r="52" spans="1:43" ht="15" customHeight="1" x14ac:dyDescent="0.2">
      <c r="A52" s="322"/>
      <c r="B52" s="653"/>
      <c r="C52" s="824" t="s">
        <v>18</v>
      </c>
      <c r="D52" s="30" t="s">
        <v>138</v>
      </c>
      <c r="E52" s="263"/>
      <c r="F52" s="264"/>
      <c r="G52" s="287">
        <v>0.33333333333333331</v>
      </c>
      <c r="H52" s="271"/>
      <c r="I52" s="267"/>
      <c r="J52" s="264"/>
      <c r="K52" s="287">
        <v>0.33333333333333331</v>
      </c>
      <c r="L52" s="271"/>
      <c r="M52" s="267"/>
      <c r="N52" s="264"/>
      <c r="O52" s="264"/>
      <c r="P52" s="607"/>
      <c r="Q52" s="265">
        <v>0.33333333333333331</v>
      </c>
      <c r="R52" s="264"/>
      <c r="S52" s="264"/>
      <c r="T52" s="266"/>
      <c r="U52" s="264"/>
      <c r="V52" s="264"/>
      <c r="W52" s="264"/>
      <c r="X52" s="266"/>
      <c r="Y52" s="267"/>
      <c r="Z52" s="768">
        <v>0.33333333333333331</v>
      </c>
      <c r="AA52" s="769"/>
      <c r="AB52" s="268"/>
      <c r="AC52" s="267"/>
      <c r="AD52" s="264"/>
      <c r="AE52" s="264"/>
      <c r="AF52" s="268"/>
      <c r="AG52" s="639">
        <f>SUM(E52:AF52)</f>
        <v>1.3333333333333333</v>
      </c>
      <c r="AH52" s="635">
        <f>SUM(E53:AF53)</f>
        <v>1.25</v>
      </c>
      <c r="AI52" s="323"/>
      <c r="AK52" s="327"/>
      <c r="AL52" s="677"/>
      <c r="AM52" s="678"/>
      <c r="AN52" s="698"/>
      <c r="AO52" s="698"/>
      <c r="AP52" s="699"/>
      <c r="AQ52" s="323"/>
    </row>
    <row r="53" spans="1:43" ht="15" customHeight="1" x14ac:dyDescent="0.2">
      <c r="A53" s="322"/>
      <c r="B53" s="653"/>
      <c r="C53" s="824"/>
      <c r="D53" s="25" t="s">
        <v>139</v>
      </c>
      <c r="E53" s="257"/>
      <c r="F53" s="258"/>
      <c r="G53" s="288">
        <v>0.3125</v>
      </c>
      <c r="H53" s="260"/>
      <c r="I53" s="261"/>
      <c r="J53" s="258"/>
      <c r="K53" s="288">
        <v>0.3125</v>
      </c>
      <c r="L53" s="260"/>
      <c r="M53" s="261"/>
      <c r="N53" s="258"/>
      <c r="O53" s="258"/>
      <c r="P53" s="480"/>
      <c r="Q53" s="269">
        <v>0.3125</v>
      </c>
      <c r="R53" s="258"/>
      <c r="S53" s="258"/>
      <c r="T53" s="262"/>
      <c r="U53" s="258"/>
      <c r="V53" s="258"/>
      <c r="W53" s="258"/>
      <c r="X53" s="262"/>
      <c r="Y53" s="261"/>
      <c r="Z53" s="770">
        <v>0.3125</v>
      </c>
      <c r="AA53" s="771"/>
      <c r="AB53" s="270"/>
      <c r="AC53" s="261"/>
      <c r="AD53" s="258"/>
      <c r="AE53" s="258"/>
      <c r="AF53" s="270"/>
      <c r="AG53" s="638"/>
      <c r="AH53" s="634"/>
      <c r="AI53" s="323"/>
      <c r="AK53" s="327"/>
      <c r="AL53" s="681" t="s">
        <v>95</v>
      </c>
      <c r="AM53" s="682" t="s">
        <v>175</v>
      </c>
      <c r="AN53" s="690" t="s">
        <v>99</v>
      </c>
      <c r="AO53" s="690"/>
      <c r="AP53" s="691"/>
      <c r="AQ53" s="323"/>
    </row>
    <row r="54" spans="1:43" s="62" customFormat="1" ht="15" customHeight="1" x14ac:dyDescent="0.2">
      <c r="A54" s="333"/>
      <c r="B54" s="653"/>
      <c r="C54" s="813" t="s">
        <v>19</v>
      </c>
      <c r="D54" s="30" t="s">
        <v>138</v>
      </c>
      <c r="E54" s="263"/>
      <c r="F54" s="500">
        <v>0.33333333333333331</v>
      </c>
      <c r="G54" s="264"/>
      <c r="H54" s="271"/>
      <c r="I54" s="267"/>
      <c r="J54" s="500">
        <v>0.33333333333333331</v>
      </c>
      <c r="K54" s="264"/>
      <c r="L54" s="266"/>
      <c r="M54" s="263"/>
      <c r="N54" s="264"/>
      <c r="O54" s="500">
        <v>0.33333333333333331</v>
      </c>
      <c r="P54" s="271"/>
      <c r="Q54" s="267"/>
      <c r="R54" s="264"/>
      <c r="S54" s="264"/>
      <c r="T54" s="603"/>
      <c r="U54" s="602">
        <v>0.33333333333333331</v>
      </c>
      <c r="V54" s="264"/>
      <c r="W54" s="264"/>
      <c r="X54" s="603"/>
      <c r="Y54" s="602">
        <v>0.33333333333333331</v>
      </c>
      <c r="Z54" s="264"/>
      <c r="AA54" s="272"/>
      <c r="AB54" s="268"/>
      <c r="AC54" s="267"/>
      <c r="AD54" s="264"/>
      <c r="AE54" s="264"/>
      <c r="AF54" s="268"/>
      <c r="AG54" s="639">
        <f>SUM(E54:AF54)</f>
        <v>1.6666666666666665</v>
      </c>
      <c r="AH54" s="635">
        <f>SUM(E55:AF55)</f>
        <v>1.5625</v>
      </c>
      <c r="AI54" s="334"/>
      <c r="AK54" s="327"/>
      <c r="AL54" s="681"/>
      <c r="AM54" s="682"/>
      <c r="AN54" s="690"/>
      <c r="AO54" s="690"/>
      <c r="AP54" s="691"/>
      <c r="AQ54" s="323"/>
    </row>
    <row r="55" spans="1:43" s="62" customFormat="1" ht="15" customHeight="1" x14ac:dyDescent="0.2">
      <c r="A55" s="322"/>
      <c r="B55" s="653"/>
      <c r="C55" s="813"/>
      <c r="D55" s="25" t="s">
        <v>139</v>
      </c>
      <c r="E55" s="257"/>
      <c r="F55" s="465">
        <v>0.3125</v>
      </c>
      <c r="G55" s="258"/>
      <c r="H55" s="260"/>
      <c r="I55" s="261"/>
      <c r="J55" s="465">
        <v>0.3125</v>
      </c>
      <c r="K55" s="258"/>
      <c r="L55" s="262"/>
      <c r="M55" s="257"/>
      <c r="N55" s="258"/>
      <c r="O55" s="465">
        <v>0.3125</v>
      </c>
      <c r="P55" s="260"/>
      <c r="Q55" s="261"/>
      <c r="R55" s="258"/>
      <c r="S55" s="258"/>
      <c r="T55" s="464"/>
      <c r="U55" s="463">
        <v>0.3125</v>
      </c>
      <c r="V55" s="258"/>
      <c r="W55" s="258"/>
      <c r="X55" s="464"/>
      <c r="Y55" s="463">
        <v>0.3125</v>
      </c>
      <c r="Z55" s="258"/>
      <c r="AA55" s="273"/>
      <c r="AB55" s="270"/>
      <c r="AC55" s="261"/>
      <c r="AD55" s="258"/>
      <c r="AE55" s="258"/>
      <c r="AF55" s="466"/>
      <c r="AG55" s="638"/>
      <c r="AH55" s="634"/>
      <c r="AI55" s="334"/>
      <c r="AK55" s="327"/>
      <c r="AL55" s="677" t="s">
        <v>96</v>
      </c>
      <c r="AM55" s="678" t="s">
        <v>176</v>
      </c>
      <c r="AN55" s="679"/>
      <c r="AO55" s="679"/>
      <c r="AP55" s="680"/>
      <c r="AQ55" s="323"/>
    </row>
    <row r="56" spans="1:43" s="62" customFormat="1" ht="15" customHeight="1" x14ac:dyDescent="0.2">
      <c r="A56" s="322"/>
      <c r="B56" s="653"/>
      <c r="C56" s="646" t="s">
        <v>20</v>
      </c>
      <c r="D56" s="30" t="s">
        <v>138</v>
      </c>
      <c r="E56" s="263"/>
      <c r="F56" s="724">
        <v>0.33333333333333331</v>
      </c>
      <c r="G56" s="725"/>
      <c r="H56" s="271"/>
      <c r="I56" s="267"/>
      <c r="J56" s="724">
        <v>0.33333333333333331</v>
      </c>
      <c r="K56" s="725"/>
      <c r="L56" s="271"/>
      <c r="M56" s="267"/>
      <c r="N56" s="275">
        <v>0.33333333333333331</v>
      </c>
      <c r="O56" s="264"/>
      <c r="P56" s="271"/>
      <c r="Q56" s="267"/>
      <c r="R56" s="264"/>
      <c r="S56" s="275">
        <v>0.33333333333333331</v>
      </c>
      <c r="T56" s="271"/>
      <c r="U56" s="267"/>
      <c r="V56" s="264"/>
      <c r="W56" s="275">
        <v>0.33333333333333331</v>
      </c>
      <c r="X56" s="271"/>
      <c r="Y56" s="267"/>
      <c r="Z56" s="264"/>
      <c r="AA56" s="264"/>
      <c r="AB56" s="268"/>
      <c r="AC56" s="267"/>
      <c r="AD56" s="264"/>
      <c r="AE56" s="264"/>
      <c r="AF56" s="613">
        <v>8.3333333333333329E-2</v>
      </c>
      <c r="AG56" s="814">
        <f>SUM(E56:AF56)</f>
        <v>1.7499999999999998</v>
      </c>
      <c r="AH56" s="815">
        <f>SUM(E57:AF57)</f>
        <v>1.6458333333333333</v>
      </c>
      <c r="AI56" s="334"/>
      <c r="AK56" s="333"/>
      <c r="AL56" s="677"/>
      <c r="AM56" s="678"/>
      <c r="AN56" s="679"/>
      <c r="AO56" s="679"/>
      <c r="AP56" s="680"/>
      <c r="AQ56" s="334"/>
    </row>
    <row r="57" spans="1:43" s="62" customFormat="1" ht="15" customHeight="1" x14ac:dyDescent="0.2">
      <c r="A57" s="322"/>
      <c r="B57" s="653"/>
      <c r="C57" s="646"/>
      <c r="D57" s="25" t="s">
        <v>139</v>
      </c>
      <c r="E57" s="257"/>
      <c r="F57" s="827">
        <v>0.3125</v>
      </c>
      <c r="G57" s="828"/>
      <c r="H57" s="260"/>
      <c r="I57" s="261"/>
      <c r="J57" s="827">
        <v>0.3125</v>
      </c>
      <c r="K57" s="828"/>
      <c r="L57" s="260"/>
      <c r="M57" s="261"/>
      <c r="N57" s="470">
        <v>0.3125</v>
      </c>
      <c r="O57" s="258"/>
      <c r="P57" s="260"/>
      <c r="Q57" s="261"/>
      <c r="R57" s="258"/>
      <c r="S57" s="470">
        <v>0.3125</v>
      </c>
      <c r="T57" s="260"/>
      <c r="U57" s="261"/>
      <c r="V57" s="258"/>
      <c r="W57" s="470">
        <v>0.3125</v>
      </c>
      <c r="X57" s="260"/>
      <c r="Y57" s="261"/>
      <c r="Z57" s="258"/>
      <c r="AA57" s="258"/>
      <c r="AB57" s="270"/>
      <c r="AC57" s="261"/>
      <c r="AD57" s="258"/>
      <c r="AE57" s="258"/>
      <c r="AF57" s="614">
        <v>8.3333333333333329E-2</v>
      </c>
      <c r="AG57" s="814"/>
      <c r="AH57" s="815"/>
      <c r="AI57" s="334"/>
      <c r="AK57" s="333"/>
      <c r="AL57" s="681" t="s">
        <v>97</v>
      </c>
      <c r="AM57" s="682" t="s">
        <v>177</v>
      </c>
      <c r="AN57" s="683"/>
      <c r="AO57" s="683"/>
      <c r="AP57" s="684"/>
      <c r="AQ57" s="334"/>
    </row>
    <row r="58" spans="1:43" ht="15" customHeight="1" x14ac:dyDescent="0.2">
      <c r="A58" s="322"/>
      <c r="B58" s="653"/>
      <c r="C58" s="818" t="s">
        <v>83</v>
      </c>
      <c r="D58" s="623" t="s">
        <v>138</v>
      </c>
      <c r="E58" s="615">
        <v>0.25</v>
      </c>
      <c r="F58" s="264"/>
      <c r="G58" s="264"/>
      <c r="H58" s="604"/>
      <c r="I58" s="494">
        <v>0.33333333333333331</v>
      </c>
      <c r="J58" s="264"/>
      <c r="K58" s="264"/>
      <c r="L58" s="604"/>
      <c r="M58" s="494">
        <v>0.33333333333333331</v>
      </c>
      <c r="N58" s="264"/>
      <c r="O58" s="264"/>
      <c r="P58" s="271"/>
      <c r="Q58" s="267"/>
      <c r="R58" s="264"/>
      <c r="S58" s="264"/>
      <c r="T58" s="266"/>
      <c r="U58" s="263"/>
      <c r="V58" s="831">
        <v>0.33333333333333331</v>
      </c>
      <c r="W58" s="832"/>
      <c r="X58" s="271"/>
      <c r="Y58" s="267"/>
      <c r="Z58" s="474">
        <v>0.33333333333333331</v>
      </c>
      <c r="AA58" s="264"/>
      <c r="AB58" s="271"/>
      <c r="AC58" s="267"/>
      <c r="AD58" s="264"/>
      <c r="AE58" s="264"/>
      <c r="AF58" s="268"/>
      <c r="AG58" s="814">
        <f>SUM(E58:AF58)</f>
        <v>1.583333333333333</v>
      </c>
      <c r="AH58" s="815">
        <f>SUM(E59:AF59)</f>
        <v>1.4791666666666665</v>
      </c>
      <c r="AI58" s="323"/>
      <c r="AK58" s="327"/>
      <c r="AL58" s="681"/>
      <c r="AM58" s="682"/>
      <c r="AN58" s="683"/>
      <c r="AO58" s="683"/>
      <c r="AP58" s="684"/>
      <c r="AQ58" s="323"/>
    </row>
    <row r="59" spans="1:43" ht="15" customHeight="1" thickBot="1" x14ac:dyDescent="0.25">
      <c r="A59" s="322"/>
      <c r="B59" s="654"/>
      <c r="C59" s="819"/>
      <c r="D59" s="25" t="s">
        <v>139</v>
      </c>
      <c r="E59" s="616">
        <v>0.22916666666666666</v>
      </c>
      <c r="F59" s="276"/>
      <c r="G59" s="276"/>
      <c r="H59" s="606"/>
      <c r="I59" s="508">
        <v>0.3125</v>
      </c>
      <c r="J59" s="276"/>
      <c r="K59" s="276"/>
      <c r="L59" s="606"/>
      <c r="M59" s="508">
        <v>0.3125</v>
      </c>
      <c r="N59" s="276"/>
      <c r="O59" s="276"/>
      <c r="P59" s="291"/>
      <c r="Q59" s="290"/>
      <c r="R59" s="276"/>
      <c r="S59" s="276"/>
      <c r="T59" s="277"/>
      <c r="U59" s="278"/>
      <c r="V59" s="820">
        <v>0.3125</v>
      </c>
      <c r="W59" s="821"/>
      <c r="X59" s="291"/>
      <c r="Y59" s="290"/>
      <c r="Z59" s="605">
        <v>0.3125</v>
      </c>
      <c r="AA59" s="276"/>
      <c r="AB59" s="291"/>
      <c r="AC59" s="290"/>
      <c r="AD59" s="276"/>
      <c r="AE59" s="276"/>
      <c r="AF59" s="279"/>
      <c r="AG59" s="825"/>
      <c r="AH59" s="826"/>
      <c r="AI59" s="323"/>
      <c r="AK59" s="327"/>
      <c r="AL59" s="677" t="s">
        <v>98</v>
      </c>
      <c r="AM59" s="686" t="s">
        <v>178</v>
      </c>
      <c r="AN59" s="688"/>
      <c r="AO59" s="688"/>
      <c r="AP59" s="668"/>
      <c r="AQ59" s="323"/>
    </row>
    <row r="60" spans="1:43" ht="15" customHeight="1" thickBot="1" x14ac:dyDescent="0.4">
      <c r="A60" s="322"/>
      <c r="B60" s="295"/>
      <c r="C60" s="125"/>
      <c r="D60" s="125"/>
      <c r="E60" s="280"/>
      <c r="F60" s="280"/>
      <c r="G60" s="280"/>
      <c r="H60" s="281"/>
      <c r="I60" s="280"/>
      <c r="J60" s="280"/>
      <c r="K60" s="280"/>
      <c r="L60" s="281"/>
      <c r="M60" s="280"/>
      <c r="N60" s="280"/>
      <c r="O60" s="280"/>
      <c r="P60" s="281"/>
      <c r="Q60" s="280"/>
      <c r="R60" s="280"/>
      <c r="S60" s="280"/>
      <c r="T60" s="281"/>
      <c r="U60" s="280"/>
      <c r="V60" s="280"/>
      <c r="W60" s="280"/>
      <c r="X60" s="281"/>
      <c r="Y60" s="280"/>
      <c r="Z60" s="280"/>
      <c r="AA60" s="280"/>
      <c r="AB60" s="280"/>
      <c r="AC60" s="280"/>
      <c r="AD60" s="280"/>
      <c r="AE60" s="280"/>
      <c r="AF60" s="280"/>
      <c r="AG60" s="48"/>
      <c r="AH60" s="49"/>
      <c r="AI60" s="323"/>
      <c r="AK60" s="322"/>
      <c r="AL60" s="685"/>
      <c r="AM60" s="687"/>
      <c r="AN60" s="689"/>
      <c r="AO60" s="689"/>
      <c r="AP60" s="669"/>
      <c r="AQ60" s="323"/>
    </row>
    <row r="61" spans="1:43" s="62" customFormat="1" ht="15" customHeight="1" x14ac:dyDescent="0.2">
      <c r="A61" s="322"/>
      <c r="B61" s="652">
        <v>5</v>
      </c>
      <c r="C61" s="822" t="s">
        <v>15</v>
      </c>
      <c r="D61" s="20" t="s">
        <v>138</v>
      </c>
      <c r="E61" s="251"/>
      <c r="F61" s="252"/>
      <c r="G61" s="253">
        <v>0.33333333333333331</v>
      </c>
      <c r="H61" s="254"/>
      <c r="I61" s="255"/>
      <c r="J61" s="252"/>
      <c r="K61" s="253">
        <v>0.33333333333333331</v>
      </c>
      <c r="L61" s="254"/>
      <c r="M61" s="255"/>
      <c r="N61" s="252"/>
      <c r="O61" s="252"/>
      <c r="P61" s="617"/>
      <c r="Q61" s="618">
        <v>0.33333333333333331</v>
      </c>
      <c r="R61" s="252"/>
      <c r="S61" s="252"/>
      <c r="T61" s="256"/>
      <c r="U61" s="251"/>
      <c r="V61" s="252"/>
      <c r="W61" s="252"/>
      <c r="X61" s="254"/>
      <c r="Y61" s="255"/>
      <c r="Z61" s="759">
        <v>0.33333333333333331</v>
      </c>
      <c r="AA61" s="760"/>
      <c r="AB61" s="284"/>
      <c r="AC61" s="255"/>
      <c r="AD61" s="252"/>
      <c r="AE61" s="252"/>
      <c r="AF61" s="284"/>
      <c r="AG61" s="637">
        <f>SUM(E61:AF61)</f>
        <v>1.3333333333333333</v>
      </c>
      <c r="AH61" s="633">
        <f>SUM(E62:AF62)</f>
        <v>1.25</v>
      </c>
      <c r="AI61" s="323"/>
      <c r="AK61" s="333"/>
      <c r="AL61" s="349"/>
      <c r="AM61" s="670" t="s">
        <v>179</v>
      </c>
      <c r="AN61" s="672">
        <f>COUNTIF(AN37:AN60,"x")</f>
        <v>8</v>
      </c>
      <c r="AO61" s="672">
        <f>COUNTIF(AO37:AO60,"x")</f>
        <v>1</v>
      </c>
      <c r="AP61" s="674">
        <f>COUNTIF(AP37:AP60,"x")</f>
        <v>0</v>
      </c>
      <c r="AQ61" s="334"/>
    </row>
    <row r="62" spans="1:43" ht="15" customHeight="1" thickBot="1" x14ac:dyDescent="0.25">
      <c r="A62" s="322"/>
      <c r="B62" s="653"/>
      <c r="C62" s="823"/>
      <c r="D62" s="623" t="s">
        <v>139</v>
      </c>
      <c r="E62" s="257"/>
      <c r="F62" s="258"/>
      <c r="G62" s="259">
        <v>0.3125</v>
      </c>
      <c r="H62" s="260"/>
      <c r="I62" s="261"/>
      <c r="J62" s="258"/>
      <c r="K62" s="259">
        <v>0.3125</v>
      </c>
      <c r="L62" s="260"/>
      <c r="M62" s="261"/>
      <c r="N62" s="258"/>
      <c r="O62" s="258"/>
      <c r="P62" s="487"/>
      <c r="Q62" s="486">
        <v>0.3125</v>
      </c>
      <c r="R62" s="258"/>
      <c r="S62" s="258"/>
      <c r="T62" s="262"/>
      <c r="U62" s="257"/>
      <c r="V62" s="258"/>
      <c r="W62" s="258"/>
      <c r="X62" s="260"/>
      <c r="Y62" s="261"/>
      <c r="Z62" s="749">
        <v>0.3125</v>
      </c>
      <c r="AA62" s="750"/>
      <c r="AB62" s="270"/>
      <c r="AC62" s="261"/>
      <c r="AD62" s="258"/>
      <c r="AE62" s="258"/>
      <c r="AF62" s="270"/>
      <c r="AG62" s="638"/>
      <c r="AH62" s="634"/>
      <c r="AI62" s="323"/>
      <c r="AK62" s="322"/>
      <c r="AL62" s="350"/>
      <c r="AM62" s="671"/>
      <c r="AN62" s="673"/>
      <c r="AO62" s="673"/>
      <c r="AP62" s="675"/>
      <c r="AQ62" s="323"/>
    </row>
    <row r="63" spans="1:43" ht="15" customHeight="1" x14ac:dyDescent="0.2">
      <c r="A63" s="322"/>
      <c r="B63" s="653"/>
      <c r="C63" s="824" t="s">
        <v>18</v>
      </c>
      <c r="D63" s="30" t="s">
        <v>138</v>
      </c>
      <c r="E63" s="263"/>
      <c r="F63" s="287">
        <v>0.33333333333333331</v>
      </c>
      <c r="G63" s="264"/>
      <c r="H63" s="271"/>
      <c r="I63" s="267"/>
      <c r="J63" s="287">
        <v>0.33333333333333331</v>
      </c>
      <c r="K63" s="264"/>
      <c r="L63" s="266"/>
      <c r="M63" s="263"/>
      <c r="N63" s="264"/>
      <c r="O63" s="287">
        <v>0.33333333333333331</v>
      </c>
      <c r="P63" s="271"/>
      <c r="Q63" s="267"/>
      <c r="R63" s="264"/>
      <c r="S63" s="264"/>
      <c r="T63" s="607"/>
      <c r="U63" s="265">
        <v>0.33333333333333331</v>
      </c>
      <c r="V63" s="264"/>
      <c r="W63" s="264"/>
      <c r="X63" s="607"/>
      <c r="Y63" s="265">
        <v>0.33333333333333331</v>
      </c>
      <c r="Z63" s="264"/>
      <c r="AA63" s="272"/>
      <c r="AB63" s="268"/>
      <c r="AC63" s="267"/>
      <c r="AD63" s="264"/>
      <c r="AE63" s="264"/>
      <c r="AF63" s="268"/>
      <c r="AG63" s="639">
        <f>SUM(E63:AF63)</f>
        <v>1.6666666666666665</v>
      </c>
      <c r="AH63" s="635">
        <f>SUM(E64:AF64)</f>
        <v>1.5625</v>
      </c>
      <c r="AI63" s="323"/>
      <c r="AK63" s="322"/>
      <c r="AL63" s="62"/>
      <c r="AM63" s="62"/>
      <c r="AN63" s="62"/>
      <c r="AO63" s="62"/>
      <c r="AP63" s="341"/>
      <c r="AQ63" s="323"/>
    </row>
    <row r="64" spans="1:43" ht="15" customHeight="1" x14ac:dyDescent="0.2">
      <c r="A64" s="322"/>
      <c r="B64" s="653"/>
      <c r="C64" s="824"/>
      <c r="D64" s="25" t="s">
        <v>139</v>
      </c>
      <c r="E64" s="257"/>
      <c r="F64" s="288">
        <v>0.3125</v>
      </c>
      <c r="G64" s="258"/>
      <c r="H64" s="260"/>
      <c r="I64" s="261"/>
      <c r="J64" s="288">
        <v>0.3125</v>
      </c>
      <c r="K64" s="258"/>
      <c r="L64" s="262"/>
      <c r="M64" s="257"/>
      <c r="N64" s="258"/>
      <c r="O64" s="288">
        <v>0.3125</v>
      </c>
      <c r="P64" s="260"/>
      <c r="Q64" s="261"/>
      <c r="R64" s="258"/>
      <c r="S64" s="258"/>
      <c r="T64" s="480"/>
      <c r="U64" s="269">
        <v>0.3125</v>
      </c>
      <c r="V64" s="258"/>
      <c r="W64" s="258"/>
      <c r="X64" s="480"/>
      <c r="Y64" s="269">
        <v>0.3125</v>
      </c>
      <c r="Z64" s="258"/>
      <c r="AA64" s="273"/>
      <c r="AB64" s="270"/>
      <c r="AC64" s="261"/>
      <c r="AD64" s="258"/>
      <c r="AE64" s="258"/>
      <c r="AF64" s="270"/>
      <c r="AG64" s="638"/>
      <c r="AH64" s="634"/>
      <c r="AI64" s="323"/>
      <c r="AK64" s="322"/>
      <c r="AL64" s="676" t="s">
        <v>181</v>
      </c>
      <c r="AM64" s="676"/>
      <c r="AN64" s="676"/>
      <c r="AO64" s="676"/>
      <c r="AP64" s="676"/>
      <c r="AQ64" s="323"/>
    </row>
    <row r="65" spans="1:66" ht="15" customHeight="1" x14ac:dyDescent="0.2">
      <c r="A65" s="322"/>
      <c r="B65" s="653"/>
      <c r="C65" s="813" t="s">
        <v>19</v>
      </c>
      <c r="D65" s="30" t="s">
        <v>138</v>
      </c>
      <c r="E65" s="263"/>
      <c r="F65" s="829">
        <v>0.33333333333333331</v>
      </c>
      <c r="G65" s="830"/>
      <c r="H65" s="271"/>
      <c r="I65" s="267"/>
      <c r="J65" s="829">
        <v>0.33333333333333331</v>
      </c>
      <c r="K65" s="830"/>
      <c r="L65" s="266"/>
      <c r="M65" s="263"/>
      <c r="N65" s="500">
        <v>0.33333333333333331</v>
      </c>
      <c r="O65" s="264"/>
      <c r="P65" s="271"/>
      <c r="Q65" s="267"/>
      <c r="R65" s="264"/>
      <c r="S65" s="500">
        <v>0.33333333333333331</v>
      </c>
      <c r="T65" s="266"/>
      <c r="U65" s="263"/>
      <c r="V65" s="264"/>
      <c r="W65" s="500">
        <v>0.33333333333333331</v>
      </c>
      <c r="X65" s="271"/>
      <c r="Y65" s="267"/>
      <c r="Z65" s="264"/>
      <c r="AA65" s="264"/>
      <c r="AB65" s="268"/>
      <c r="AC65" s="267"/>
      <c r="AD65" s="264"/>
      <c r="AE65" s="264"/>
      <c r="AF65" s="619">
        <v>8.3333333333333329E-2</v>
      </c>
      <c r="AG65" s="639">
        <f>SUM(E65:AF65)</f>
        <v>1.7499999999999998</v>
      </c>
      <c r="AH65" s="635">
        <f>SUM(E66:AF66)</f>
        <v>1.6458333333333333</v>
      </c>
      <c r="AI65" s="323"/>
      <c r="AK65" s="333"/>
      <c r="AL65" s="676"/>
      <c r="AM65" s="676"/>
      <c r="AN65" s="676"/>
      <c r="AO65" s="676"/>
      <c r="AP65" s="676"/>
      <c r="AQ65" s="334"/>
    </row>
    <row r="66" spans="1:66" ht="15" customHeight="1" x14ac:dyDescent="0.2">
      <c r="A66" s="322"/>
      <c r="B66" s="653"/>
      <c r="C66" s="813"/>
      <c r="D66" s="25" t="s">
        <v>139</v>
      </c>
      <c r="E66" s="257"/>
      <c r="F66" s="816">
        <v>0.3125</v>
      </c>
      <c r="G66" s="817"/>
      <c r="H66" s="260"/>
      <c r="I66" s="261"/>
      <c r="J66" s="816">
        <v>0.3125</v>
      </c>
      <c r="K66" s="817"/>
      <c r="L66" s="262"/>
      <c r="M66" s="257"/>
      <c r="N66" s="465">
        <v>0.3125</v>
      </c>
      <c r="O66" s="258"/>
      <c r="P66" s="260"/>
      <c r="Q66" s="261"/>
      <c r="R66" s="258"/>
      <c r="S66" s="465">
        <v>0.3125</v>
      </c>
      <c r="T66" s="262"/>
      <c r="U66" s="257"/>
      <c r="V66" s="258"/>
      <c r="W66" s="465">
        <v>0.3125</v>
      </c>
      <c r="X66" s="260"/>
      <c r="Y66" s="261"/>
      <c r="Z66" s="258"/>
      <c r="AA66" s="258"/>
      <c r="AB66" s="270"/>
      <c r="AC66" s="261"/>
      <c r="AD66" s="258"/>
      <c r="AE66" s="258"/>
      <c r="AF66" s="620">
        <v>8.3333333333333329E-2</v>
      </c>
      <c r="AG66" s="638"/>
      <c r="AH66" s="634"/>
      <c r="AI66" s="323"/>
      <c r="AK66" s="322"/>
      <c r="AQ66" s="323"/>
    </row>
    <row r="67" spans="1:66" ht="15" customHeight="1" x14ac:dyDescent="0.2">
      <c r="A67" s="322"/>
      <c r="B67" s="653"/>
      <c r="C67" s="646" t="s">
        <v>20</v>
      </c>
      <c r="D67" s="30" t="s">
        <v>138</v>
      </c>
      <c r="E67" s="274">
        <v>0.25</v>
      </c>
      <c r="F67" s="264"/>
      <c r="G67" s="264"/>
      <c r="H67" s="608"/>
      <c r="I67" s="274">
        <v>0.33333333333333331</v>
      </c>
      <c r="J67" s="264"/>
      <c r="K67" s="264"/>
      <c r="L67" s="608"/>
      <c r="M67" s="274">
        <v>0.33333333333333331</v>
      </c>
      <c r="N67" s="264"/>
      <c r="O67" s="264"/>
      <c r="P67" s="271"/>
      <c r="Q67" s="267"/>
      <c r="R67" s="264"/>
      <c r="S67" s="264"/>
      <c r="T67" s="271"/>
      <c r="U67" s="267"/>
      <c r="V67" s="724">
        <v>0.33333333333333331</v>
      </c>
      <c r="W67" s="725"/>
      <c r="X67" s="271"/>
      <c r="Y67" s="267"/>
      <c r="Z67" s="275">
        <v>0.33333333333333331</v>
      </c>
      <c r="AA67" s="264"/>
      <c r="AB67" s="271"/>
      <c r="AC67" s="267"/>
      <c r="AD67" s="264"/>
      <c r="AE67" s="264"/>
      <c r="AF67" s="268"/>
      <c r="AG67" s="814">
        <f>SUM(E67:AF67)</f>
        <v>1.583333333333333</v>
      </c>
      <c r="AH67" s="815">
        <f>SUM(E68:AF68)</f>
        <v>1.4791666666666665</v>
      </c>
      <c r="AI67" s="323"/>
      <c r="AK67" s="322"/>
      <c r="AQ67" s="323"/>
    </row>
    <row r="68" spans="1:66" ht="15" customHeight="1" x14ac:dyDescent="0.2">
      <c r="A68" s="322"/>
      <c r="B68" s="653"/>
      <c r="C68" s="646"/>
      <c r="D68" s="25" t="s">
        <v>139</v>
      </c>
      <c r="E68" s="472">
        <v>0.22916666666666666</v>
      </c>
      <c r="F68" s="258"/>
      <c r="G68" s="258"/>
      <c r="H68" s="471"/>
      <c r="I68" s="472">
        <v>0.3125</v>
      </c>
      <c r="J68" s="258"/>
      <c r="K68" s="258"/>
      <c r="L68" s="471"/>
      <c r="M68" s="472">
        <v>0.3125</v>
      </c>
      <c r="N68" s="258"/>
      <c r="O68" s="258"/>
      <c r="P68" s="260"/>
      <c r="Q68" s="261"/>
      <c r="R68" s="258"/>
      <c r="S68" s="258"/>
      <c r="T68" s="260"/>
      <c r="U68" s="261"/>
      <c r="V68" s="827">
        <v>0.3125</v>
      </c>
      <c r="W68" s="828"/>
      <c r="X68" s="260"/>
      <c r="Y68" s="261"/>
      <c r="Z68" s="470">
        <v>0.3125</v>
      </c>
      <c r="AA68" s="258"/>
      <c r="AB68" s="260"/>
      <c r="AC68" s="261"/>
      <c r="AD68" s="258"/>
      <c r="AE68" s="258"/>
      <c r="AF68" s="270"/>
      <c r="AG68" s="814"/>
      <c r="AH68" s="815"/>
      <c r="AI68" s="323"/>
      <c r="AK68" s="322"/>
      <c r="AQ68" s="323"/>
    </row>
    <row r="69" spans="1:66" ht="15" customHeight="1" x14ac:dyDescent="0.2">
      <c r="A69" s="322"/>
      <c r="B69" s="653"/>
      <c r="C69" s="818" t="s">
        <v>83</v>
      </c>
      <c r="D69" s="623" t="s">
        <v>138</v>
      </c>
      <c r="E69" s="263"/>
      <c r="F69" s="264"/>
      <c r="G69" s="264"/>
      <c r="H69" s="268"/>
      <c r="I69" s="267"/>
      <c r="J69" s="831">
        <v>0.33333333333333331</v>
      </c>
      <c r="K69" s="832"/>
      <c r="L69" s="268"/>
      <c r="M69" s="267"/>
      <c r="N69" s="831">
        <v>0.33333333333333331</v>
      </c>
      <c r="O69" s="832"/>
      <c r="P69" s="271"/>
      <c r="Q69" s="267"/>
      <c r="R69" s="474">
        <v>0.33333333333333331</v>
      </c>
      <c r="S69" s="264"/>
      <c r="T69" s="271"/>
      <c r="U69" s="267"/>
      <c r="V69" s="474">
        <v>0.33333333333333331</v>
      </c>
      <c r="W69" s="264"/>
      <c r="X69" s="271"/>
      <c r="Y69" s="267"/>
      <c r="Z69" s="264"/>
      <c r="AA69" s="474">
        <v>0.33333333333333331</v>
      </c>
      <c r="AB69" s="268"/>
      <c r="AC69" s="267"/>
      <c r="AD69" s="264"/>
      <c r="AE69" s="264"/>
      <c r="AF69" s="268"/>
      <c r="AG69" s="814">
        <f>SUM(E69:AF69)</f>
        <v>1.6666666666666665</v>
      </c>
      <c r="AH69" s="815">
        <f>SUM(E70:AF70)</f>
        <v>1.5625</v>
      </c>
      <c r="AI69" s="323"/>
      <c r="AK69" s="322"/>
      <c r="AQ69" s="323"/>
    </row>
    <row r="70" spans="1:66" ht="15" customHeight="1" thickBot="1" x14ac:dyDescent="0.25">
      <c r="A70" s="322"/>
      <c r="B70" s="654"/>
      <c r="C70" s="819"/>
      <c r="D70" s="40" t="s">
        <v>139</v>
      </c>
      <c r="E70" s="278"/>
      <c r="F70" s="276"/>
      <c r="G70" s="276"/>
      <c r="H70" s="279"/>
      <c r="I70" s="290"/>
      <c r="J70" s="820">
        <v>0.3125</v>
      </c>
      <c r="K70" s="821"/>
      <c r="L70" s="279"/>
      <c r="M70" s="290"/>
      <c r="N70" s="820">
        <v>0.3125</v>
      </c>
      <c r="O70" s="821"/>
      <c r="P70" s="291"/>
      <c r="Q70" s="290"/>
      <c r="R70" s="605">
        <v>0.3125</v>
      </c>
      <c r="S70" s="276"/>
      <c r="T70" s="291"/>
      <c r="U70" s="290"/>
      <c r="V70" s="605">
        <v>0.3125</v>
      </c>
      <c r="W70" s="276"/>
      <c r="X70" s="291"/>
      <c r="Y70" s="290"/>
      <c r="Z70" s="276"/>
      <c r="AA70" s="605">
        <v>0.3125</v>
      </c>
      <c r="AB70" s="279"/>
      <c r="AC70" s="290"/>
      <c r="AD70" s="276"/>
      <c r="AE70" s="276"/>
      <c r="AF70" s="520"/>
      <c r="AG70" s="825"/>
      <c r="AH70" s="826"/>
      <c r="AI70" s="323"/>
      <c r="AK70" s="322"/>
      <c r="AQ70" s="323"/>
      <c r="BN70" s="2">
        <f>COUNTIF(BN56:BP69, "X")</f>
        <v>0</v>
      </c>
    </row>
    <row r="71" spans="1:66" ht="26.25" thickBot="1" x14ac:dyDescent="0.25">
      <c r="A71" s="322"/>
      <c r="Y71" s="649" t="s">
        <v>155</v>
      </c>
      <c r="Z71" s="650"/>
      <c r="AA71" s="650"/>
      <c r="AB71" s="650"/>
      <c r="AC71" s="650"/>
      <c r="AD71" s="650"/>
      <c r="AE71" s="650"/>
      <c r="AF71" s="651"/>
      <c r="AG71" s="307">
        <f>AVERAGE(AG17:AG26,AG28:AG37,AG39:AG48,AG50:AG59,AG61:AG70)</f>
        <v>1.6</v>
      </c>
      <c r="AH71" s="525">
        <f>AVERAGE(AH17:AH26,AH28:AH37,AH39:AH48,AH50:AH59,AH61:AH70)</f>
        <v>1.5</v>
      </c>
      <c r="AI71" s="323"/>
      <c r="AK71" s="322"/>
      <c r="AQ71" s="323"/>
    </row>
    <row r="72" spans="1:66" ht="15" customHeight="1" x14ac:dyDescent="0.2">
      <c r="A72" s="322"/>
      <c r="AI72" s="323"/>
      <c r="AK72" s="322"/>
      <c r="AQ72" s="323"/>
    </row>
    <row r="73" spans="1:66" ht="34.5" x14ac:dyDescent="0.2">
      <c r="A73" s="322"/>
      <c r="C73" s="63" t="s">
        <v>142</v>
      </c>
      <c r="D73" s="435"/>
      <c r="E73" s="436"/>
      <c r="F73" s="436"/>
      <c r="G73" s="436"/>
      <c r="H73" s="436"/>
      <c r="I73" s="436"/>
      <c r="J73" s="65" t="s">
        <v>143</v>
      </c>
      <c r="K73" s="434"/>
      <c r="L73" s="434"/>
      <c r="M73" s="434"/>
      <c r="N73" s="434"/>
      <c r="O73" s="434"/>
      <c r="P73" s="434"/>
      <c r="Q73" s="434"/>
      <c r="R73" s="434"/>
      <c r="S73" s="434"/>
      <c r="T73" s="434"/>
      <c r="U73" s="434"/>
      <c r="V73" s="434"/>
      <c r="W73" s="434"/>
      <c r="X73" s="434"/>
      <c r="Y73" s="434"/>
      <c r="Z73" s="434"/>
      <c r="AA73" s="434"/>
      <c r="AB73" s="434"/>
      <c r="AC73" s="434"/>
      <c r="AD73" s="434"/>
      <c r="AE73" s="434"/>
      <c r="AF73" s="297"/>
      <c r="AI73" s="323"/>
      <c r="AK73" s="322"/>
      <c r="AQ73" s="323"/>
    </row>
    <row r="74" spans="1:66" ht="34.5" x14ac:dyDescent="0.2">
      <c r="A74" s="322"/>
      <c r="C74" s="435"/>
      <c r="D74" s="435"/>
      <c r="E74" s="436"/>
      <c r="F74" s="436"/>
      <c r="G74" s="436"/>
      <c r="H74" s="436"/>
      <c r="I74" s="436"/>
      <c r="J74" s="65" t="s">
        <v>144</v>
      </c>
      <c r="K74" s="434"/>
      <c r="L74" s="434"/>
      <c r="M74" s="434"/>
      <c r="N74" s="434"/>
      <c r="O74" s="434"/>
      <c r="P74" s="434"/>
      <c r="Q74" s="434"/>
      <c r="R74" s="434"/>
      <c r="S74" s="434"/>
      <c r="T74" s="434"/>
      <c r="U74" s="434"/>
      <c r="V74" s="434"/>
      <c r="W74" s="434"/>
      <c r="X74" s="434"/>
      <c r="Y74" s="434"/>
      <c r="Z74" s="434"/>
      <c r="AA74" s="434"/>
      <c r="AB74" s="434"/>
      <c r="AC74" s="434"/>
      <c r="AD74" s="434"/>
      <c r="AE74" s="434"/>
      <c r="AF74" s="297"/>
      <c r="AI74" s="323"/>
      <c r="AK74" s="322"/>
      <c r="AQ74" s="323"/>
    </row>
    <row r="75" spans="1:66" ht="34.5" x14ac:dyDescent="0.2">
      <c r="A75" s="322"/>
      <c r="C75" s="435"/>
      <c r="D75" s="435"/>
      <c r="E75" s="436"/>
      <c r="F75" s="436"/>
      <c r="G75" s="436"/>
      <c r="H75" s="436"/>
      <c r="I75" s="436"/>
      <c r="J75" s="65" t="s">
        <v>145</v>
      </c>
      <c r="K75" s="434"/>
      <c r="L75" s="434"/>
      <c r="M75" s="434"/>
      <c r="N75" s="434"/>
      <c r="O75" s="434"/>
      <c r="P75" s="434"/>
      <c r="Q75" s="434"/>
      <c r="R75" s="434"/>
      <c r="S75" s="434"/>
      <c r="T75" s="434"/>
      <c r="U75" s="434"/>
      <c r="V75" s="434"/>
      <c r="W75" s="434"/>
      <c r="X75" s="434"/>
      <c r="Y75" s="434"/>
      <c r="Z75" s="434"/>
      <c r="AA75" s="434"/>
      <c r="AB75" s="434"/>
      <c r="AC75" s="434"/>
      <c r="AD75" s="434"/>
      <c r="AE75" s="434"/>
      <c r="AF75" s="297"/>
      <c r="AI75" s="323"/>
      <c r="AK75" s="322"/>
      <c r="AQ75" s="323"/>
    </row>
    <row r="76" spans="1:66" ht="34.5" x14ac:dyDescent="0.2">
      <c r="A76" s="322"/>
      <c r="C76" s="435"/>
      <c r="D76" s="435"/>
      <c r="E76" s="436"/>
      <c r="F76" s="436"/>
      <c r="G76" s="436"/>
      <c r="H76" s="436"/>
      <c r="I76" s="436"/>
      <c r="J76" s="65" t="s">
        <v>146</v>
      </c>
      <c r="K76" s="434"/>
      <c r="L76" s="434"/>
      <c r="M76" s="434"/>
      <c r="N76" s="434"/>
      <c r="O76" s="434"/>
      <c r="P76" s="434"/>
      <c r="Q76" s="434"/>
      <c r="R76" s="434"/>
      <c r="S76" s="434"/>
      <c r="T76" s="434"/>
      <c r="U76" s="434"/>
      <c r="V76" s="434"/>
      <c r="W76" s="434"/>
      <c r="X76" s="434"/>
      <c r="Y76" s="434"/>
      <c r="Z76" s="434"/>
      <c r="AA76" s="434"/>
      <c r="AB76" s="434"/>
      <c r="AC76" s="434"/>
      <c r="AD76" s="434"/>
      <c r="AE76" s="434"/>
      <c r="AF76" s="297"/>
      <c r="AI76" s="323"/>
      <c r="AK76" s="322"/>
      <c r="AQ76" s="323"/>
    </row>
    <row r="77" spans="1:66" ht="15" customHeight="1" x14ac:dyDescent="0.25">
      <c r="A77" s="322"/>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298"/>
      <c r="AI77" s="323"/>
      <c r="AK77" s="322"/>
      <c r="AQ77" s="323"/>
    </row>
    <row r="78" spans="1:66" ht="34.5" x14ac:dyDescent="0.2">
      <c r="A78" s="322"/>
      <c r="C78" s="63" t="s">
        <v>147</v>
      </c>
      <c r="D78" s="435"/>
      <c r="E78" s="436"/>
      <c r="F78" s="436"/>
      <c r="G78" s="436"/>
      <c r="H78" s="436"/>
      <c r="I78" s="435"/>
      <c r="J78" s="62" t="s">
        <v>148</v>
      </c>
      <c r="K78" s="394"/>
      <c r="M78" s="300" t="s">
        <v>15</v>
      </c>
      <c r="N78" s="301">
        <v>0</v>
      </c>
      <c r="O78" s="62"/>
      <c r="Q78" s="302" t="s">
        <v>18</v>
      </c>
      <c r="R78" s="301">
        <v>0</v>
      </c>
      <c r="S78" s="62"/>
      <c r="U78" s="303" t="s">
        <v>19</v>
      </c>
      <c r="V78" s="301">
        <v>0</v>
      </c>
      <c r="W78" s="62"/>
      <c r="AF78" s="2"/>
      <c r="AG78" s="2"/>
      <c r="AH78" s="2"/>
      <c r="AI78" s="323"/>
      <c r="AK78" s="322"/>
      <c r="AQ78" s="323"/>
    </row>
    <row r="79" spans="1:66" ht="15" customHeight="1" x14ac:dyDescent="0.2">
      <c r="A79" s="322"/>
      <c r="C79" s="63"/>
      <c r="D79" s="435"/>
      <c r="E79" s="436"/>
      <c r="F79" s="436"/>
      <c r="G79" s="436"/>
      <c r="H79" s="436"/>
      <c r="I79" s="435"/>
      <c r="J79" s="62"/>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23"/>
      <c r="AK79" s="322"/>
      <c r="AQ79" s="323"/>
    </row>
    <row r="80" spans="1:66" ht="35.25" thickBot="1" x14ac:dyDescent="0.25">
      <c r="A80" s="322"/>
      <c r="C80" s="63"/>
      <c r="D80" s="435"/>
      <c r="E80" s="436"/>
      <c r="F80" s="436"/>
      <c r="G80" s="436"/>
      <c r="H80" s="436"/>
      <c r="I80" s="435"/>
      <c r="J80" s="62"/>
      <c r="K80" s="394"/>
      <c r="L80" s="394"/>
      <c r="M80" s="304" t="s">
        <v>20</v>
      </c>
      <c r="N80" s="301">
        <v>0</v>
      </c>
      <c r="O80" s="62"/>
      <c r="P80" s="62"/>
      <c r="Q80" s="305" t="s">
        <v>83</v>
      </c>
      <c r="R80" s="301">
        <v>0</v>
      </c>
      <c r="T80" s="209"/>
      <c r="U80" s="529" t="s">
        <v>36</v>
      </c>
      <c r="V80" s="250">
        <f>SUM(N78,R78,V78,N80,R80)</f>
        <v>0</v>
      </c>
      <c r="W80" s="394"/>
      <c r="X80" s="394"/>
      <c r="Y80" s="394"/>
      <c r="Z80" s="394"/>
      <c r="AA80" s="394"/>
      <c r="AB80" s="394"/>
      <c r="AC80" s="394"/>
      <c r="AD80" s="394"/>
      <c r="AE80" s="394"/>
      <c r="AF80" s="394"/>
      <c r="AG80" s="394"/>
      <c r="AH80" s="394"/>
      <c r="AI80" s="323"/>
      <c r="AK80" s="322"/>
      <c r="AQ80" s="323"/>
    </row>
    <row r="81" spans="1:43" ht="15" customHeight="1" thickTop="1" x14ac:dyDescent="0.25">
      <c r="A81" s="322"/>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298"/>
      <c r="AI81" s="323"/>
      <c r="AK81" s="322"/>
      <c r="AQ81" s="323"/>
    </row>
    <row r="82" spans="1:43" ht="35.1" customHeight="1" x14ac:dyDescent="0.25">
      <c r="A82" s="322"/>
      <c r="C82" s="63" t="s">
        <v>151</v>
      </c>
      <c r="D82" s="63"/>
      <c r="E82" s="64"/>
      <c r="F82" s="64"/>
      <c r="G82" s="64"/>
      <c r="H82" s="64"/>
      <c r="I82" s="64"/>
      <c r="J82" s="521"/>
      <c r="K82" s="522"/>
      <c r="M82" s="62" t="s">
        <v>152</v>
      </c>
      <c r="N82" s="62"/>
      <c r="O82" s="62"/>
      <c r="R82" s="434"/>
      <c r="S82" s="434"/>
      <c r="T82" s="434"/>
      <c r="U82" s="434"/>
      <c r="V82" s="434"/>
      <c r="W82" s="434"/>
      <c r="X82" s="434"/>
      <c r="Y82" s="434"/>
      <c r="Z82" s="434"/>
      <c r="AA82" s="434"/>
      <c r="AB82" s="434"/>
      <c r="AC82" s="434"/>
      <c r="AD82" s="434"/>
      <c r="AE82" s="434"/>
      <c r="AF82" s="298"/>
      <c r="AI82" s="323"/>
      <c r="AK82" s="322"/>
      <c r="AQ82" s="323"/>
    </row>
    <row r="83" spans="1:43" ht="15" customHeight="1" x14ac:dyDescent="0.25">
      <c r="A83" s="322"/>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298"/>
      <c r="AI83" s="323"/>
      <c r="AK83" s="322"/>
      <c r="AQ83" s="323"/>
    </row>
    <row r="84" spans="1:43" ht="30" x14ac:dyDescent="0.25">
      <c r="A84" s="322"/>
      <c r="C84" s="63" t="s">
        <v>149</v>
      </c>
      <c r="D84" s="394"/>
      <c r="E84" s="394"/>
      <c r="F84" s="394"/>
      <c r="G84" s="394"/>
      <c r="H84" s="394"/>
      <c r="I84" s="394"/>
      <c r="J84" s="62" t="s">
        <v>150</v>
      </c>
      <c r="K84" s="394"/>
      <c r="L84" s="394"/>
      <c r="M84" s="394"/>
      <c r="N84" s="394"/>
      <c r="O84" s="394"/>
      <c r="P84" s="394"/>
      <c r="Q84" s="394"/>
      <c r="R84" s="394"/>
      <c r="S84" s="394"/>
      <c r="T84" s="394"/>
      <c r="U84" s="394"/>
      <c r="V84" s="434"/>
      <c r="W84" s="434"/>
      <c r="X84" s="434"/>
      <c r="Y84" s="434"/>
      <c r="Z84" s="434"/>
      <c r="AA84" s="434"/>
      <c r="AB84" s="434"/>
      <c r="AC84" s="434"/>
      <c r="AD84" s="434"/>
      <c r="AE84" s="434"/>
      <c r="AF84" s="296"/>
      <c r="AI84" s="323"/>
      <c r="AK84" s="322"/>
      <c r="AQ84" s="323"/>
    </row>
    <row r="85" spans="1:43" customFormat="1" ht="35.1" customHeight="1" thickBot="1" x14ac:dyDescent="0.25">
      <c r="A85" s="32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328"/>
      <c r="AK85" s="329"/>
      <c r="AL85" s="149"/>
      <c r="AM85" s="149"/>
      <c r="AN85" s="149"/>
      <c r="AO85" s="149"/>
      <c r="AP85" s="149"/>
      <c r="AQ85" s="328"/>
    </row>
    <row r="86" spans="1:43" customFormat="1" ht="35.1" customHeight="1" x14ac:dyDescent="0.2"/>
    <row r="87" spans="1:43" customFormat="1" ht="35.1" customHeight="1" x14ac:dyDescent="0.2"/>
    <row r="88" spans="1:43" customFormat="1" x14ac:dyDescent="0.2"/>
    <row r="89" spans="1:43" customFormat="1" x14ac:dyDescent="0.2"/>
  </sheetData>
  <sheetProtection algorithmName="SHA-512" hashValue="i8jIoeKrMLmkcq6XBiqM8gLqZB0hs7oq2VyQ6CZCkR7pVqR9pLT/uOjUx9lsuJAkZX66h/E2psaKGqAUdn3V4A==" saltValue="GnZFZcdz6I61C5w83OHqEg==" spinCount="100000" sheet="1" objects="1" scenarios="1"/>
  <mergeCells count="250">
    <mergeCell ref="A1:AQ1"/>
    <mergeCell ref="AL7:AP7"/>
    <mergeCell ref="B13:H14"/>
    <mergeCell ref="I13:AF14"/>
    <mergeCell ref="AL13:AL14"/>
    <mergeCell ref="AM13:AM14"/>
    <mergeCell ref="AN13:AN14"/>
    <mergeCell ref="AO13:AO14"/>
    <mergeCell ref="AM16:AM17"/>
    <mergeCell ref="AN16:AN17"/>
    <mergeCell ref="AO16:AO17"/>
    <mergeCell ref="B17:B26"/>
    <mergeCell ref="C17:C18"/>
    <mergeCell ref="AG17:AG18"/>
    <mergeCell ref="AH17:AH18"/>
    <mergeCell ref="Q15:T15"/>
    <mergeCell ref="U15:X15"/>
    <mergeCell ref="Y15:AB15"/>
    <mergeCell ref="AC15:AF15"/>
    <mergeCell ref="AG15:AH15"/>
    <mergeCell ref="AL16:AL17"/>
    <mergeCell ref="B15:B16"/>
    <mergeCell ref="C15:C16"/>
    <mergeCell ref="D15:D16"/>
    <mergeCell ref="E15:H15"/>
    <mergeCell ref="I15:L15"/>
    <mergeCell ref="M15:P15"/>
    <mergeCell ref="C23:C24"/>
    <mergeCell ref="AG23:AG24"/>
    <mergeCell ref="AH23:AH24"/>
    <mergeCell ref="V22:W22"/>
    <mergeCell ref="J24:K24"/>
    <mergeCell ref="N24:O24"/>
    <mergeCell ref="C19:C20"/>
    <mergeCell ref="AG19:AG20"/>
    <mergeCell ref="AH19:AH20"/>
    <mergeCell ref="C21:C22"/>
    <mergeCell ref="AG21:AG22"/>
    <mergeCell ref="AH21:AH22"/>
    <mergeCell ref="F19:G19"/>
    <mergeCell ref="J19:K19"/>
    <mergeCell ref="V21:W21"/>
    <mergeCell ref="J23:K23"/>
    <mergeCell ref="N23:O23"/>
    <mergeCell ref="C25:C26"/>
    <mergeCell ref="AG25:AG26"/>
    <mergeCell ref="AH25:AH26"/>
    <mergeCell ref="AL25:AL26"/>
    <mergeCell ref="AM25:AM26"/>
    <mergeCell ref="C30:C31"/>
    <mergeCell ref="AG30:AG31"/>
    <mergeCell ref="AH30:AH31"/>
    <mergeCell ref="C32:C33"/>
    <mergeCell ref="AG32:AG33"/>
    <mergeCell ref="AH32:AH33"/>
    <mergeCell ref="AL27:AL28"/>
    <mergeCell ref="AM27:AM28"/>
    <mergeCell ref="Z25:AA25"/>
    <mergeCell ref="N33:O33"/>
    <mergeCell ref="J32:K32"/>
    <mergeCell ref="N32:O32"/>
    <mergeCell ref="F28:G28"/>
    <mergeCell ref="J28:K28"/>
    <mergeCell ref="V30:W30"/>
    <mergeCell ref="V31:W31"/>
    <mergeCell ref="J33:K33"/>
    <mergeCell ref="B28:B37"/>
    <mergeCell ref="C28:C29"/>
    <mergeCell ref="AG28:AG29"/>
    <mergeCell ref="AH28:AH29"/>
    <mergeCell ref="AO34:AO36"/>
    <mergeCell ref="AP34:AP36"/>
    <mergeCell ref="C36:C37"/>
    <mergeCell ref="AG36:AG37"/>
    <mergeCell ref="AH36:AH37"/>
    <mergeCell ref="AL37:AL38"/>
    <mergeCell ref="AM37:AM38"/>
    <mergeCell ref="AN37:AN38"/>
    <mergeCell ref="AO37:AO38"/>
    <mergeCell ref="AP37:AP38"/>
    <mergeCell ref="C34:C35"/>
    <mergeCell ref="AG34:AG35"/>
    <mergeCell ref="AH34:AH35"/>
    <mergeCell ref="AL34:AL36"/>
    <mergeCell ref="AM34:AM36"/>
    <mergeCell ref="AN34:AN36"/>
    <mergeCell ref="Z35:AA35"/>
    <mergeCell ref="Z34:AA34"/>
    <mergeCell ref="B39:B48"/>
    <mergeCell ref="C39:C40"/>
    <mergeCell ref="AG39:AG40"/>
    <mergeCell ref="AH39:AH40"/>
    <mergeCell ref="AL39:AL40"/>
    <mergeCell ref="AM39:AM40"/>
    <mergeCell ref="C45:C46"/>
    <mergeCell ref="AG45:AG46"/>
    <mergeCell ref="AH45:AH46"/>
    <mergeCell ref="AL45:AL46"/>
    <mergeCell ref="C47:C48"/>
    <mergeCell ref="AG47:AG48"/>
    <mergeCell ref="AH47:AH48"/>
    <mergeCell ref="AL47:AL48"/>
    <mergeCell ref="AM47:AM48"/>
    <mergeCell ref="F48:G48"/>
    <mergeCell ref="J48:K48"/>
    <mergeCell ref="Z43:AA43"/>
    <mergeCell ref="F47:G47"/>
    <mergeCell ref="J47:K47"/>
    <mergeCell ref="C43:C44"/>
    <mergeCell ref="AG43:AG44"/>
    <mergeCell ref="AH43:AH44"/>
    <mergeCell ref="AL43:AL44"/>
    <mergeCell ref="AN39:AN40"/>
    <mergeCell ref="AO39:AO40"/>
    <mergeCell ref="AP39:AP40"/>
    <mergeCell ref="C41:C42"/>
    <mergeCell ref="AG41:AG42"/>
    <mergeCell ref="AH41:AH42"/>
    <mergeCell ref="AL41:AL42"/>
    <mergeCell ref="AM41:AM42"/>
    <mergeCell ref="AN41:AN42"/>
    <mergeCell ref="AO41:AO42"/>
    <mergeCell ref="V40:W40"/>
    <mergeCell ref="V39:W39"/>
    <mergeCell ref="J42:K42"/>
    <mergeCell ref="N42:O42"/>
    <mergeCell ref="J41:K41"/>
    <mergeCell ref="N41:O41"/>
    <mergeCell ref="AP41:AP42"/>
    <mergeCell ref="AM43:AM44"/>
    <mergeCell ref="AN43:AN44"/>
    <mergeCell ref="AO43:AO44"/>
    <mergeCell ref="AP43:AP44"/>
    <mergeCell ref="Z44:AA44"/>
    <mergeCell ref="AN49:AN50"/>
    <mergeCell ref="AO49:AO50"/>
    <mergeCell ref="AP49:AP50"/>
    <mergeCell ref="AM45:AM46"/>
    <mergeCell ref="AN45:AN46"/>
    <mergeCell ref="AO45:AO46"/>
    <mergeCell ref="AP45:AP46"/>
    <mergeCell ref="AN47:AN48"/>
    <mergeCell ref="AO47:AO48"/>
    <mergeCell ref="AP47:AP48"/>
    <mergeCell ref="B50:B59"/>
    <mergeCell ref="C50:C51"/>
    <mergeCell ref="AG50:AG51"/>
    <mergeCell ref="AH50:AH51"/>
    <mergeCell ref="AL51:AL52"/>
    <mergeCell ref="AM51:AM52"/>
    <mergeCell ref="AG56:AG57"/>
    <mergeCell ref="AH56:AH57"/>
    <mergeCell ref="AL57:AL58"/>
    <mergeCell ref="AM57:AM58"/>
    <mergeCell ref="AG58:AG59"/>
    <mergeCell ref="AH58:AH59"/>
    <mergeCell ref="AL59:AL60"/>
    <mergeCell ref="AM59:AM60"/>
    <mergeCell ref="J50:K50"/>
    <mergeCell ref="N50:O50"/>
    <mergeCell ref="AL49:AL50"/>
    <mergeCell ref="AM49:AM50"/>
    <mergeCell ref="AN51:AN52"/>
    <mergeCell ref="AO51:AO52"/>
    <mergeCell ref="AP51:AP52"/>
    <mergeCell ref="C52:C53"/>
    <mergeCell ref="AG52:AG53"/>
    <mergeCell ref="AH52:AH53"/>
    <mergeCell ref="AL53:AL54"/>
    <mergeCell ref="AM53:AM54"/>
    <mergeCell ref="AN53:AN54"/>
    <mergeCell ref="AO53:AO54"/>
    <mergeCell ref="J51:K51"/>
    <mergeCell ref="N51:O51"/>
    <mergeCell ref="Z52:AA52"/>
    <mergeCell ref="AN59:AN60"/>
    <mergeCell ref="AO59:AO60"/>
    <mergeCell ref="AP53:AP54"/>
    <mergeCell ref="C54:C55"/>
    <mergeCell ref="AG54:AG55"/>
    <mergeCell ref="AH54:AH55"/>
    <mergeCell ref="AL55:AL56"/>
    <mergeCell ref="AM55:AM56"/>
    <mergeCell ref="AN55:AN56"/>
    <mergeCell ref="AO55:AO56"/>
    <mergeCell ref="AP55:AP56"/>
    <mergeCell ref="C56:C57"/>
    <mergeCell ref="V59:W59"/>
    <mergeCell ref="V58:W58"/>
    <mergeCell ref="Z53:AA53"/>
    <mergeCell ref="F57:G57"/>
    <mergeCell ref="J57:K57"/>
    <mergeCell ref="F56:G56"/>
    <mergeCell ref="J56:K56"/>
    <mergeCell ref="B61:B70"/>
    <mergeCell ref="C61:C62"/>
    <mergeCell ref="AG61:AG62"/>
    <mergeCell ref="AH61:AH62"/>
    <mergeCell ref="AM61:AM62"/>
    <mergeCell ref="AN61:AN62"/>
    <mergeCell ref="AO61:AO62"/>
    <mergeCell ref="AP61:AP62"/>
    <mergeCell ref="C63:C64"/>
    <mergeCell ref="C69:C70"/>
    <mergeCell ref="AG69:AG70"/>
    <mergeCell ref="AH69:AH70"/>
    <mergeCell ref="J70:K70"/>
    <mergeCell ref="N70:O70"/>
    <mergeCell ref="Z62:AA62"/>
    <mergeCell ref="Z61:AA61"/>
    <mergeCell ref="V68:W68"/>
    <mergeCell ref="F65:G65"/>
    <mergeCell ref="J65:K65"/>
    <mergeCell ref="V67:W67"/>
    <mergeCell ref="J69:K69"/>
    <mergeCell ref="N69:O69"/>
    <mergeCell ref="Y71:AF71"/>
    <mergeCell ref="AL18:AL21"/>
    <mergeCell ref="AM18:AM21"/>
    <mergeCell ref="AL64:AP65"/>
    <mergeCell ref="F20:G20"/>
    <mergeCell ref="J20:K20"/>
    <mergeCell ref="AG63:AG64"/>
    <mergeCell ref="AH63:AH64"/>
    <mergeCell ref="C65:C66"/>
    <mergeCell ref="AG65:AG66"/>
    <mergeCell ref="AH65:AH66"/>
    <mergeCell ref="C67:C68"/>
    <mergeCell ref="AG67:AG68"/>
    <mergeCell ref="AH67:AH68"/>
    <mergeCell ref="F66:G66"/>
    <mergeCell ref="J66:K66"/>
    <mergeCell ref="AP59:AP60"/>
    <mergeCell ref="AN57:AN58"/>
    <mergeCell ref="AO57:AO58"/>
    <mergeCell ref="AP57:AP58"/>
    <mergeCell ref="C58:C59"/>
    <mergeCell ref="Z26:AA26"/>
    <mergeCell ref="F29:G29"/>
    <mergeCell ref="J29:K29"/>
    <mergeCell ref="AN18:AN21"/>
    <mergeCell ref="AO18:AO21"/>
    <mergeCell ref="AL22:AL24"/>
    <mergeCell ref="AM22:AM24"/>
    <mergeCell ref="AN22:AN24"/>
    <mergeCell ref="AO22:AO24"/>
    <mergeCell ref="AO27:AO28"/>
    <mergeCell ref="AN25:AN26"/>
    <mergeCell ref="AO25:AO26"/>
    <mergeCell ref="AN27:AN28"/>
  </mergeCells>
  <conditionalFormatting sqref="AH17:AH24 AH26:AH33 AH35:AH42 AH44:AH51">
    <cfRule type="cellIs" dxfId="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9EE2"/>
    <pageSetUpPr fitToPage="1"/>
  </sheetPr>
  <dimension ref="A1:AW77"/>
  <sheetViews>
    <sheetView zoomScale="55" zoomScaleNormal="55" workbookViewId="0">
      <selection activeCell="K147" sqref="K14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778" t="s">
        <v>191</v>
      </c>
      <c r="B1" s="779"/>
      <c r="C1" s="779"/>
      <c r="D1" s="779"/>
      <c r="E1" s="779"/>
      <c r="F1" s="779"/>
      <c r="G1" s="780"/>
      <c r="H1" s="784" t="s">
        <v>134</v>
      </c>
      <c r="I1" s="785"/>
      <c r="J1" s="785"/>
      <c r="K1" s="785"/>
      <c r="L1" s="785"/>
      <c r="M1" s="785"/>
      <c r="N1" s="785"/>
      <c r="O1" s="785"/>
      <c r="P1" s="785"/>
      <c r="Q1" s="785"/>
      <c r="R1" s="785"/>
      <c r="S1" s="785"/>
      <c r="T1" s="785"/>
      <c r="U1" s="785"/>
      <c r="V1" s="785"/>
      <c r="W1" s="785"/>
      <c r="X1" s="785"/>
      <c r="Y1" s="785"/>
      <c r="Z1" s="785"/>
      <c r="AA1" s="785"/>
      <c r="AB1" s="785"/>
      <c r="AC1" s="785"/>
      <c r="AD1" s="785"/>
      <c r="AE1" s="786"/>
      <c r="AF1" s="417" t="s">
        <v>133</v>
      </c>
      <c r="AG1" s="418" t="s">
        <v>102</v>
      </c>
    </row>
    <row r="2" spans="1:33" ht="30" customHeight="1" thickBot="1" x14ac:dyDescent="0.25">
      <c r="A2" s="781"/>
      <c r="B2" s="782"/>
      <c r="C2" s="782"/>
      <c r="D2" s="782"/>
      <c r="E2" s="782"/>
      <c r="F2" s="782"/>
      <c r="G2" s="783"/>
      <c r="H2" s="787"/>
      <c r="I2" s="788"/>
      <c r="J2" s="788"/>
      <c r="K2" s="788"/>
      <c r="L2" s="788"/>
      <c r="M2" s="788"/>
      <c r="N2" s="788"/>
      <c r="O2" s="788"/>
      <c r="P2" s="788"/>
      <c r="Q2" s="788"/>
      <c r="R2" s="788"/>
      <c r="S2" s="788"/>
      <c r="T2" s="788"/>
      <c r="U2" s="788"/>
      <c r="V2" s="788"/>
      <c r="W2" s="788"/>
      <c r="X2" s="788"/>
      <c r="Y2" s="788"/>
      <c r="Z2" s="788"/>
      <c r="AA2" s="788"/>
      <c r="AB2" s="788"/>
      <c r="AC2" s="788"/>
      <c r="AD2" s="788"/>
      <c r="AE2" s="789"/>
      <c r="AF2" s="417" t="s">
        <v>131</v>
      </c>
      <c r="AG2" s="419" t="s">
        <v>132</v>
      </c>
    </row>
    <row r="3" spans="1:33" ht="50.1" customHeight="1" thickBot="1" x14ac:dyDescent="0.25">
      <c r="A3" s="799" t="s">
        <v>135</v>
      </c>
      <c r="B3" s="801" t="s">
        <v>136</v>
      </c>
      <c r="C3" s="801" t="s">
        <v>137</v>
      </c>
      <c r="D3" s="761" t="s">
        <v>123</v>
      </c>
      <c r="E3" s="762"/>
      <c r="F3" s="762"/>
      <c r="G3" s="763"/>
      <c r="H3" s="761" t="s">
        <v>124</v>
      </c>
      <c r="I3" s="762"/>
      <c r="J3" s="762"/>
      <c r="K3" s="763"/>
      <c r="L3" s="761" t="s">
        <v>125</v>
      </c>
      <c r="M3" s="762"/>
      <c r="N3" s="762"/>
      <c r="O3" s="763"/>
      <c r="P3" s="761" t="s">
        <v>126</v>
      </c>
      <c r="Q3" s="762"/>
      <c r="R3" s="762"/>
      <c r="S3" s="763"/>
      <c r="T3" s="761" t="s">
        <v>127</v>
      </c>
      <c r="U3" s="762"/>
      <c r="V3" s="762"/>
      <c r="W3" s="763"/>
      <c r="X3" s="761" t="s">
        <v>128</v>
      </c>
      <c r="Y3" s="762"/>
      <c r="Z3" s="762"/>
      <c r="AA3" s="763"/>
      <c r="AB3" s="761" t="s">
        <v>129</v>
      </c>
      <c r="AC3" s="762"/>
      <c r="AD3" s="762"/>
      <c r="AE3" s="763"/>
      <c r="AF3" s="797" t="s">
        <v>130</v>
      </c>
      <c r="AG3" s="798"/>
    </row>
    <row r="4" spans="1:33" s="19" customFormat="1" ht="26.25" customHeight="1" thickBot="1" x14ac:dyDescent="0.25">
      <c r="A4" s="800"/>
      <c r="B4" s="802"/>
      <c r="C4" s="80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140</v>
      </c>
      <c r="AG4" s="77" t="s">
        <v>141</v>
      </c>
    </row>
    <row r="5" spans="1:33" ht="15" customHeight="1" x14ac:dyDescent="0.2">
      <c r="A5" s="652">
        <v>1</v>
      </c>
      <c r="B5" s="822" t="s">
        <v>15</v>
      </c>
      <c r="C5" s="20" t="s">
        <v>138</v>
      </c>
      <c r="D5" s="533"/>
      <c r="E5" s="534"/>
      <c r="F5" s="534"/>
      <c r="G5" s="535"/>
      <c r="H5" s="533"/>
      <c r="I5" s="534"/>
      <c r="J5" s="534"/>
      <c r="K5" s="536"/>
      <c r="L5" s="537"/>
      <c r="M5" s="534"/>
      <c r="N5" s="534"/>
      <c r="O5" s="535"/>
      <c r="P5" s="533"/>
      <c r="Q5" s="534"/>
      <c r="R5" s="534"/>
      <c r="S5" s="535"/>
      <c r="T5" s="533"/>
      <c r="U5" s="534"/>
      <c r="V5" s="534"/>
      <c r="W5" s="535"/>
      <c r="X5" s="533"/>
      <c r="Y5" s="534"/>
      <c r="Z5" s="534"/>
      <c r="AA5" s="535"/>
      <c r="AB5" s="533"/>
      <c r="AC5" s="534"/>
      <c r="AD5" s="534"/>
      <c r="AE5" s="538"/>
      <c r="AF5" s="637">
        <f>SUM(D5:AE5)</f>
        <v>0</v>
      </c>
      <c r="AG5" s="633">
        <f>SUM(D6:AE6)</f>
        <v>0</v>
      </c>
    </row>
    <row r="6" spans="1:33" ht="15" customHeight="1" x14ac:dyDescent="0.2">
      <c r="A6" s="653"/>
      <c r="B6" s="823"/>
      <c r="C6" s="623" t="s">
        <v>139</v>
      </c>
      <c r="D6" s="539"/>
      <c r="E6" s="512"/>
      <c r="F6" s="512"/>
      <c r="G6" s="540"/>
      <c r="H6" s="539"/>
      <c r="I6" s="512"/>
      <c r="J6" s="512"/>
      <c r="K6" s="541"/>
      <c r="L6" s="542"/>
      <c r="M6" s="512"/>
      <c r="N6" s="512"/>
      <c r="O6" s="540"/>
      <c r="P6" s="539"/>
      <c r="Q6" s="512"/>
      <c r="R6" s="512"/>
      <c r="S6" s="540"/>
      <c r="T6" s="539"/>
      <c r="U6" s="512"/>
      <c r="V6" s="512"/>
      <c r="W6" s="540"/>
      <c r="X6" s="539"/>
      <c r="Y6" s="512"/>
      <c r="Z6" s="512"/>
      <c r="AA6" s="540"/>
      <c r="AB6" s="539"/>
      <c r="AC6" s="512"/>
      <c r="AD6" s="512"/>
      <c r="AE6" s="543"/>
      <c r="AF6" s="638"/>
      <c r="AG6" s="634"/>
    </row>
    <row r="7" spans="1:33" ht="15" customHeight="1" x14ac:dyDescent="0.2">
      <c r="A7" s="653"/>
      <c r="B7" s="824" t="s">
        <v>18</v>
      </c>
      <c r="C7" s="30" t="s">
        <v>138</v>
      </c>
      <c r="D7" s="544"/>
      <c r="E7" s="843"/>
      <c r="F7" s="844"/>
      <c r="G7" s="545"/>
      <c r="H7" s="544"/>
      <c r="I7" s="843"/>
      <c r="J7" s="844"/>
      <c r="K7" s="546"/>
      <c r="L7" s="547"/>
      <c r="M7" s="548"/>
      <c r="N7" s="548"/>
      <c r="O7" s="545"/>
      <c r="P7" s="544"/>
      <c r="Q7" s="548"/>
      <c r="R7" s="548"/>
      <c r="S7" s="546"/>
      <c r="T7" s="547"/>
      <c r="U7" s="548"/>
      <c r="V7" s="548"/>
      <c r="W7" s="546"/>
      <c r="X7" s="547"/>
      <c r="Y7" s="548"/>
      <c r="Z7" s="548"/>
      <c r="AA7" s="546"/>
      <c r="AB7" s="547"/>
      <c r="AC7" s="548"/>
      <c r="AD7" s="548"/>
      <c r="AE7" s="549"/>
      <c r="AF7" s="639">
        <f>SUM(D7:AE7)</f>
        <v>0</v>
      </c>
      <c r="AG7" s="635">
        <f>SUM(D8:AE8)</f>
        <v>0</v>
      </c>
    </row>
    <row r="8" spans="1:33" ht="15" customHeight="1" x14ac:dyDescent="0.2">
      <c r="A8" s="653"/>
      <c r="B8" s="824"/>
      <c r="C8" s="25" t="s">
        <v>139</v>
      </c>
      <c r="D8" s="539"/>
      <c r="E8" s="841"/>
      <c r="F8" s="842"/>
      <c r="G8" s="540"/>
      <c r="H8" s="539"/>
      <c r="I8" s="841"/>
      <c r="J8" s="842"/>
      <c r="K8" s="541"/>
      <c r="L8" s="542"/>
      <c r="M8" s="512"/>
      <c r="N8" s="512"/>
      <c r="O8" s="540"/>
      <c r="P8" s="539"/>
      <c r="Q8" s="512"/>
      <c r="R8" s="512"/>
      <c r="S8" s="541"/>
      <c r="T8" s="542"/>
      <c r="U8" s="512"/>
      <c r="V8" s="512"/>
      <c r="W8" s="541"/>
      <c r="X8" s="542"/>
      <c r="Y8" s="512"/>
      <c r="Z8" s="512"/>
      <c r="AA8" s="541"/>
      <c r="AB8" s="542"/>
      <c r="AC8" s="512"/>
      <c r="AD8" s="512"/>
      <c r="AE8" s="550"/>
      <c r="AF8" s="638"/>
      <c r="AG8" s="634"/>
    </row>
    <row r="9" spans="1:33" ht="15" customHeight="1" x14ac:dyDescent="0.2">
      <c r="A9" s="653"/>
      <c r="B9" s="813" t="s">
        <v>19</v>
      </c>
      <c r="C9" s="30" t="s">
        <v>138</v>
      </c>
      <c r="D9" s="544"/>
      <c r="E9" s="548"/>
      <c r="F9" s="548"/>
      <c r="G9" s="546"/>
      <c r="H9" s="544"/>
      <c r="I9" s="548"/>
      <c r="J9" s="548"/>
      <c r="K9" s="546"/>
      <c r="L9" s="544"/>
      <c r="M9" s="548"/>
      <c r="N9" s="548"/>
      <c r="O9" s="546"/>
      <c r="P9" s="547"/>
      <c r="Q9" s="548"/>
      <c r="R9" s="548"/>
      <c r="S9" s="546"/>
      <c r="T9" s="547"/>
      <c r="U9" s="843"/>
      <c r="V9" s="844"/>
      <c r="W9" s="545"/>
      <c r="X9" s="544"/>
      <c r="Y9" s="548"/>
      <c r="Z9" s="548"/>
      <c r="AA9" s="546"/>
      <c r="AB9" s="547"/>
      <c r="AC9" s="548"/>
      <c r="AD9" s="548"/>
      <c r="AE9" s="549"/>
      <c r="AF9" s="639">
        <f>SUM(D9:AE9)</f>
        <v>0</v>
      </c>
      <c r="AG9" s="635">
        <f>SUM(D10:AE10)</f>
        <v>0</v>
      </c>
    </row>
    <row r="10" spans="1:33" ht="15" customHeight="1" x14ac:dyDescent="0.2">
      <c r="A10" s="653"/>
      <c r="B10" s="813"/>
      <c r="C10" s="25" t="s">
        <v>139</v>
      </c>
      <c r="D10" s="539"/>
      <c r="E10" s="512"/>
      <c r="F10" s="512"/>
      <c r="G10" s="541"/>
      <c r="H10" s="539"/>
      <c r="I10" s="512"/>
      <c r="J10" s="512"/>
      <c r="K10" s="541"/>
      <c r="L10" s="539"/>
      <c r="M10" s="512"/>
      <c r="N10" s="512"/>
      <c r="O10" s="541"/>
      <c r="P10" s="542"/>
      <c r="Q10" s="512"/>
      <c r="R10" s="512"/>
      <c r="S10" s="541"/>
      <c r="T10" s="542"/>
      <c r="U10" s="841"/>
      <c r="V10" s="842"/>
      <c r="W10" s="540"/>
      <c r="X10" s="539"/>
      <c r="Y10" s="512"/>
      <c r="Z10" s="512"/>
      <c r="AA10" s="541"/>
      <c r="AB10" s="542"/>
      <c r="AC10" s="512"/>
      <c r="AD10" s="512"/>
      <c r="AE10" s="550"/>
      <c r="AF10" s="638"/>
      <c r="AG10" s="634"/>
    </row>
    <row r="11" spans="1:33" ht="15" customHeight="1" x14ac:dyDescent="0.2">
      <c r="A11" s="653"/>
      <c r="B11" s="646" t="s">
        <v>20</v>
      </c>
      <c r="C11" s="30" t="s">
        <v>138</v>
      </c>
      <c r="D11" s="544"/>
      <c r="E11" s="548"/>
      <c r="F11" s="548"/>
      <c r="G11" s="545"/>
      <c r="H11" s="544"/>
      <c r="I11" s="847"/>
      <c r="J11" s="848"/>
      <c r="K11" s="545"/>
      <c r="L11" s="544"/>
      <c r="M11" s="847"/>
      <c r="N11" s="848"/>
      <c r="O11" s="546"/>
      <c r="P11" s="547"/>
      <c r="Q11" s="548"/>
      <c r="R11" s="548"/>
      <c r="S11" s="546"/>
      <c r="T11" s="547"/>
      <c r="U11" s="548"/>
      <c r="V11" s="548"/>
      <c r="W11" s="545"/>
      <c r="X11" s="544"/>
      <c r="Y11" s="548"/>
      <c r="Z11" s="548"/>
      <c r="AA11" s="546"/>
      <c r="AB11" s="547"/>
      <c r="AC11" s="548"/>
      <c r="AD11" s="548"/>
      <c r="AE11" s="549"/>
      <c r="AF11" s="814">
        <f>SUM(D11:AE11)</f>
        <v>0</v>
      </c>
      <c r="AG11" s="815">
        <f>SUM(D12:AE12)</f>
        <v>0</v>
      </c>
    </row>
    <row r="12" spans="1:33" ht="15" customHeight="1" x14ac:dyDescent="0.2">
      <c r="A12" s="653"/>
      <c r="B12" s="646"/>
      <c r="C12" s="25" t="s">
        <v>139</v>
      </c>
      <c r="D12" s="539"/>
      <c r="E12" s="512"/>
      <c r="F12" s="512"/>
      <c r="G12" s="540"/>
      <c r="H12" s="539"/>
      <c r="I12" s="843"/>
      <c r="J12" s="844"/>
      <c r="K12" s="540"/>
      <c r="L12" s="539"/>
      <c r="M12" s="841"/>
      <c r="N12" s="842"/>
      <c r="O12" s="541"/>
      <c r="P12" s="542"/>
      <c r="Q12" s="512"/>
      <c r="R12" s="512"/>
      <c r="S12" s="541"/>
      <c r="T12" s="542"/>
      <c r="U12" s="512"/>
      <c r="V12" s="512"/>
      <c r="W12" s="540"/>
      <c r="X12" s="539"/>
      <c r="Y12" s="512"/>
      <c r="Z12" s="512"/>
      <c r="AA12" s="541"/>
      <c r="AB12" s="542"/>
      <c r="AC12" s="512"/>
      <c r="AD12" s="512"/>
      <c r="AE12" s="550"/>
      <c r="AF12" s="814"/>
      <c r="AG12" s="815"/>
    </row>
    <row r="13" spans="1:33" ht="15" customHeight="1" x14ac:dyDescent="0.2">
      <c r="A13" s="653"/>
      <c r="B13" s="818" t="s">
        <v>83</v>
      </c>
      <c r="C13" s="623" t="s">
        <v>138</v>
      </c>
      <c r="D13" s="551"/>
      <c r="E13" s="511"/>
      <c r="F13" s="511"/>
      <c r="G13" s="552"/>
      <c r="H13" s="551"/>
      <c r="I13" s="548"/>
      <c r="J13" s="548"/>
      <c r="K13" s="553"/>
      <c r="L13" s="554"/>
      <c r="M13" s="511"/>
      <c r="N13" s="511"/>
      <c r="O13" s="552"/>
      <c r="P13" s="544"/>
      <c r="Q13" s="511"/>
      <c r="R13" s="511"/>
      <c r="S13" s="553"/>
      <c r="T13" s="554"/>
      <c r="U13" s="511"/>
      <c r="V13" s="511"/>
      <c r="W13" s="552"/>
      <c r="X13" s="551"/>
      <c r="Y13" s="847"/>
      <c r="Z13" s="848"/>
      <c r="AA13" s="555"/>
      <c r="AB13" s="551"/>
      <c r="AC13" s="511"/>
      <c r="AD13" s="511"/>
      <c r="AE13" s="555"/>
      <c r="AF13" s="814">
        <f>SUM(D13:AE13)</f>
        <v>0</v>
      </c>
      <c r="AG13" s="815">
        <f>SUM(D14:AE14)</f>
        <v>0</v>
      </c>
    </row>
    <row r="14" spans="1:33" ht="15" customHeight="1" thickBot="1" x14ac:dyDescent="0.25">
      <c r="A14" s="654"/>
      <c r="B14" s="819"/>
      <c r="C14" s="25" t="s">
        <v>139</v>
      </c>
      <c r="D14" s="556"/>
      <c r="E14" s="557"/>
      <c r="F14" s="557"/>
      <c r="G14" s="558"/>
      <c r="H14" s="556"/>
      <c r="I14" s="557"/>
      <c r="J14" s="557"/>
      <c r="K14" s="559"/>
      <c r="L14" s="560"/>
      <c r="M14" s="557"/>
      <c r="N14" s="557"/>
      <c r="O14" s="558"/>
      <c r="P14" s="556"/>
      <c r="Q14" s="557"/>
      <c r="R14" s="557"/>
      <c r="S14" s="559"/>
      <c r="T14" s="560"/>
      <c r="U14" s="557"/>
      <c r="V14" s="557"/>
      <c r="W14" s="558"/>
      <c r="X14" s="556"/>
      <c r="Y14" s="845"/>
      <c r="Z14" s="846"/>
      <c r="AA14" s="561"/>
      <c r="AB14" s="556"/>
      <c r="AC14" s="557"/>
      <c r="AD14" s="557"/>
      <c r="AE14" s="561"/>
      <c r="AF14" s="825"/>
      <c r="AG14" s="826"/>
    </row>
    <row r="15" spans="1:33" ht="15" customHeight="1" thickBot="1" x14ac:dyDescent="0.4">
      <c r="A15" s="295"/>
      <c r="B15" s="125"/>
      <c r="C15" s="125"/>
      <c r="D15" s="562"/>
      <c r="E15" s="562"/>
      <c r="F15" s="562"/>
      <c r="G15" s="563"/>
      <c r="H15" s="562"/>
      <c r="I15" s="562"/>
      <c r="J15" s="562"/>
      <c r="K15" s="563"/>
      <c r="L15" s="562"/>
      <c r="M15" s="562"/>
      <c r="N15" s="562"/>
      <c r="O15" s="563"/>
      <c r="P15" s="562"/>
      <c r="Q15" s="562"/>
      <c r="R15" s="562"/>
      <c r="S15" s="563"/>
      <c r="T15" s="562"/>
      <c r="U15" s="562"/>
      <c r="V15" s="562"/>
      <c r="W15" s="563"/>
      <c r="X15" s="562"/>
      <c r="Y15" s="562"/>
      <c r="Z15" s="562"/>
      <c r="AA15" s="562"/>
      <c r="AB15" s="562"/>
      <c r="AC15" s="562"/>
      <c r="AD15" s="562"/>
      <c r="AE15" s="562"/>
      <c r="AF15" s="48"/>
      <c r="AG15" s="49"/>
    </row>
    <row r="16" spans="1:33" ht="15" customHeight="1" x14ac:dyDescent="0.2">
      <c r="A16" s="652">
        <v>2</v>
      </c>
      <c r="B16" s="822" t="s">
        <v>15</v>
      </c>
      <c r="C16" s="20" t="s">
        <v>138</v>
      </c>
      <c r="D16" s="533"/>
      <c r="E16" s="849"/>
      <c r="F16" s="850"/>
      <c r="G16" s="535"/>
      <c r="H16" s="533"/>
      <c r="I16" s="849"/>
      <c r="J16" s="850"/>
      <c r="K16" s="536"/>
      <c r="L16" s="537"/>
      <c r="M16" s="534"/>
      <c r="N16" s="534"/>
      <c r="O16" s="536"/>
      <c r="P16" s="533"/>
      <c r="Q16" s="534"/>
      <c r="R16" s="534"/>
      <c r="S16" s="536"/>
      <c r="T16" s="537"/>
      <c r="U16" s="534"/>
      <c r="V16" s="534"/>
      <c r="W16" s="535"/>
      <c r="X16" s="533"/>
      <c r="Y16" s="534"/>
      <c r="Z16" s="534"/>
      <c r="AA16" s="535"/>
      <c r="AB16" s="533"/>
      <c r="AC16" s="534"/>
      <c r="AD16" s="534"/>
      <c r="AE16" s="538"/>
      <c r="AF16" s="637">
        <f>SUM(D16:AE16)</f>
        <v>0</v>
      </c>
      <c r="AG16" s="633">
        <f>SUM(D17:AE17)</f>
        <v>0</v>
      </c>
    </row>
    <row r="17" spans="1:33" ht="15" customHeight="1" x14ac:dyDescent="0.2">
      <c r="A17" s="653"/>
      <c r="B17" s="823"/>
      <c r="C17" s="623" t="s">
        <v>139</v>
      </c>
      <c r="D17" s="539"/>
      <c r="E17" s="841"/>
      <c r="F17" s="842"/>
      <c r="G17" s="540"/>
      <c r="H17" s="539"/>
      <c r="I17" s="841"/>
      <c r="J17" s="842"/>
      <c r="K17" s="541"/>
      <c r="L17" s="542"/>
      <c r="M17" s="512"/>
      <c r="N17" s="512"/>
      <c r="O17" s="541"/>
      <c r="P17" s="539"/>
      <c r="Q17" s="512"/>
      <c r="R17" s="512"/>
      <c r="S17" s="541"/>
      <c r="T17" s="542"/>
      <c r="U17" s="512"/>
      <c r="V17" s="512"/>
      <c r="W17" s="540"/>
      <c r="X17" s="539"/>
      <c r="Y17" s="512"/>
      <c r="Z17" s="512"/>
      <c r="AA17" s="540"/>
      <c r="AB17" s="539"/>
      <c r="AC17" s="512"/>
      <c r="AD17" s="512"/>
      <c r="AE17" s="543"/>
      <c r="AF17" s="638"/>
      <c r="AG17" s="634"/>
    </row>
    <row r="18" spans="1:33" ht="15" customHeight="1" x14ac:dyDescent="0.2">
      <c r="A18" s="653"/>
      <c r="B18" s="824" t="s">
        <v>18</v>
      </c>
      <c r="C18" s="30" t="s">
        <v>138</v>
      </c>
      <c r="D18" s="544"/>
      <c r="E18" s="548"/>
      <c r="F18" s="548"/>
      <c r="G18" s="546"/>
      <c r="H18" s="544"/>
      <c r="I18" s="548"/>
      <c r="J18" s="548"/>
      <c r="K18" s="546"/>
      <c r="L18" s="544"/>
      <c r="M18" s="548"/>
      <c r="N18" s="548"/>
      <c r="O18" s="545"/>
      <c r="P18" s="544"/>
      <c r="Q18" s="548"/>
      <c r="R18" s="548"/>
      <c r="S18" s="546"/>
      <c r="T18" s="548"/>
      <c r="U18" s="843"/>
      <c r="V18" s="844"/>
      <c r="W18" s="546"/>
      <c r="X18" s="544"/>
      <c r="Y18" s="548"/>
      <c r="Z18" s="548"/>
      <c r="AA18" s="545"/>
      <c r="AB18" s="544"/>
      <c r="AC18" s="548"/>
      <c r="AD18" s="548"/>
      <c r="AE18" s="564"/>
      <c r="AF18" s="639">
        <f>SUM(D18:AE18)</f>
        <v>0</v>
      </c>
      <c r="AG18" s="635">
        <f>SUM(D19:AE19)</f>
        <v>0</v>
      </c>
    </row>
    <row r="19" spans="1:33" ht="15" customHeight="1" x14ac:dyDescent="0.2">
      <c r="A19" s="653"/>
      <c r="B19" s="824"/>
      <c r="C19" s="25" t="s">
        <v>139</v>
      </c>
      <c r="D19" s="539"/>
      <c r="E19" s="512"/>
      <c r="F19" s="512"/>
      <c r="G19" s="541"/>
      <c r="H19" s="539"/>
      <c r="I19" s="512"/>
      <c r="J19" s="512"/>
      <c r="K19" s="541"/>
      <c r="L19" s="539"/>
      <c r="M19" s="512"/>
      <c r="N19" s="512"/>
      <c r="O19" s="540"/>
      <c r="P19" s="539"/>
      <c r="Q19" s="512"/>
      <c r="R19" s="512"/>
      <c r="S19" s="541"/>
      <c r="T19" s="512"/>
      <c r="U19" s="841"/>
      <c r="V19" s="842"/>
      <c r="W19" s="541"/>
      <c r="X19" s="539"/>
      <c r="Y19" s="512"/>
      <c r="Z19" s="512"/>
      <c r="AA19" s="540"/>
      <c r="AB19" s="539"/>
      <c r="AC19" s="512"/>
      <c r="AD19" s="512"/>
      <c r="AE19" s="543"/>
      <c r="AF19" s="638"/>
      <c r="AG19" s="634"/>
    </row>
    <row r="20" spans="1:33" ht="15" customHeight="1" x14ac:dyDescent="0.2">
      <c r="A20" s="653"/>
      <c r="B20" s="813" t="s">
        <v>19</v>
      </c>
      <c r="C20" s="30" t="s">
        <v>138</v>
      </c>
      <c r="D20" s="544"/>
      <c r="E20" s="548"/>
      <c r="F20" s="548"/>
      <c r="G20" s="545"/>
      <c r="H20" s="544"/>
      <c r="I20" s="843"/>
      <c r="J20" s="844"/>
      <c r="K20" s="545"/>
      <c r="L20" s="544"/>
      <c r="M20" s="843"/>
      <c r="N20" s="844"/>
      <c r="O20" s="545"/>
      <c r="P20" s="544"/>
      <c r="Q20" s="548"/>
      <c r="R20" s="548"/>
      <c r="S20" s="545"/>
      <c r="T20" s="544"/>
      <c r="U20" s="548"/>
      <c r="V20" s="548"/>
      <c r="W20" s="545"/>
      <c r="X20" s="544"/>
      <c r="Y20" s="548"/>
      <c r="Z20" s="548"/>
      <c r="AA20" s="564"/>
      <c r="AB20" s="544"/>
      <c r="AC20" s="548"/>
      <c r="AD20" s="548"/>
      <c r="AE20" s="564"/>
      <c r="AF20" s="639">
        <f>SUM(D20:AE20)</f>
        <v>0</v>
      </c>
      <c r="AG20" s="635">
        <f>SUM(D21:AE21)</f>
        <v>0</v>
      </c>
    </row>
    <row r="21" spans="1:33" ht="15" customHeight="1" x14ac:dyDescent="0.2">
      <c r="A21" s="653"/>
      <c r="B21" s="813"/>
      <c r="C21" s="25" t="s">
        <v>139</v>
      </c>
      <c r="D21" s="539"/>
      <c r="E21" s="512"/>
      <c r="F21" s="512"/>
      <c r="G21" s="540"/>
      <c r="H21" s="539"/>
      <c r="I21" s="841"/>
      <c r="J21" s="842"/>
      <c r="K21" s="540"/>
      <c r="L21" s="539"/>
      <c r="M21" s="841"/>
      <c r="N21" s="842"/>
      <c r="O21" s="540"/>
      <c r="P21" s="539"/>
      <c r="Q21" s="512"/>
      <c r="R21" s="512"/>
      <c r="S21" s="540"/>
      <c r="T21" s="539"/>
      <c r="U21" s="512"/>
      <c r="V21" s="512"/>
      <c r="W21" s="540"/>
      <c r="X21" s="539"/>
      <c r="Y21" s="512"/>
      <c r="Z21" s="512"/>
      <c r="AA21" s="543"/>
      <c r="AB21" s="539"/>
      <c r="AC21" s="512"/>
      <c r="AD21" s="512"/>
      <c r="AE21" s="565"/>
      <c r="AF21" s="638"/>
      <c r="AG21" s="634"/>
    </row>
    <row r="22" spans="1:33" ht="15" customHeight="1" x14ac:dyDescent="0.2">
      <c r="A22" s="653"/>
      <c r="B22" s="646" t="s">
        <v>20</v>
      </c>
      <c r="C22" s="30" t="s">
        <v>138</v>
      </c>
      <c r="D22" s="544"/>
      <c r="E22" s="548"/>
      <c r="F22" s="548"/>
      <c r="G22" s="545"/>
      <c r="H22" s="544"/>
      <c r="I22" s="548"/>
      <c r="J22" s="548"/>
      <c r="K22" s="545"/>
      <c r="L22" s="544"/>
      <c r="M22" s="548"/>
      <c r="N22" s="548"/>
      <c r="O22" s="546"/>
      <c r="P22" s="544"/>
      <c r="Q22" s="548"/>
      <c r="R22" s="548"/>
      <c r="S22" s="545"/>
      <c r="T22" s="544"/>
      <c r="U22" s="548"/>
      <c r="V22" s="548"/>
      <c r="W22" s="545"/>
      <c r="X22" s="544"/>
      <c r="Y22" s="847"/>
      <c r="Z22" s="848"/>
      <c r="AA22" s="545"/>
      <c r="AB22" s="544"/>
      <c r="AC22" s="548"/>
      <c r="AD22" s="548"/>
      <c r="AE22" s="564"/>
      <c r="AF22" s="814">
        <f>SUM(D22:AE22)</f>
        <v>0</v>
      </c>
      <c r="AG22" s="815">
        <f>SUM(D23:AE23)</f>
        <v>0</v>
      </c>
    </row>
    <row r="23" spans="1:33" ht="15" customHeight="1" x14ac:dyDescent="0.2">
      <c r="A23" s="653"/>
      <c r="B23" s="646"/>
      <c r="C23" s="25" t="s">
        <v>139</v>
      </c>
      <c r="D23" s="539"/>
      <c r="E23" s="512"/>
      <c r="F23" s="512"/>
      <c r="G23" s="540"/>
      <c r="H23" s="539"/>
      <c r="I23" s="512"/>
      <c r="J23" s="512"/>
      <c r="K23" s="540"/>
      <c r="L23" s="539"/>
      <c r="M23" s="512"/>
      <c r="N23" s="512"/>
      <c r="O23" s="541"/>
      <c r="P23" s="539"/>
      <c r="Q23" s="512"/>
      <c r="R23" s="512"/>
      <c r="S23" s="540"/>
      <c r="T23" s="539"/>
      <c r="U23" s="512"/>
      <c r="V23" s="512"/>
      <c r="W23" s="540"/>
      <c r="X23" s="539"/>
      <c r="Y23" s="843"/>
      <c r="Z23" s="844"/>
      <c r="AA23" s="540"/>
      <c r="AB23" s="539"/>
      <c r="AC23" s="512"/>
      <c r="AD23" s="512"/>
      <c r="AE23" s="543"/>
      <c r="AF23" s="814"/>
      <c r="AG23" s="815"/>
    </row>
    <row r="24" spans="1:33" ht="15" customHeight="1" x14ac:dyDescent="0.2">
      <c r="A24" s="653"/>
      <c r="B24" s="818" t="s">
        <v>83</v>
      </c>
      <c r="C24" s="623" t="s">
        <v>138</v>
      </c>
      <c r="D24" s="544"/>
      <c r="E24" s="511"/>
      <c r="F24" s="548"/>
      <c r="G24" s="545"/>
      <c r="H24" s="544"/>
      <c r="I24" s="511"/>
      <c r="J24" s="548"/>
      <c r="K24" s="546"/>
      <c r="L24" s="547"/>
      <c r="M24" s="548"/>
      <c r="N24" s="511"/>
      <c r="O24" s="545"/>
      <c r="P24" s="544"/>
      <c r="Q24" s="548"/>
      <c r="R24" s="548"/>
      <c r="S24" s="552"/>
      <c r="T24" s="544"/>
      <c r="U24" s="548"/>
      <c r="V24" s="548"/>
      <c r="W24" s="552"/>
      <c r="X24" s="544"/>
      <c r="Y24" s="548"/>
      <c r="Z24" s="548"/>
      <c r="AA24" s="564"/>
      <c r="AB24" s="544"/>
      <c r="AC24" s="548"/>
      <c r="AD24" s="548"/>
      <c r="AE24" s="564"/>
      <c r="AF24" s="814">
        <f>SUM(D24:AE24)</f>
        <v>0</v>
      </c>
      <c r="AG24" s="815">
        <f>SUM(D25:AE25)</f>
        <v>0</v>
      </c>
    </row>
    <row r="25" spans="1:33" ht="15" customHeight="1" thickBot="1" x14ac:dyDescent="0.25">
      <c r="A25" s="654"/>
      <c r="B25" s="819"/>
      <c r="C25" s="25" t="s">
        <v>139</v>
      </c>
      <c r="D25" s="556"/>
      <c r="E25" s="557"/>
      <c r="F25" s="557"/>
      <c r="G25" s="558"/>
      <c r="H25" s="556"/>
      <c r="I25" s="557"/>
      <c r="J25" s="557"/>
      <c r="K25" s="559"/>
      <c r="L25" s="560"/>
      <c r="M25" s="557"/>
      <c r="N25" s="557"/>
      <c r="O25" s="558"/>
      <c r="P25" s="556"/>
      <c r="Q25" s="557"/>
      <c r="R25" s="557"/>
      <c r="S25" s="558"/>
      <c r="T25" s="556"/>
      <c r="U25" s="557"/>
      <c r="V25" s="557"/>
      <c r="W25" s="558"/>
      <c r="X25" s="556"/>
      <c r="Y25" s="557"/>
      <c r="Z25" s="566"/>
      <c r="AA25" s="561"/>
      <c r="AB25" s="556"/>
      <c r="AC25" s="557"/>
      <c r="AD25" s="557"/>
      <c r="AE25" s="567"/>
      <c r="AF25" s="825"/>
      <c r="AG25" s="826"/>
    </row>
    <row r="26" spans="1:33" ht="15" customHeight="1" thickBot="1" x14ac:dyDescent="0.4">
      <c r="A26" s="295"/>
      <c r="B26" s="125"/>
      <c r="C26" s="125"/>
      <c r="D26" s="562"/>
      <c r="E26" s="562"/>
      <c r="F26" s="562"/>
      <c r="G26" s="563"/>
      <c r="H26" s="562"/>
      <c r="I26" s="562"/>
      <c r="J26" s="562"/>
      <c r="K26" s="563"/>
      <c r="L26" s="562"/>
      <c r="M26" s="562"/>
      <c r="N26" s="562"/>
      <c r="O26" s="563"/>
      <c r="P26" s="562"/>
      <c r="Q26" s="562"/>
      <c r="R26" s="562"/>
      <c r="S26" s="563"/>
      <c r="T26" s="562"/>
      <c r="U26" s="562"/>
      <c r="V26" s="562"/>
      <c r="W26" s="563"/>
      <c r="X26" s="562"/>
      <c r="Y26" s="562"/>
      <c r="Z26" s="562"/>
      <c r="AA26" s="562"/>
      <c r="AB26" s="562"/>
      <c r="AC26" s="562"/>
      <c r="AD26" s="562"/>
      <c r="AE26" s="562"/>
      <c r="AF26" s="48"/>
      <c r="AG26" s="49"/>
    </row>
    <row r="27" spans="1:33" ht="15" customHeight="1" x14ac:dyDescent="0.2">
      <c r="A27" s="652">
        <v>3</v>
      </c>
      <c r="B27" s="822" t="s">
        <v>15</v>
      </c>
      <c r="C27" s="20" t="s">
        <v>138</v>
      </c>
      <c r="D27" s="537"/>
      <c r="E27" s="534"/>
      <c r="F27" s="534"/>
      <c r="G27" s="535"/>
      <c r="H27" s="533"/>
      <c r="I27" s="534"/>
      <c r="J27" s="534"/>
      <c r="K27" s="535"/>
      <c r="L27" s="533"/>
      <c r="M27" s="534"/>
      <c r="N27" s="534"/>
      <c r="O27" s="536"/>
      <c r="P27" s="533"/>
      <c r="Q27" s="534"/>
      <c r="R27" s="534"/>
      <c r="S27" s="536"/>
      <c r="T27" s="537"/>
      <c r="U27" s="849"/>
      <c r="V27" s="850"/>
      <c r="W27" s="535"/>
      <c r="X27" s="533"/>
      <c r="Y27" s="534"/>
      <c r="Z27" s="534"/>
      <c r="AA27" s="538"/>
      <c r="AB27" s="533"/>
      <c r="AC27" s="534"/>
      <c r="AD27" s="534"/>
      <c r="AE27" s="538"/>
      <c r="AF27" s="637">
        <f>SUM(D27:AE27)</f>
        <v>0</v>
      </c>
      <c r="AG27" s="633">
        <f>SUM(D28:AE28)</f>
        <v>0</v>
      </c>
    </row>
    <row r="28" spans="1:33" ht="15" customHeight="1" x14ac:dyDescent="0.2">
      <c r="A28" s="653"/>
      <c r="B28" s="823"/>
      <c r="C28" s="623" t="s">
        <v>139</v>
      </c>
      <c r="D28" s="542"/>
      <c r="E28" s="512"/>
      <c r="F28" s="512"/>
      <c r="G28" s="540"/>
      <c r="H28" s="539"/>
      <c r="I28" s="512"/>
      <c r="J28" s="512"/>
      <c r="K28" s="540"/>
      <c r="L28" s="539"/>
      <c r="M28" s="512"/>
      <c r="N28" s="512"/>
      <c r="O28" s="541"/>
      <c r="P28" s="539"/>
      <c r="Q28" s="512"/>
      <c r="R28" s="512"/>
      <c r="S28" s="541"/>
      <c r="T28" s="542"/>
      <c r="U28" s="841"/>
      <c r="V28" s="842"/>
      <c r="W28" s="540"/>
      <c r="X28" s="539"/>
      <c r="Y28" s="512"/>
      <c r="Z28" s="512"/>
      <c r="AA28" s="543"/>
      <c r="AB28" s="539"/>
      <c r="AC28" s="512"/>
      <c r="AD28" s="512"/>
      <c r="AE28" s="543"/>
      <c r="AF28" s="638"/>
      <c r="AG28" s="634"/>
    </row>
    <row r="29" spans="1:33" ht="15" customHeight="1" x14ac:dyDescent="0.2">
      <c r="A29" s="653"/>
      <c r="B29" s="824" t="s">
        <v>18</v>
      </c>
      <c r="C29" s="30" t="s">
        <v>138</v>
      </c>
      <c r="D29" s="547"/>
      <c r="E29" s="548"/>
      <c r="F29" s="548"/>
      <c r="G29" s="545"/>
      <c r="H29" s="544"/>
      <c r="I29" s="843"/>
      <c r="J29" s="844"/>
      <c r="K29" s="545"/>
      <c r="L29" s="544"/>
      <c r="M29" s="843"/>
      <c r="N29" s="844"/>
      <c r="O29" s="545"/>
      <c r="P29" s="544"/>
      <c r="Q29" s="548"/>
      <c r="R29" s="548"/>
      <c r="S29" s="546"/>
      <c r="T29" s="548"/>
      <c r="U29" s="548"/>
      <c r="V29" s="548"/>
      <c r="W29" s="546"/>
      <c r="X29" s="544"/>
      <c r="Y29" s="548"/>
      <c r="Z29" s="548"/>
      <c r="AA29" s="564"/>
      <c r="AB29" s="544"/>
      <c r="AC29" s="548"/>
      <c r="AD29" s="548"/>
      <c r="AE29" s="564"/>
      <c r="AF29" s="639">
        <f>SUM(D29:AE29)</f>
        <v>0</v>
      </c>
      <c r="AG29" s="635">
        <f>SUM(D30:AE30)</f>
        <v>0</v>
      </c>
    </row>
    <row r="30" spans="1:33" ht="15" customHeight="1" x14ac:dyDescent="0.2">
      <c r="A30" s="653"/>
      <c r="B30" s="824"/>
      <c r="C30" s="25" t="s">
        <v>139</v>
      </c>
      <c r="D30" s="542"/>
      <c r="E30" s="512"/>
      <c r="F30" s="512"/>
      <c r="G30" s="540"/>
      <c r="H30" s="539"/>
      <c r="I30" s="841"/>
      <c r="J30" s="842"/>
      <c r="K30" s="540"/>
      <c r="L30" s="539"/>
      <c r="M30" s="841"/>
      <c r="N30" s="842"/>
      <c r="O30" s="540"/>
      <c r="P30" s="539"/>
      <c r="Q30" s="512"/>
      <c r="R30" s="512"/>
      <c r="S30" s="541"/>
      <c r="T30" s="512"/>
      <c r="U30" s="512"/>
      <c r="V30" s="512"/>
      <c r="W30" s="541"/>
      <c r="X30" s="539"/>
      <c r="Y30" s="512"/>
      <c r="Z30" s="512"/>
      <c r="AA30" s="543"/>
      <c r="AB30" s="539"/>
      <c r="AC30" s="512"/>
      <c r="AD30" s="512"/>
      <c r="AE30" s="543"/>
      <c r="AF30" s="638"/>
      <c r="AG30" s="634"/>
    </row>
    <row r="31" spans="1:33" ht="15" customHeight="1" x14ac:dyDescent="0.2">
      <c r="A31" s="653"/>
      <c r="B31" s="813" t="s">
        <v>19</v>
      </c>
      <c r="C31" s="30" t="s">
        <v>138</v>
      </c>
      <c r="D31" s="547"/>
      <c r="E31" s="548"/>
      <c r="F31" s="548"/>
      <c r="G31" s="545"/>
      <c r="H31" s="544"/>
      <c r="I31" s="548"/>
      <c r="J31" s="548"/>
      <c r="K31" s="546"/>
      <c r="L31" s="547"/>
      <c r="M31" s="548"/>
      <c r="N31" s="548"/>
      <c r="O31" s="546"/>
      <c r="P31" s="544"/>
      <c r="Q31" s="548"/>
      <c r="R31" s="548"/>
      <c r="S31" s="546"/>
      <c r="T31" s="547"/>
      <c r="U31" s="548"/>
      <c r="V31" s="548"/>
      <c r="W31" s="545"/>
      <c r="X31" s="544"/>
      <c r="Y31" s="843"/>
      <c r="Z31" s="844"/>
      <c r="AA31" s="564"/>
      <c r="AB31" s="544"/>
      <c r="AC31" s="548"/>
      <c r="AD31" s="548"/>
      <c r="AE31" s="564"/>
      <c r="AF31" s="639">
        <f>SUM(D31:AE31)</f>
        <v>0</v>
      </c>
      <c r="AG31" s="635">
        <f>SUM(D32:AE32)</f>
        <v>0</v>
      </c>
    </row>
    <row r="32" spans="1:33" ht="15" customHeight="1" x14ac:dyDescent="0.2">
      <c r="A32" s="653"/>
      <c r="B32" s="813"/>
      <c r="C32" s="25" t="s">
        <v>139</v>
      </c>
      <c r="D32" s="542"/>
      <c r="E32" s="512"/>
      <c r="F32" s="512"/>
      <c r="G32" s="540"/>
      <c r="H32" s="539"/>
      <c r="I32" s="512"/>
      <c r="J32" s="512"/>
      <c r="K32" s="541"/>
      <c r="L32" s="542"/>
      <c r="M32" s="512"/>
      <c r="N32" s="512"/>
      <c r="O32" s="541"/>
      <c r="P32" s="539"/>
      <c r="Q32" s="512"/>
      <c r="R32" s="512"/>
      <c r="S32" s="541"/>
      <c r="T32" s="542"/>
      <c r="U32" s="512"/>
      <c r="V32" s="512"/>
      <c r="W32" s="540"/>
      <c r="X32" s="539"/>
      <c r="Y32" s="841"/>
      <c r="Z32" s="842"/>
      <c r="AA32" s="543"/>
      <c r="AB32" s="539"/>
      <c r="AC32" s="512"/>
      <c r="AD32" s="512"/>
      <c r="AE32" s="543"/>
      <c r="AF32" s="638"/>
      <c r="AG32" s="634"/>
    </row>
    <row r="33" spans="1:33" ht="15" customHeight="1" x14ac:dyDescent="0.2">
      <c r="A33" s="653"/>
      <c r="B33" s="646" t="s">
        <v>20</v>
      </c>
      <c r="C33" s="30" t="s">
        <v>138</v>
      </c>
      <c r="D33" s="547"/>
      <c r="E33" s="548"/>
      <c r="F33" s="548"/>
      <c r="G33" s="545"/>
      <c r="H33" s="544"/>
      <c r="I33" s="548"/>
      <c r="J33" s="548"/>
      <c r="K33" s="545"/>
      <c r="L33" s="544"/>
      <c r="M33" s="548"/>
      <c r="N33" s="548"/>
      <c r="O33" s="545"/>
      <c r="P33" s="544"/>
      <c r="Q33" s="548"/>
      <c r="R33" s="548"/>
      <c r="S33" s="546"/>
      <c r="T33" s="544"/>
      <c r="U33" s="548"/>
      <c r="V33" s="548"/>
      <c r="W33" s="546"/>
      <c r="X33" s="544"/>
      <c r="Y33" s="548"/>
      <c r="Z33" s="568"/>
      <c r="AA33" s="545"/>
      <c r="AB33" s="544"/>
      <c r="AC33" s="548"/>
      <c r="AD33" s="548"/>
      <c r="AE33" s="564"/>
      <c r="AF33" s="814">
        <f>SUM(D33:AE33)</f>
        <v>0</v>
      </c>
      <c r="AG33" s="815">
        <f>SUM(D34:AE34)</f>
        <v>0</v>
      </c>
    </row>
    <row r="34" spans="1:33" ht="15" customHeight="1" x14ac:dyDescent="0.2">
      <c r="A34" s="653"/>
      <c r="B34" s="646"/>
      <c r="C34" s="25" t="s">
        <v>139</v>
      </c>
      <c r="D34" s="542"/>
      <c r="E34" s="512"/>
      <c r="F34" s="512"/>
      <c r="G34" s="540"/>
      <c r="H34" s="539"/>
      <c r="I34" s="512"/>
      <c r="J34" s="512"/>
      <c r="K34" s="540"/>
      <c r="L34" s="539"/>
      <c r="M34" s="512"/>
      <c r="N34" s="512"/>
      <c r="O34" s="540"/>
      <c r="P34" s="539"/>
      <c r="Q34" s="512"/>
      <c r="R34" s="512"/>
      <c r="S34" s="541"/>
      <c r="T34" s="539"/>
      <c r="U34" s="512"/>
      <c r="V34" s="512"/>
      <c r="W34" s="541"/>
      <c r="X34" s="539"/>
      <c r="Y34" s="512"/>
      <c r="Z34" s="569"/>
      <c r="AA34" s="540"/>
      <c r="AB34" s="539"/>
      <c r="AC34" s="512"/>
      <c r="AD34" s="512"/>
      <c r="AE34" s="543"/>
      <c r="AF34" s="814"/>
      <c r="AG34" s="815"/>
    </row>
    <row r="35" spans="1:33" ht="15" customHeight="1" x14ac:dyDescent="0.2">
      <c r="A35" s="653"/>
      <c r="B35" s="818" t="s">
        <v>83</v>
      </c>
      <c r="C35" s="623" t="s">
        <v>138</v>
      </c>
      <c r="D35" s="547"/>
      <c r="E35" s="847"/>
      <c r="F35" s="848"/>
      <c r="G35" s="545"/>
      <c r="H35" s="544"/>
      <c r="I35" s="847"/>
      <c r="J35" s="848"/>
      <c r="K35" s="546"/>
      <c r="L35" s="547"/>
      <c r="M35" s="511"/>
      <c r="N35" s="548"/>
      <c r="O35" s="545"/>
      <c r="P35" s="544"/>
      <c r="Q35" s="548"/>
      <c r="R35" s="511"/>
      <c r="S35" s="545"/>
      <c r="T35" s="544"/>
      <c r="U35" s="548"/>
      <c r="V35" s="511"/>
      <c r="W35" s="545"/>
      <c r="X35" s="544"/>
      <c r="Y35" s="548"/>
      <c r="Z35" s="568"/>
      <c r="AA35" s="545"/>
      <c r="AB35" s="544"/>
      <c r="AC35" s="548"/>
      <c r="AD35" s="548"/>
      <c r="AE35" s="549"/>
      <c r="AF35" s="814">
        <f>SUM(D35:AE35)</f>
        <v>0</v>
      </c>
      <c r="AG35" s="815">
        <f>SUM(D36:AE36)</f>
        <v>0</v>
      </c>
    </row>
    <row r="36" spans="1:33" ht="15" customHeight="1" thickBot="1" x14ac:dyDescent="0.25">
      <c r="A36" s="654"/>
      <c r="B36" s="819"/>
      <c r="C36" s="25" t="s">
        <v>139</v>
      </c>
      <c r="D36" s="560"/>
      <c r="E36" s="845"/>
      <c r="F36" s="846"/>
      <c r="G36" s="558"/>
      <c r="H36" s="556"/>
      <c r="I36" s="845"/>
      <c r="J36" s="846"/>
      <c r="K36" s="559"/>
      <c r="L36" s="560"/>
      <c r="M36" s="557"/>
      <c r="N36" s="557"/>
      <c r="O36" s="558"/>
      <c r="P36" s="556"/>
      <c r="Q36" s="557"/>
      <c r="R36" s="557"/>
      <c r="S36" s="558"/>
      <c r="T36" s="556"/>
      <c r="U36" s="557"/>
      <c r="V36" s="557"/>
      <c r="W36" s="558"/>
      <c r="X36" s="556"/>
      <c r="Y36" s="557"/>
      <c r="Z36" s="566"/>
      <c r="AA36" s="558"/>
      <c r="AB36" s="556"/>
      <c r="AC36" s="557"/>
      <c r="AD36" s="557"/>
      <c r="AE36" s="570"/>
      <c r="AF36" s="825"/>
      <c r="AG36" s="826"/>
    </row>
    <row r="37" spans="1:33" ht="15" customHeight="1" thickBot="1" x14ac:dyDescent="0.4">
      <c r="A37" s="295"/>
      <c r="B37" s="125"/>
      <c r="C37" s="125"/>
      <c r="D37" s="562"/>
      <c r="E37" s="562"/>
      <c r="F37" s="562"/>
      <c r="G37" s="563"/>
      <c r="H37" s="562"/>
      <c r="I37" s="562"/>
      <c r="J37" s="562"/>
      <c r="K37" s="563"/>
      <c r="L37" s="562"/>
      <c r="M37" s="562"/>
      <c r="N37" s="562"/>
      <c r="O37" s="563"/>
      <c r="P37" s="562"/>
      <c r="Q37" s="562"/>
      <c r="R37" s="562"/>
      <c r="S37" s="563"/>
      <c r="T37" s="562"/>
      <c r="U37" s="562"/>
      <c r="V37" s="562"/>
      <c r="W37" s="563"/>
      <c r="X37" s="562"/>
      <c r="Y37" s="562"/>
      <c r="Z37" s="562"/>
      <c r="AA37" s="562"/>
      <c r="AB37" s="562"/>
      <c r="AC37" s="562"/>
      <c r="AD37" s="562"/>
      <c r="AE37" s="562"/>
      <c r="AF37" s="48"/>
      <c r="AG37" s="49"/>
    </row>
    <row r="38" spans="1:33" ht="15" customHeight="1" x14ac:dyDescent="0.2">
      <c r="A38" s="652">
        <v>4</v>
      </c>
      <c r="B38" s="822" t="s">
        <v>15</v>
      </c>
      <c r="C38" s="20" t="s">
        <v>138</v>
      </c>
      <c r="D38" s="537"/>
      <c r="E38" s="534"/>
      <c r="F38" s="534"/>
      <c r="G38" s="536"/>
      <c r="H38" s="533"/>
      <c r="I38" s="849"/>
      <c r="J38" s="850"/>
      <c r="K38" s="536"/>
      <c r="L38" s="533"/>
      <c r="M38" s="849"/>
      <c r="N38" s="850"/>
      <c r="O38" s="535"/>
      <c r="P38" s="533"/>
      <c r="Q38" s="534"/>
      <c r="R38" s="534"/>
      <c r="S38" s="535"/>
      <c r="T38" s="533"/>
      <c r="U38" s="534"/>
      <c r="V38" s="534"/>
      <c r="W38" s="535"/>
      <c r="X38" s="533"/>
      <c r="Y38" s="534"/>
      <c r="Z38" s="534"/>
      <c r="AA38" s="538"/>
      <c r="AB38" s="533"/>
      <c r="AC38" s="534"/>
      <c r="AD38" s="534"/>
      <c r="AE38" s="538"/>
      <c r="AF38" s="637">
        <f>SUM(D38:AE38)</f>
        <v>0</v>
      </c>
      <c r="AG38" s="633">
        <f>SUM(D39:AE39)</f>
        <v>0</v>
      </c>
    </row>
    <row r="39" spans="1:33" ht="15" customHeight="1" x14ac:dyDescent="0.2">
      <c r="A39" s="653"/>
      <c r="B39" s="823"/>
      <c r="C39" s="623" t="s">
        <v>139</v>
      </c>
      <c r="D39" s="542"/>
      <c r="E39" s="512"/>
      <c r="F39" s="512"/>
      <c r="G39" s="541"/>
      <c r="H39" s="539"/>
      <c r="I39" s="841"/>
      <c r="J39" s="842"/>
      <c r="K39" s="541"/>
      <c r="L39" s="539"/>
      <c r="M39" s="841"/>
      <c r="N39" s="842"/>
      <c r="O39" s="540"/>
      <c r="P39" s="539"/>
      <c r="Q39" s="512"/>
      <c r="R39" s="512"/>
      <c r="S39" s="540"/>
      <c r="T39" s="539"/>
      <c r="U39" s="512"/>
      <c r="V39" s="512"/>
      <c r="W39" s="540"/>
      <c r="X39" s="539"/>
      <c r="Y39" s="512"/>
      <c r="Z39" s="512"/>
      <c r="AA39" s="543"/>
      <c r="AB39" s="539"/>
      <c r="AC39" s="512"/>
      <c r="AD39" s="512"/>
      <c r="AE39" s="543"/>
      <c r="AF39" s="638"/>
      <c r="AG39" s="634"/>
    </row>
    <row r="40" spans="1:33" ht="15" customHeight="1" x14ac:dyDescent="0.2">
      <c r="A40" s="653"/>
      <c r="B40" s="824" t="s">
        <v>18</v>
      </c>
      <c r="C40" s="30" t="s">
        <v>138</v>
      </c>
      <c r="D40" s="547"/>
      <c r="E40" s="548"/>
      <c r="F40" s="548"/>
      <c r="G40" s="545"/>
      <c r="H40" s="544"/>
      <c r="I40" s="548"/>
      <c r="J40" s="548"/>
      <c r="K40" s="545"/>
      <c r="L40" s="544"/>
      <c r="M40" s="548"/>
      <c r="N40" s="548"/>
      <c r="O40" s="546"/>
      <c r="P40" s="544"/>
      <c r="Q40" s="548"/>
      <c r="R40" s="548"/>
      <c r="S40" s="546"/>
      <c r="T40" s="548"/>
      <c r="U40" s="548"/>
      <c r="V40" s="548"/>
      <c r="W40" s="546"/>
      <c r="X40" s="544"/>
      <c r="Y40" s="843"/>
      <c r="Z40" s="844"/>
      <c r="AA40" s="564"/>
      <c r="AB40" s="544"/>
      <c r="AC40" s="548"/>
      <c r="AD40" s="548"/>
      <c r="AE40" s="564"/>
      <c r="AF40" s="639">
        <f>SUM(D40:AE40)</f>
        <v>0</v>
      </c>
      <c r="AG40" s="635">
        <f>SUM(D41:AE41)</f>
        <v>0</v>
      </c>
    </row>
    <row r="41" spans="1:33" ht="15" customHeight="1" x14ac:dyDescent="0.2">
      <c r="A41" s="653"/>
      <c r="B41" s="824"/>
      <c r="C41" s="25" t="s">
        <v>139</v>
      </c>
      <c r="D41" s="542"/>
      <c r="E41" s="512"/>
      <c r="F41" s="512"/>
      <c r="G41" s="540"/>
      <c r="H41" s="539"/>
      <c r="I41" s="512"/>
      <c r="J41" s="512"/>
      <c r="K41" s="540"/>
      <c r="L41" s="539"/>
      <c r="M41" s="512"/>
      <c r="N41" s="512"/>
      <c r="O41" s="541"/>
      <c r="P41" s="539"/>
      <c r="Q41" s="512"/>
      <c r="R41" s="512"/>
      <c r="S41" s="541"/>
      <c r="T41" s="512"/>
      <c r="U41" s="512"/>
      <c r="V41" s="512"/>
      <c r="W41" s="541"/>
      <c r="X41" s="539"/>
      <c r="Y41" s="841"/>
      <c r="Z41" s="842"/>
      <c r="AA41" s="543"/>
      <c r="AB41" s="539"/>
      <c r="AC41" s="512"/>
      <c r="AD41" s="512"/>
      <c r="AE41" s="543"/>
      <c r="AF41" s="638"/>
      <c r="AG41" s="634"/>
    </row>
    <row r="42" spans="1:33" s="62" customFormat="1" ht="15" customHeight="1" x14ac:dyDescent="0.2">
      <c r="A42" s="653"/>
      <c r="B42" s="813" t="s">
        <v>19</v>
      </c>
      <c r="C42" s="30" t="s">
        <v>138</v>
      </c>
      <c r="D42" s="547"/>
      <c r="E42" s="548"/>
      <c r="F42" s="548"/>
      <c r="G42" s="545"/>
      <c r="H42" s="544"/>
      <c r="I42" s="548"/>
      <c r="J42" s="548"/>
      <c r="K42" s="546"/>
      <c r="L42" s="547"/>
      <c r="M42" s="548"/>
      <c r="N42" s="548"/>
      <c r="O42" s="545"/>
      <c r="P42" s="544"/>
      <c r="Q42" s="548"/>
      <c r="R42" s="548"/>
      <c r="S42" s="546"/>
      <c r="T42" s="544"/>
      <c r="U42" s="548"/>
      <c r="V42" s="548"/>
      <c r="W42" s="546"/>
      <c r="X42" s="544"/>
      <c r="Y42" s="548"/>
      <c r="Z42" s="568"/>
      <c r="AA42" s="564"/>
      <c r="AB42" s="544"/>
      <c r="AC42" s="548"/>
      <c r="AD42" s="548"/>
      <c r="AE42" s="564"/>
      <c r="AF42" s="639">
        <f>SUM(D42:AE42)</f>
        <v>0</v>
      </c>
      <c r="AG42" s="635">
        <f>SUM(D43:AE43)</f>
        <v>0</v>
      </c>
    </row>
    <row r="43" spans="1:33" s="62" customFormat="1" ht="15" customHeight="1" x14ac:dyDescent="0.2">
      <c r="A43" s="653"/>
      <c r="B43" s="813"/>
      <c r="C43" s="25" t="s">
        <v>139</v>
      </c>
      <c r="D43" s="542"/>
      <c r="E43" s="512"/>
      <c r="F43" s="512"/>
      <c r="G43" s="540"/>
      <c r="H43" s="539"/>
      <c r="I43" s="512"/>
      <c r="J43" s="512"/>
      <c r="K43" s="541"/>
      <c r="L43" s="542"/>
      <c r="M43" s="512"/>
      <c r="N43" s="512"/>
      <c r="O43" s="540"/>
      <c r="P43" s="539"/>
      <c r="Q43" s="512"/>
      <c r="R43" s="512"/>
      <c r="S43" s="541"/>
      <c r="T43" s="539"/>
      <c r="U43" s="512"/>
      <c r="V43" s="512"/>
      <c r="W43" s="541"/>
      <c r="X43" s="539"/>
      <c r="Y43" s="512"/>
      <c r="Z43" s="569"/>
      <c r="AA43" s="543"/>
      <c r="AB43" s="539"/>
      <c r="AC43" s="512"/>
      <c r="AD43" s="512"/>
      <c r="AE43" s="565"/>
      <c r="AF43" s="638"/>
      <c r="AG43" s="634"/>
    </row>
    <row r="44" spans="1:33" s="62" customFormat="1" ht="15" customHeight="1" x14ac:dyDescent="0.2">
      <c r="A44" s="653"/>
      <c r="B44" s="646" t="s">
        <v>20</v>
      </c>
      <c r="C44" s="30" t="s">
        <v>138</v>
      </c>
      <c r="D44" s="547"/>
      <c r="E44" s="847"/>
      <c r="F44" s="848"/>
      <c r="G44" s="545"/>
      <c r="H44" s="544"/>
      <c r="I44" s="847"/>
      <c r="J44" s="848"/>
      <c r="K44" s="545"/>
      <c r="L44" s="544"/>
      <c r="M44" s="548"/>
      <c r="N44" s="548"/>
      <c r="O44" s="545"/>
      <c r="P44" s="544"/>
      <c r="Q44" s="548"/>
      <c r="R44" s="548"/>
      <c r="S44" s="545"/>
      <c r="T44" s="544"/>
      <c r="U44" s="548"/>
      <c r="V44" s="548"/>
      <c r="W44" s="545"/>
      <c r="X44" s="544"/>
      <c r="Y44" s="548"/>
      <c r="Z44" s="548"/>
      <c r="AA44" s="564"/>
      <c r="AB44" s="544"/>
      <c r="AC44" s="548"/>
      <c r="AD44" s="548"/>
      <c r="AE44" s="549"/>
      <c r="AF44" s="814">
        <f>SUM(D44:AE44)</f>
        <v>0</v>
      </c>
      <c r="AG44" s="815">
        <f>SUM(D45:AE45)</f>
        <v>0</v>
      </c>
    </row>
    <row r="45" spans="1:33" s="62" customFormat="1" ht="15" customHeight="1" x14ac:dyDescent="0.2">
      <c r="A45" s="653"/>
      <c r="B45" s="646"/>
      <c r="C45" s="25" t="s">
        <v>139</v>
      </c>
      <c r="D45" s="542"/>
      <c r="E45" s="843"/>
      <c r="F45" s="844"/>
      <c r="G45" s="540"/>
      <c r="H45" s="539"/>
      <c r="I45" s="843"/>
      <c r="J45" s="844"/>
      <c r="K45" s="540"/>
      <c r="L45" s="539"/>
      <c r="M45" s="512"/>
      <c r="N45" s="512"/>
      <c r="O45" s="540"/>
      <c r="P45" s="539"/>
      <c r="Q45" s="512"/>
      <c r="R45" s="512"/>
      <c r="S45" s="540"/>
      <c r="T45" s="539"/>
      <c r="U45" s="512"/>
      <c r="V45" s="512"/>
      <c r="W45" s="540"/>
      <c r="X45" s="539"/>
      <c r="Y45" s="512"/>
      <c r="Z45" s="512"/>
      <c r="AA45" s="543"/>
      <c r="AB45" s="539"/>
      <c r="AC45" s="512"/>
      <c r="AD45" s="512"/>
      <c r="AE45" s="550"/>
      <c r="AF45" s="814"/>
      <c r="AG45" s="815"/>
    </row>
    <row r="46" spans="1:33" ht="15" customHeight="1" x14ac:dyDescent="0.2">
      <c r="A46" s="653"/>
      <c r="B46" s="818" t="s">
        <v>83</v>
      </c>
      <c r="C46" s="623" t="s">
        <v>138</v>
      </c>
      <c r="D46" s="547"/>
      <c r="E46" s="548"/>
      <c r="F46" s="548"/>
      <c r="G46" s="552"/>
      <c r="H46" s="544"/>
      <c r="I46" s="548"/>
      <c r="J46" s="548"/>
      <c r="K46" s="552"/>
      <c r="L46" s="544"/>
      <c r="M46" s="548"/>
      <c r="N46" s="548"/>
      <c r="O46" s="545"/>
      <c r="P46" s="544"/>
      <c r="Q46" s="548"/>
      <c r="R46" s="548"/>
      <c r="S46" s="546"/>
      <c r="T46" s="547"/>
      <c r="U46" s="847"/>
      <c r="V46" s="848"/>
      <c r="W46" s="545"/>
      <c r="X46" s="544"/>
      <c r="Y46" s="511"/>
      <c r="Z46" s="548"/>
      <c r="AA46" s="545"/>
      <c r="AB46" s="544"/>
      <c r="AC46" s="548"/>
      <c r="AD46" s="548"/>
      <c r="AE46" s="564"/>
      <c r="AF46" s="814">
        <f>SUM(D46:AE46)</f>
        <v>0</v>
      </c>
      <c r="AG46" s="815">
        <f>SUM(D47:AE47)</f>
        <v>0</v>
      </c>
    </row>
    <row r="47" spans="1:33" ht="15" customHeight="1" thickBot="1" x14ac:dyDescent="0.25">
      <c r="A47" s="654"/>
      <c r="B47" s="819"/>
      <c r="C47" s="25" t="s">
        <v>139</v>
      </c>
      <c r="D47" s="560"/>
      <c r="E47" s="557"/>
      <c r="F47" s="557"/>
      <c r="G47" s="558"/>
      <c r="H47" s="556"/>
      <c r="I47" s="557"/>
      <c r="J47" s="557"/>
      <c r="K47" s="558"/>
      <c r="L47" s="556"/>
      <c r="M47" s="557"/>
      <c r="N47" s="557"/>
      <c r="O47" s="558"/>
      <c r="P47" s="556"/>
      <c r="Q47" s="557"/>
      <c r="R47" s="557"/>
      <c r="S47" s="559"/>
      <c r="T47" s="560"/>
      <c r="U47" s="845"/>
      <c r="V47" s="846"/>
      <c r="W47" s="558"/>
      <c r="X47" s="556"/>
      <c r="Y47" s="557"/>
      <c r="Z47" s="557"/>
      <c r="AA47" s="558"/>
      <c r="AB47" s="556"/>
      <c r="AC47" s="557"/>
      <c r="AD47" s="557"/>
      <c r="AE47" s="561"/>
      <c r="AF47" s="825"/>
      <c r="AG47" s="826"/>
    </row>
    <row r="48" spans="1:33" ht="15" customHeight="1" thickBot="1" x14ac:dyDescent="0.4">
      <c r="A48" s="295"/>
      <c r="B48" s="125"/>
      <c r="C48" s="125"/>
      <c r="D48" s="562"/>
      <c r="E48" s="562"/>
      <c r="F48" s="562"/>
      <c r="G48" s="563"/>
      <c r="H48" s="562"/>
      <c r="I48" s="562"/>
      <c r="J48" s="562"/>
      <c r="K48" s="563"/>
      <c r="L48" s="562"/>
      <c r="M48" s="562"/>
      <c r="N48" s="562"/>
      <c r="O48" s="563"/>
      <c r="P48" s="562"/>
      <c r="Q48" s="562"/>
      <c r="R48" s="562"/>
      <c r="S48" s="563"/>
      <c r="T48" s="562"/>
      <c r="U48" s="562"/>
      <c r="V48" s="562"/>
      <c r="W48" s="563"/>
      <c r="X48" s="562"/>
      <c r="Y48" s="562"/>
      <c r="Z48" s="562"/>
      <c r="AA48" s="562"/>
      <c r="AB48" s="562"/>
      <c r="AC48" s="562"/>
      <c r="AD48" s="562"/>
      <c r="AE48" s="562"/>
      <c r="AF48" s="48"/>
      <c r="AG48" s="49"/>
    </row>
    <row r="49" spans="1:49" s="62" customFormat="1" ht="15" customHeight="1" x14ac:dyDescent="0.2">
      <c r="A49" s="652">
        <v>5</v>
      </c>
      <c r="B49" s="822" t="s">
        <v>15</v>
      </c>
      <c r="C49" s="20" t="s">
        <v>138</v>
      </c>
      <c r="D49" s="537"/>
      <c r="E49" s="534"/>
      <c r="F49" s="534"/>
      <c r="G49" s="535"/>
      <c r="H49" s="533"/>
      <c r="I49" s="534"/>
      <c r="J49" s="534"/>
      <c r="K49" s="535"/>
      <c r="L49" s="533"/>
      <c r="M49" s="534"/>
      <c r="N49" s="534"/>
      <c r="O49" s="546"/>
      <c r="P49" s="544"/>
      <c r="Q49" s="534"/>
      <c r="R49" s="534"/>
      <c r="S49" s="536"/>
      <c r="T49" s="537"/>
      <c r="U49" s="534"/>
      <c r="V49" s="534"/>
      <c r="W49" s="535"/>
      <c r="X49" s="533"/>
      <c r="Y49" s="849"/>
      <c r="Z49" s="850"/>
      <c r="AA49" s="538"/>
      <c r="AB49" s="533"/>
      <c r="AC49" s="534"/>
      <c r="AD49" s="534"/>
      <c r="AE49" s="538"/>
      <c r="AF49" s="637">
        <f>SUM(D49:AE49)</f>
        <v>0</v>
      </c>
      <c r="AG49" s="633">
        <f>SUM(D50:AE50)</f>
        <v>0</v>
      </c>
    </row>
    <row r="50" spans="1:49" ht="15" customHeight="1" x14ac:dyDescent="0.2">
      <c r="A50" s="653"/>
      <c r="B50" s="823"/>
      <c r="C50" s="623" t="s">
        <v>139</v>
      </c>
      <c r="D50" s="542"/>
      <c r="E50" s="512"/>
      <c r="F50" s="512"/>
      <c r="G50" s="540"/>
      <c r="H50" s="539"/>
      <c r="I50" s="512"/>
      <c r="J50" s="512"/>
      <c r="K50" s="540"/>
      <c r="L50" s="539"/>
      <c r="M50" s="512"/>
      <c r="N50" s="512"/>
      <c r="O50" s="541"/>
      <c r="P50" s="539"/>
      <c r="Q50" s="512"/>
      <c r="R50" s="512"/>
      <c r="S50" s="541"/>
      <c r="T50" s="542"/>
      <c r="U50" s="512"/>
      <c r="V50" s="512"/>
      <c r="W50" s="540"/>
      <c r="X50" s="539"/>
      <c r="Y50" s="841"/>
      <c r="Z50" s="842"/>
      <c r="AA50" s="543"/>
      <c r="AB50" s="539"/>
      <c r="AC50" s="512"/>
      <c r="AD50" s="512"/>
      <c r="AE50" s="543"/>
      <c r="AF50" s="638"/>
      <c r="AG50" s="634"/>
    </row>
    <row r="51" spans="1:49" ht="15" customHeight="1" x14ac:dyDescent="0.2">
      <c r="A51" s="653"/>
      <c r="B51" s="824" t="s">
        <v>18</v>
      </c>
      <c r="C51" s="30" t="s">
        <v>138</v>
      </c>
      <c r="D51" s="547"/>
      <c r="E51" s="548"/>
      <c r="F51" s="548"/>
      <c r="G51" s="545"/>
      <c r="H51" s="544"/>
      <c r="I51" s="548"/>
      <c r="J51" s="548"/>
      <c r="K51" s="546"/>
      <c r="L51" s="547"/>
      <c r="M51" s="548"/>
      <c r="N51" s="548"/>
      <c r="O51" s="545"/>
      <c r="P51" s="544"/>
      <c r="Q51" s="548"/>
      <c r="R51" s="548"/>
      <c r="S51" s="546"/>
      <c r="T51" s="544"/>
      <c r="U51" s="548"/>
      <c r="V51" s="548"/>
      <c r="W51" s="546"/>
      <c r="X51" s="544"/>
      <c r="Y51" s="548"/>
      <c r="Z51" s="568"/>
      <c r="AA51" s="564"/>
      <c r="AB51" s="544"/>
      <c r="AC51" s="548"/>
      <c r="AD51" s="548"/>
      <c r="AE51" s="564"/>
      <c r="AF51" s="639">
        <f>SUM(D51:AE51)</f>
        <v>0</v>
      </c>
      <c r="AG51" s="635">
        <f>SUM(D52:AE52)</f>
        <v>0</v>
      </c>
    </row>
    <row r="52" spans="1:49" ht="15" customHeight="1" x14ac:dyDescent="0.2">
      <c r="A52" s="653"/>
      <c r="B52" s="824"/>
      <c r="C52" s="25" t="s">
        <v>139</v>
      </c>
      <c r="D52" s="542"/>
      <c r="E52" s="512"/>
      <c r="F52" s="512"/>
      <c r="G52" s="540"/>
      <c r="H52" s="539"/>
      <c r="I52" s="512"/>
      <c r="J52" s="512"/>
      <c r="K52" s="541"/>
      <c r="L52" s="542"/>
      <c r="M52" s="512"/>
      <c r="N52" s="512"/>
      <c r="O52" s="540"/>
      <c r="P52" s="539"/>
      <c r="Q52" s="512"/>
      <c r="R52" s="512"/>
      <c r="S52" s="541"/>
      <c r="T52" s="539"/>
      <c r="U52" s="512"/>
      <c r="V52" s="512"/>
      <c r="W52" s="541"/>
      <c r="X52" s="539"/>
      <c r="Y52" s="512"/>
      <c r="Z52" s="569"/>
      <c r="AA52" s="543"/>
      <c r="AB52" s="539"/>
      <c r="AC52" s="512"/>
      <c r="AD52" s="512"/>
      <c r="AE52" s="543"/>
      <c r="AF52" s="638"/>
      <c r="AG52" s="634"/>
    </row>
    <row r="53" spans="1:49" ht="15" customHeight="1" x14ac:dyDescent="0.2">
      <c r="A53" s="653"/>
      <c r="B53" s="813" t="s">
        <v>19</v>
      </c>
      <c r="C53" s="30" t="s">
        <v>138</v>
      </c>
      <c r="D53" s="547"/>
      <c r="E53" s="843"/>
      <c r="F53" s="844"/>
      <c r="G53" s="545"/>
      <c r="H53" s="544"/>
      <c r="I53" s="843"/>
      <c r="J53" s="844"/>
      <c r="K53" s="546"/>
      <c r="L53" s="547"/>
      <c r="M53" s="548"/>
      <c r="N53" s="548"/>
      <c r="O53" s="545"/>
      <c r="P53" s="544"/>
      <c r="Q53" s="548"/>
      <c r="R53" s="548"/>
      <c r="S53" s="546"/>
      <c r="T53" s="547"/>
      <c r="U53" s="548"/>
      <c r="V53" s="548"/>
      <c r="W53" s="545"/>
      <c r="X53" s="544"/>
      <c r="Y53" s="548"/>
      <c r="Z53" s="548"/>
      <c r="AA53" s="564"/>
      <c r="AB53" s="544"/>
      <c r="AC53" s="548"/>
      <c r="AD53" s="548"/>
      <c r="AE53" s="549"/>
      <c r="AF53" s="639">
        <f>SUM(D53:AE53)</f>
        <v>0</v>
      </c>
      <c r="AG53" s="635">
        <f>SUM(D54:AE54)</f>
        <v>0</v>
      </c>
    </row>
    <row r="54" spans="1:49" ht="15" customHeight="1" x14ac:dyDescent="0.2">
      <c r="A54" s="653"/>
      <c r="B54" s="813"/>
      <c r="C54" s="25" t="s">
        <v>139</v>
      </c>
      <c r="D54" s="542"/>
      <c r="E54" s="841"/>
      <c r="F54" s="842"/>
      <c r="G54" s="540"/>
      <c r="H54" s="539"/>
      <c r="I54" s="841"/>
      <c r="J54" s="842"/>
      <c r="K54" s="541"/>
      <c r="L54" s="542"/>
      <c r="M54" s="512"/>
      <c r="N54" s="512"/>
      <c r="O54" s="540"/>
      <c r="P54" s="539"/>
      <c r="Q54" s="512"/>
      <c r="R54" s="512"/>
      <c r="S54" s="541"/>
      <c r="T54" s="542"/>
      <c r="U54" s="512"/>
      <c r="V54" s="512"/>
      <c r="W54" s="540"/>
      <c r="X54" s="539"/>
      <c r="Y54" s="512"/>
      <c r="Z54" s="512"/>
      <c r="AA54" s="543"/>
      <c r="AB54" s="539"/>
      <c r="AC54" s="512"/>
      <c r="AD54" s="512"/>
      <c r="AE54" s="550"/>
      <c r="AF54" s="638"/>
      <c r="AG54" s="634"/>
    </row>
    <row r="55" spans="1:49" ht="15" customHeight="1" x14ac:dyDescent="0.2">
      <c r="A55" s="653"/>
      <c r="B55" s="646" t="s">
        <v>20</v>
      </c>
      <c r="C55" s="30" t="s">
        <v>138</v>
      </c>
      <c r="D55" s="544"/>
      <c r="E55" s="548"/>
      <c r="F55" s="548"/>
      <c r="G55" s="546"/>
      <c r="H55" s="544"/>
      <c r="I55" s="548"/>
      <c r="J55" s="548"/>
      <c r="K55" s="546"/>
      <c r="L55" s="544"/>
      <c r="M55" s="548"/>
      <c r="N55" s="548"/>
      <c r="O55" s="545"/>
      <c r="P55" s="544"/>
      <c r="Q55" s="548"/>
      <c r="R55" s="548"/>
      <c r="S55" s="545"/>
      <c r="T55" s="544"/>
      <c r="U55" s="847"/>
      <c r="V55" s="848"/>
      <c r="W55" s="545"/>
      <c r="X55" s="544"/>
      <c r="Y55" s="548"/>
      <c r="Z55" s="548"/>
      <c r="AA55" s="545"/>
      <c r="AB55" s="544"/>
      <c r="AC55" s="548"/>
      <c r="AD55" s="548"/>
      <c r="AE55" s="564"/>
      <c r="AF55" s="814">
        <f>SUM(D55:AE55)</f>
        <v>0</v>
      </c>
      <c r="AG55" s="815">
        <f>SUM(D56:AE56)</f>
        <v>0</v>
      </c>
    </row>
    <row r="56" spans="1:49" ht="15" customHeight="1" x14ac:dyDescent="0.2">
      <c r="A56" s="653"/>
      <c r="B56" s="646"/>
      <c r="C56" s="25" t="s">
        <v>139</v>
      </c>
      <c r="D56" s="539"/>
      <c r="E56" s="512"/>
      <c r="F56" s="512"/>
      <c r="G56" s="541"/>
      <c r="H56" s="539"/>
      <c r="I56" s="512"/>
      <c r="J56" s="512"/>
      <c r="K56" s="541"/>
      <c r="L56" s="539"/>
      <c r="M56" s="512"/>
      <c r="N56" s="512"/>
      <c r="O56" s="540"/>
      <c r="P56" s="539"/>
      <c r="Q56" s="512"/>
      <c r="R56" s="512"/>
      <c r="S56" s="540"/>
      <c r="T56" s="539"/>
      <c r="U56" s="841"/>
      <c r="V56" s="842"/>
      <c r="W56" s="540"/>
      <c r="X56" s="539"/>
      <c r="Y56" s="512"/>
      <c r="Z56" s="512"/>
      <c r="AA56" s="540"/>
      <c r="AB56" s="539"/>
      <c r="AC56" s="512"/>
      <c r="AD56" s="512"/>
      <c r="AE56" s="543"/>
      <c r="AF56" s="814"/>
      <c r="AG56" s="815"/>
    </row>
    <row r="57" spans="1:49" ht="15" customHeight="1" x14ac:dyDescent="0.2">
      <c r="A57" s="653"/>
      <c r="B57" s="818" t="s">
        <v>83</v>
      </c>
      <c r="C57" s="623" t="s">
        <v>138</v>
      </c>
      <c r="D57" s="547"/>
      <c r="E57" s="548"/>
      <c r="F57" s="548"/>
      <c r="G57" s="564"/>
      <c r="H57" s="544"/>
      <c r="I57" s="847"/>
      <c r="J57" s="848"/>
      <c r="K57" s="564"/>
      <c r="L57" s="544"/>
      <c r="M57" s="847"/>
      <c r="N57" s="848"/>
      <c r="O57" s="545"/>
      <c r="P57" s="544"/>
      <c r="Q57" s="511"/>
      <c r="R57" s="548"/>
      <c r="S57" s="545"/>
      <c r="T57" s="544"/>
      <c r="U57" s="511"/>
      <c r="V57" s="511"/>
      <c r="W57" s="545"/>
      <c r="X57" s="544"/>
      <c r="Y57" s="548"/>
      <c r="Z57" s="511"/>
      <c r="AA57" s="564"/>
      <c r="AB57" s="544"/>
      <c r="AC57" s="548"/>
      <c r="AD57" s="548"/>
      <c r="AE57" s="564"/>
      <c r="AF57" s="814">
        <f>SUM(D57:AE57)</f>
        <v>0</v>
      </c>
      <c r="AG57" s="815">
        <f>SUM(D58:AE58)</f>
        <v>0</v>
      </c>
    </row>
    <row r="58" spans="1:49" ht="15" customHeight="1" thickBot="1" x14ac:dyDescent="0.25">
      <c r="A58" s="654"/>
      <c r="B58" s="819"/>
      <c r="C58" s="40" t="s">
        <v>139</v>
      </c>
      <c r="D58" s="560"/>
      <c r="E58" s="557"/>
      <c r="F58" s="557"/>
      <c r="G58" s="561"/>
      <c r="H58" s="556"/>
      <c r="I58" s="845"/>
      <c r="J58" s="846"/>
      <c r="K58" s="561"/>
      <c r="L58" s="556"/>
      <c r="M58" s="845"/>
      <c r="N58" s="846"/>
      <c r="O58" s="558"/>
      <c r="P58" s="556"/>
      <c r="Q58" s="557"/>
      <c r="R58" s="557"/>
      <c r="S58" s="558"/>
      <c r="T58" s="556"/>
      <c r="U58" s="557"/>
      <c r="V58" s="557"/>
      <c r="W58" s="558"/>
      <c r="X58" s="556"/>
      <c r="Y58" s="557"/>
      <c r="Z58" s="557"/>
      <c r="AA58" s="561"/>
      <c r="AB58" s="556"/>
      <c r="AC58" s="557"/>
      <c r="AD58" s="557"/>
      <c r="AE58" s="567"/>
      <c r="AF58" s="825"/>
      <c r="AG58" s="826"/>
      <c r="AW58" s="2">
        <f>COUNTIF(AW44:AY57, "X")</f>
        <v>0</v>
      </c>
    </row>
    <row r="59" spans="1:49" ht="26.25" thickBot="1" x14ac:dyDescent="0.25">
      <c r="X59" s="649" t="s">
        <v>155</v>
      </c>
      <c r="Y59" s="650"/>
      <c r="Z59" s="650"/>
      <c r="AA59" s="650"/>
      <c r="AB59" s="650"/>
      <c r="AC59" s="650"/>
      <c r="AD59" s="650"/>
      <c r="AE59" s="651"/>
      <c r="AF59" s="307">
        <f>AVERAGE(AF5:AF14,AF16:AF25,AF27:AF36,AF38:AF47,AF49:AF58)</f>
        <v>0</v>
      </c>
      <c r="AG59" s="525">
        <f>AVERAGE(AG5:AG14,AG16:AG25,AG27:AG36,AG38:AG47,AG49:AG58)</f>
        <v>0</v>
      </c>
    </row>
    <row r="60" spans="1:49" ht="15" customHeight="1" x14ac:dyDescent="0.2"/>
    <row r="61" spans="1:49" ht="34.5" x14ac:dyDescent="0.2">
      <c r="B61" s="63" t="s">
        <v>142</v>
      </c>
      <c r="C61" s="435"/>
      <c r="D61" s="436"/>
      <c r="E61" s="436"/>
      <c r="F61" s="436"/>
      <c r="G61" s="436"/>
      <c r="H61" s="436"/>
      <c r="I61" s="65" t="s">
        <v>143</v>
      </c>
      <c r="J61" s="434"/>
      <c r="K61" s="434"/>
      <c r="L61" s="434"/>
      <c r="M61" s="434"/>
      <c r="N61" s="434"/>
      <c r="O61" s="434"/>
      <c r="P61" s="434"/>
      <c r="Q61" s="434"/>
      <c r="R61" s="434"/>
      <c r="S61" s="434"/>
      <c r="T61" s="434"/>
      <c r="U61" s="434"/>
      <c r="V61" s="434"/>
      <c r="W61" s="434"/>
      <c r="X61" s="434"/>
      <c r="Y61" s="434"/>
      <c r="Z61" s="434"/>
      <c r="AA61" s="434"/>
      <c r="AB61" s="434"/>
      <c r="AC61" s="434"/>
      <c r="AD61" s="434"/>
      <c r="AE61" s="297"/>
    </row>
    <row r="62" spans="1:49" ht="34.5" x14ac:dyDescent="0.2">
      <c r="B62" s="435"/>
      <c r="C62" s="435"/>
      <c r="D62" s="436"/>
      <c r="E62" s="436"/>
      <c r="F62" s="436"/>
      <c r="G62" s="436"/>
      <c r="H62" s="436"/>
      <c r="I62" s="65" t="s">
        <v>144</v>
      </c>
      <c r="J62" s="434"/>
      <c r="K62" s="434"/>
      <c r="L62" s="434"/>
      <c r="M62" s="434"/>
      <c r="N62" s="434"/>
      <c r="O62" s="434"/>
      <c r="P62" s="434"/>
      <c r="Q62" s="434"/>
      <c r="R62" s="434"/>
      <c r="S62" s="434"/>
      <c r="T62" s="434"/>
      <c r="U62" s="434"/>
      <c r="V62" s="434"/>
      <c r="W62" s="434"/>
      <c r="X62" s="434"/>
      <c r="Y62" s="434"/>
      <c r="Z62" s="434"/>
      <c r="AA62" s="434"/>
      <c r="AB62" s="434"/>
      <c r="AC62" s="434"/>
      <c r="AD62" s="434"/>
      <c r="AE62" s="297"/>
    </row>
    <row r="63" spans="1:49" ht="34.5" x14ac:dyDescent="0.2">
      <c r="B63" s="435"/>
      <c r="C63" s="435"/>
      <c r="D63" s="436"/>
      <c r="E63" s="436"/>
      <c r="F63" s="436"/>
      <c r="G63" s="436"/>
      <c r="H63" s="436"/>
      <c r="I63" s="65" t="s">
        <v>145</v>
      </c>
      <c r="J63" s="434"/>
      <c r="K63" s="434"/>
      <c r="L63" s="434"/>
      <c r="M63" s="434"/>
      <c r="N63" s="434"/>
      <c r="O63" s="434"/>
      <c r="P63" s="434"/>
      <c r="Q63" s="434"/>
      <c r="R63" s="434"/>
      <c r="S63" s="434"/>
      <c r="T63" s="434"/>
      <c r="U63" s="434"/>
      <c r="V63" s="434"/>
      <c r="W63" s="434"/>
      <c r="X63" s="434"/>
      <c r="Y63" s="434"/>
      <c r="Z63" s="434"/>
      <c r="AA63" s="434"/>
      <c r="AB63" s="434"/>
      <c r="AC63" s="434"/>
      <c r="AD63" s="434"/>
      <c r="AE63" s="297"/>
    </row>
    <row r="64" spans="1:49" ht="34.5" x14ac:dyDescent="0.2">
      <c r="B64" s="435"/>
      <c r="C64" s="435"/>
      <c r="D64" s="436"/>
      <c r="E64" s="436"/>
      <c r="F64" s="436"/>
      <c r="G64" s="436"/>
      <c r="H64" s="436"/>
      <c r="I64" s="65" t="s">
        <v>146</v>
      </c>
      <c r="J64" s="434"/>
      <c r="K64" s="434"/>
      <c r="L64" s="434"/>
      <c r="M64" s="434"/>
      <c r="N64" s="434"/>
      <c r="O64" s="434"/>
      <c r="P64" s="434"/>
      <c r="Q64" s="434"/>
      <c r="R64" s="434"/>
      <c r="S64" s="434"/>
      <c r="T64" s="434"/>
      <c r="U64" s="434"/>
      <c r="V64" s="434"/>
      <c r="W64" s="434"/>
      <c r="X64" s="434"/>
      <c r="Y64" s="434"/>
      <c r="Z64" s="434"/>
      <c r="AA64" s="434"/>
      <c r="AB64" s="434"/>
      <c r="AC64" s="434"/>
      <c r="AD64" s="434"/>
      <c r="AE64" s="297"/>
    </row>
    <row r="65" spans="1:33" ht="15" customHeight="1" x14ac:dyDescent="0.25">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298"/>
    </row>
    <row r="66" spans="1:33" ht="34.5" x14ac:dyDescent="0.2">
      <c r="B66" s="63" t="s">
        <v>147</v>
      </c>
      <c r="C66" s="435"/>
      <c r="D66" s="436"/>
      <c r="E66" s="436"/>
      <c r="F66" s="436"/>
      <c r="G66" s="436"/>
      <c r="H66" s="435"/>
      <c r="I66" s="62" t="s">
        <v>148</v>
      </c>
      <c r="J66" s="394"/>
      <c r="L66" s="300" t="s">
        <v>15</v>
      </c>
      <c r="M66" s="301">
        <v>0</v>
      </c>
      <c r="N66" s="62"/>
      <c r="P66" s="302" t="s">
        <v>18</v>
      </c>
      <c r="Q66" s="301">
        <v>0</v>
      </c>
      <c r="R66" s="62"/>
      <c r="T66" s="303" t="s">
        <v>19</v>
      </c>
      <c r="U66" s="301">
        <v>0</v>
      </c>
      <c r="V66" s="62"/>
      <c r="AE66" s="2"/>
      <c r="AF66" s="2"/>
      <c r="AG66" s="2"/>
    </row>
    <row r="67" spans="1:33" ht="15" customHeight="1" x14ac:dyDescent="0.2">
      <c r="B67" s="63"/>
      <c r="C67" s="435"/>
      <c r="D67" s="436"/>
      <c r="E67" s="436"/>
      <c r="F67" s="436"/>
      <c r="G67" s="436"/>
      <c r="H67" s="435"/>
      <c r="I67" s="62"/>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row>
    <row r="68" spans="1:33" ht="35.25" thickBot="1" x14ac:dyDescent="0.25">
      <c r="B68" s="63"/>
      <c r="C68" s="435"/>
      <c r="D68" s="436"/>
      <c r="E68" s="436"/>
      <c r="F68" s="436"/>
      <c r="G68" s="436"/>
      <c r="H68" s="435"/>
      <c r="I68" s="62"/>
      <c r="J68" s="394"/>
      <c r="K68" s="394"/>
      <c r="L68" s="304" t="s">
        <v>20</v>
      </c>
      <c r="M68" s="301">
        <v>0</v>
      </c>
      <c r="N68" s="62"/>
      <c r="O68" s="62"/>
      <c r="P68" s="305" t="s">
        <v>83</v>
      </c>
      <c r="Q68" s="301">
        <v>0</v>
      </c>
      <c r="S68" s="209"/>
      <c r="T68" s="529" t="s">
        <v>36</v>
      </c>
      <c r="U68" s="250">
        <f>SUM(M66,Q66,U66,M68,Q68)</f>
        <v>0</v>
      </c>
      <c r="V68" s="394"/>
      <c r="W68" s="394"/>
      <c r="X68" s="394"/>
      <c r="Y68" s="394"/>
      <c r="Z68" s="394"/>
      <c r="AA68" s="394"/>
      <c r="AB68" s="394"/>
      <c r="AC68" s="394"/>
      <c r="AD68" s="394"/>
      <c r="AE68" s="394"/>
      <c r="AF68" s="394"/>
      <c r="AG68" s="394"/>
    </row>
    <row r="69" spans="1:33" ht="15" customHeight="1" thickTop="1" x14ac:dyDescent="0.25">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298"/>
    </row>
    <row r="70" spans="1:33" ht="35.1" customHeight="1" x14ac:dyDescent="0.25">
      <c r="B70" s="63" t="s">
        <v>151</v>
      </c>
      <c r="C70" s="63"/>
      <c r="D70" s="64"/>
      <c r="E70" s="64"/>
      <c r="F70" s="64"/>
      <c r="G70" s="64"/>
      <c r="H70" s="64"/>
      <c r="I70" s="521"/>
      <c r="J70" s="522"/>
      <c r="L70" s="62" t="s">
        <v>152</v>
      </c>
      <c r="M70" s="62"/>
      <c r="N70" s="62"/>
      <c r="Q70" s="434"/>
      <c r="R70" s="434"/>
      <c r="S70" s="434"/>
      <c r="T70" s="434"/>
      <c r="U70" s="434"/>
      <c r="V70" s="434"/>
      <c r="W70" s="434"/>
      <c r="X70" s="434"/>
      <c r="Y70" s="434"/>
      <c r="Z70" s="434"/>
      <c r="AA70" s="434"/>
      <c r="AB70" s="434"/>
      <c r="AC70" s="434"/>
      <c r="AD70" s="434"/>
      <c r="AE70" s="298"/>
    </row>
    <row r="71" spans="1:33" ht="15" customHeight="1" x14ac:dyDescent="0.25">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298"/>
    </row>
    <row r="72" spans="1:33" ht="30" x14ac:dyDescent="0.25">
      <c r="B72" s="63" t="s">
        <v>149</v>
      </c>
      <c r="C72" s="394"/>
      <c r="D72" s="394"/>
      <c r="E72" s="394"/>
      <c r="F72" s="394"/>
      <c r="G72" s="394"/>
      <c r="H72" s="394"/>
      <c r="I72" s="62" t="s">
        <v>150</v>
      </c>
      <c r="J72" s="394"/>
      <c r="K72" s="394"/>
      <c r="L72" s="394"/>
      <c r="M72" s="394"/>
      <c r="N72" s="394"/>
      <c r="O72" s="394"/>
      <c r="P72" s="394"/>
      <c r="Q72" s="394"/>
      <c r="R72" s="394"/>
      <c r="S72" s="394"/>
      <c r="T72" s="394"/>
      <c r="U72" s="434"/>
      <c r="V72" s="434"/>
      <c r="W72" s="434"/>
      <c r="X72" s="434"/>
      <c r="Y72" s="434"/>
      <c r="Z72" s="434"/>
      <c r="AA72" s="434"/>
      <c r="AB72" s="434"/>
      <c r="AC72" s="434"/>
      <c r="AD72" s="434"/>
      <c r="AE72" s="296"/>
    </row>
    <row r="73" spans="1:33" customFormat="1" ht="35.1"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ustomFormat="1" ht="35.1" customHeight="1" x14ac:dyDescent="0.2"/>
    <row r="75" spans="1:33" customFormat="1" ht="35.1" customHeight="1" x14ac:dyDescent="0.2"/>
    <row r="76" spans="1:33" customFormat="1" x14ac:dyDescent="0.2"/>
    <row r="77" spans="1:33" customFormat="1" x14ac:dyDescent="0.2"/>
  </sheetData>
  <mergeCells count="154">
    <mergeCell ref="X59:AE59"/>
    <mergeCell ref="B55:B56"/>
    <mergeCell ref="U55:V55"/>
    <mergeCell ref="AF55:AF56"/>
    <mergeCell ref="AG55:AG56"/>
    <mergeCell ref="U56:V56"/>
    <mergeCell ref="B57:B58"/>
    <mergeCell ref="I57:J57"/>
    <mergeCell ref="M57:N57"/>
    <mergeCell ref="AF57:AF58"/>
    <mergeCell ref="AG57:AG58"/>
    <mergeCell ref="A49:A58"/>
    <mergeCell ref="B49:B50"/>
    <mergeCell ref="Y49:Z49"/>
    <mergeCell ref="AF49:AF50"/>
    <mergeCell ref="AG49:AG50"/>
    <mergeCell ref="B46:B47"/>
    <mergeCell ref="U46:V46"/>
    <mergeCell ref="AF46:AF47"/>
    <mergeCell ref="AG46:AG47"/>
    <mergeCell ref="U47:V47"/>
    <mergeCell ref="E53:F53"/>
    <mergeCell ref="I53:J53"/>
    <mergeCell ref="AF53:AF54"/>
    <mergeCell ref="AG53:AG54"/>
    <mergeCell ref="E54:F54"/>
    <mergeCell ref="I54:J54"/>
    <mergeCell ref="Y50:Z50"/>
    <mergeCell ref="B51:B52"/>
    <mergeCell ref="AF51:AF52"/>
    <mergeCell ref="AG51:AG52"/>
    <mergeCell ref="B53:B54"/>
    <mergeCell ref="I58:J58"/>
    <mergeCell ref="M58:N58"/>
    <mergeCell ref="B40:B41"/>
    <mergeCell ref="Y40:Z40"/>
    <mergeCell ref="AF40:AF41"/>
    <mergeCell ref="AG40:AG41"/>
    <mergeCell ref="Y41:Z41"/>
    <mergeCell ref="A38:A47"/>
    <mergeCell ref="B38:B39"/>
    <mergeCell ref="I38:J38"/>
    <mergeCell ref="M38:N38"/>
    <mergeCell ref="AF38:AF39"/>
    <mergeCell ref="AG38:AG39"/>
    <mergeCell ref="I39:J39"/>
    <mergeCell ref="M39:N39"/>
    <mergeCell ref="B44:B45"/>
    <mergeCell ref="E44:F44"/>
    <mergeCell ref="I44:J44"/>
    <mergeCell ref="AF44:AF45"/>
    <mergeCell ref="AG44:AG45"/>
    <mergeCell ref="E45:F45"/>
    <mergeCell ref="I45:J45"/>
    <mergeCell ref="B42:B43"/>
    <mergeCell ref="AF42:AF43"/>
    <mergeCell ref="AG42:AG43"/>
    <mergeCell ref="E36:F36"/>
    <mergeCell ref="I36:J36"/>
    <mergeCell ref="B35:B36"/>
    <mergeCell ref="E35:F35"/>
    <mergeCell ref="I35:J35"/>
    <mergeCell ref="AF35:AF36"/>
    <mergeCell ref="AG35:AG36"/>
    <mergeCell ref="Y32:Z32"/>
    <mergeCell ref="B33:B34"/>
    <mergeCell ref="AF33:AF34"/>
    <mergeCell ref="AG33:AG34"/>
    <mergeCell ref="Y31:Z31"/>
    <mergeCell ref="AF31:AF32"/>
    <mergeCell ref="AG31:AG32"/>
    <mergeCell ref="U28:V28"/>
    <mergeCell ref="B29:B30"/>
    <mergeCell ref="I29:J29"/>
    <mergeCell ref="M29:N29"/>
    <mergeCell ref="AF29:AF30"/>
    <mergeCell ref="AG29:AG30"/>
    <mergeCell ref="A27:A36"/>
    <mergeCell ref="B27:B28"/>
    <mergeCell ref="U27:V27"/>
    <mergeCell ref="AF27:AF28"/>
    <mergeCell ref="AG27:AG28"/>
    <mergeCell ref="Y23:Z23"/>
    <mergeCell ref="B24:B25"/>
    <mergeCell ref="AF24:AF25"/>
    <mergeCell ref="AG24:AG25"/>
    <mergeCell ref="B22:B23"/>
    <mergeCell ref="Y22:Z22"/>
    <mergeCell ref="AF22:AF23"/>
    <mergeCell ref="AG22:AG23"/>
    <mergeCell ref="A16:A25"/>
    <mergeCell ref="B16:B17"/>
    <mergeCell ref="E16:F16"/>
    <mergeCell ref="I16:J16"/>
    <mergeCell ref="AF16:AF17"/>
    <mergeCell ref="AG16:AG17"/>
    <mergeCell ref="E17:F17"/>
    <mergeCell ref="I17:J17"/>
    <mergeCell ref="I30:J30"/>
    <mergeCell ref="M30:N30"/>
    <mergeCell ref="B31:B32"/>
    <mergeCell ref="AF18:AF19"/>
    <mergeCell ref="AG18:AG19"/>
    <mergeCell ref="U19:V19"/>
    <mergeCell ref="B20:B21"/>
    <mergeCell ref="I20:J20"/>
    <mergeCell ref="M20:N20"/>
    <mergeCell ref="AF20:AF21"/>
    <mergeCell ref="AG20:AG21"/>
    <mergeCell ref="I21:J21"/>
    <mergeCell ref="M21:N21"/>
    <mergeCell ref="B18:B19"/>
    <mergeCell ref="U18:V18"/>
    <mergeCell ref="AG7:AG8"/>
    <mergeCell ref="E8:F8"/>
    <mergeCell ref="I8:J8"/>
    <mergeCell ref="B9:B10"/>
    <mergeCell ref="U9:V9"/>
    <mergeCell ref="Y14:Z14"/>
    <mergeCell ref="B13:B14"/>
    <mergeCell ref="Y13:Z13"/>
    <mergeCell ref="AF13:AF14"/>
    <mergeCell ref="AG13:AG14"/>
    <mergeCell ref="B11:B12"/>
    <mergeCell ref="I11:J11"/>
    <mergeCell ref="M11:N11"/>
    <mergeCell ref="AF11:AF12"/>
    <mergeCell ref="AG11:AG12"/>
    <mergeCell ref="I12:J12"/>
    <mergeCell ref="M12:N12"/>
    <mergeCell ref="A1:G2"/>
    <mergeCell ref="H1:AE2"/>
    <mergeCell ref="A5:A14"/>
    <mergeCell ref="B5:B6"/>
    <mergeCell ref="AF5:AF6"/>
    <mergeCell ref="AG5:AG6"/>
    <mergeCell ref="P3:S3"/>
    <mergeCell ref="T3:W3"/>
    <mergeCell ref="X3:AA3"/>
    <mergeCell ref="AB3:AE3"/>
    <mergeCell ref="AF3:AG3"/>
    <mergeCell ref="A3:A4"/>
    <mergeCell ref="B3:B4"/>
    <mergeCell ref="C3:C4"/>
    <mergeCell ref="D3:G3"/>
    <mergeCell ref="H3:K3"/>
    <mergeCell ref="L3:O3"/>
    <mergeCell ref="AF9:AF10"/>
    <mergeCell ref="AG9:AG10"/>
    <mergeCell ref="U10:V10"/>
    <mergeCell ref="B7:B8"/>
    <mergeCell ref="E7:F7"/>
    <mergeCell ref="I7:J7"/>
    <mergeCell ref="AF7:AF8"/>
  </mergeCells>
  <conditionalFormatting sqref="AG5:AG12 AG14:AG21 AG23:AG30 AG32:AG39">
    <cfRule type="cellIs" dxfId="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0" zoomScaleNormal="50" zoomScaleSheetLayoutView="50" workbookViewId="0">
      <selection activeCell="L22" sqref="L2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26" t="s">
        <v>58</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27"/>
      <c r="AD1" s="627"/>
      <c r="AE1" s="631"/>
      <c r="AF1" s="202" t="s">
        <v>71</v>
      </c>
      <c r="AG1" s="1"/>
    </row>
    <row r="2" spans="1:33"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29"/>
      <c r="AE2" s="632"/>
      <c r="AF2" s="3" t="s">
        <v>1</v>
      </c>
      <c r="AG2" s="4">
        <v>39356</v>
      </c>
    </row>
    <row r="3" spans="1:33" ht="50.1" customHeight="1" thickBot="1" x14ac:dyDescent="0.4">
      <c r="A3" s="644" t="s">
        <v>2</v>
      </c>
      <c r="B3" s="644" t="s">
        <v>3</v>
      </c>
      <c r="C3" s="644"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71" t="s">
        <v>14</v>
      </c>
    </row>
    <row r="5" spans="1:33" ht="15" customHeight="1" x14ac:dyDescent="0.2">
      <c r="A5" s="652">
        <v>1</v>
      </c>
      <c r="B5" s="641" t="s">
        <v>15</v>
      </c>
      <c r="C5" s="20" t="s">
        <v>16</v>
      </c>
      <c r="D5" s="21"/>
      <c r="E5" s="24">
        <v>0.33333333333333331</v>
      </c>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637">
        <f>SUM(D5:AE5)</f>
        <v>2.333333333333333</v>
      </c>
      <c r="AG5" s="633">
        <f>SUM(D6:AE6)</f>
        <v>2.1631944444444442</v>
      </c>
    </row>
    <row r="6" spans="1:33" ht="15" customHeight="1" x14ac:dyDescent="0.2">
      <c r="A6" s="653"/>
      <c r="B6" s="642"/>
      <c r="C6" s="25" t="s">
        <v>17</v>
      </c>
      <c r="D6" s="26"/>
      <c r="E6" s="29">
        <v>0.30902777777777779</v>
      </c>
      <c r="F6" s="27"/>
      <c r="G6" s="28"/>
      <c r="H6" s="26"/>
      <c r="I6" s="29">
        <v>0.30902777777777779</v>
      </c>
      <c r="J6" s="27"/>
      <c r="K6" s="28"/>
      <c r="L6" s="26"/>
      <c r="M6" s="29">
        <v>0.30902777777777779</v>
      </c>
      <c r="N6" s="27"/>
      <c r="O6" s="28"/>
      <c r="P6" s="26"/>
      <c r="Q6" s="29">
        <v>0.30902777777777779</v>
      </c>
      <c r="R6" s="27"/>
      <c r="S6" s="28"/>
      <c r="T6" s="26"/>
      <c r="U6" s="29">
        <v>0.30902777777777779</v>
      </c>
      <c r="V6" s="27"/>
      <c r="W6" s="28"/>
      <c r="X6" s="26"/>
      <c r="Y6" s="29">
        <v>0.30902777777777779</v>
      </c>
      <c r="Z6" s="27"/>
      <c r="AA6" s="28"/>
      <c r="AB6" s="26"/>
      <c r="AC6" s="29">
        <v>0.30902777777777779</v>
      </c>
      <c r="AD6" s="27"/>
      <c r="AE6" s="207"/>
      <c r="AF6" s="638"/>
      <c r="AG6" s="634"/>
    </row>
    <row r="7" spans="1:33" ht="15" customHeight="1" x14ac:dyDescent="0.2">
      <c r="A7" s="653"/>
      <c r="B7" s="648" t="s">
        <v>18</v>
      </c>
      <c r="C7" s="30" t="s">
        <v>16</v>
      </c>
      <c r="D7" s="31"/>
      <c r="E7" s="32"/>
      <c r="F7" s="32"/>
      <c r="G7" s="33"/>
      <c r="H7" s="31"/>
      <c r="I7" s="32"/>
      <c r="J7" s="32"/>
      <c r="K7" s="33"/>
      <c r="L7" s="31"/>
      <c r="M7" s="32"/>
      <c r="N7" s="159">
        <v>0.33333333333333331</v>
      </c>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639">
        <f>SUM(D7:AE7)</f>
        <v>1.6666666666666665</v>
      </c>
      <c r="AG7" s="635">
        <f>SUM(D8:AE8)</f>
        <v>1.5625</v>
      </c>
    </row>
    <row r="8" spans="1:33" ht="15" customHeight="1" x14ac:dyDescent="0.2">
      <c r="A8" s="653"/>
      <c r="B8" s="648"/>
      <c r="C8" s="25" t="s">
        <v>17</v>
      </c>
      <c r="D8" s="26"/>
      <c r="E8" s="27"/>
      <c r="F8" s="27"/>
      <c r="G8" s="28"/>
      <c r="H8" s="26"/>
      <c r="I8" s="27"/>
      <c r="J8" s="27"/>
      <c r="K8" s="28"/>
      <c r="L8" s="26"/>
      <c r="M8" s="27"/>
      <c r="N8" s="160">
        <v>0.3125</v>
      </c>
      <c r="O8" s="28"/>
      <c r="P8" s="26"/>
      <c r="Q8" s="27"/>
      <c r="R8" s="160">
        <v>0.3125</v>
      </c>
      <c r="S8" s="28"/>
      <c r="T8" s="26"/>
      <c r="U8" s="27"/>
      <c r="V8" s="160">
        <v>0.3125</v>
      </c>
      <c r="W8" s="28"/>
      <c r="X8" s="26"/>
      <c r="Y8" s="27"/>
      <c r="Z8" s="160">
        <v>0.3125</v>
      </c>
      <c r="AA8" s="28"/>
      <c r="AB8" s="26"/>
      <c r="AC8" s="27"/>
      <c r="AD8" s="160">
        <v>0.3125</v>
      </c>
      <c r="AE8" s="219"/>
      <c r="AF8" s="638"/>
      <c r="AG8" s="634"/>
    </row>
    <row r="9" spans="1:33" ht="15" customHeight="1" x14ac:dyDescent="0.2">
      <c r="A9" s="653"/>
      <c r="B9" s="640" t="s">
        <v>19</v>
      </c>
      <c r="C9" s="30" t="s">
        <v>16</v>
      </c>
      <c r="D9" s="31"/>
      <c r="E9" s="32"/>
      <c r="F9" s="165">
        <v>0.33333333333333331</v>
      </c>
      <c r="G9" s="33"/>
      <c r="H9" s="31"/>
      <c r="I9" s="32"/>
      <c r="J9" s="165">
        <v>0.33333333333333331</v>
      </c>
      <c r="K9" s="33"/>
      <c r="L9" s="31"/>
      <c r="M9" s="32"/>
      <c r="N9" s="32"/>
      <c r="O9" s="33"/>
      <c r="P9" s="31"/>
      <c r="Q9" s="32"/>
      <c r="R9" s="32"/>
      <c r="S9" s="33"/>
      <c r="T9" s="31"/>
      <c r="U9" s="32"/>
      <c r="V9" s="32"/>
      <c r="W9" s="167"/>
      <c r="X9" s="163">
        <v>0.33333333333333331</v>
      </c>
      <c r="Y9" s="32"/>
      <c r="Z9" s="32"/>
      <c r="AA9" s="167"/>
      <c r="AB9" s="163">
        <v>0.33333333333333331</v>
      </c>
      <c r="AC9" s="32"/>
      <c r="AD9" s="32"/>
      <c r="AE9" s="213">
        <v>8.3333333333333329E-2</v>
      </c>
      <c r="AF9" s="639">
        <f>SUM(D9:AE9)</f>
        <v>1.4166666666666665</v>
      </c>
      <c r="AG9" s="635">
        <f>SUM(D10:AE10)</f>
        <v>1.3333333333333333</v>
      </c>
    </row>
    <row r="10" spans="1:33" ht="15" customHeight="1" x14ac:dyDescent="0.2">
      <c r="A10" s="653"/>
      <c r="B10" s="640"/>
      <c r="C10" s="25" t="s">
        <v>17</v>
      </c>
      <c r="D10" s="26"/>
      <c r="E10" s="27"/>
      <c r="F10" s="166">
        <v>0.3125</v>
      </c>
      <c r="G10" s="28"/>
      <c r="H10" s="26"/>
      <c r="I10" s="27"/>
      <c r="J10" s="166">
        <v>0.3125</v>
      </c>
      <c r="K10" s="28"/>
      <c r="L10" s="26"/>
      <c r="M10" s="27"/>
      <c r="N10" s="27"/>
      <c r="O10" s="28"/>
      <c r="P10" s="26"/>
      <c r="Q10" s="27"/>
      <c r="R10" s="27"/>
      <c r="S10" s="28"/>
      <c r="T10" s="26"/>
      <c r="U10" s="27"/>
      <c r="V10" s="27"/>
      <c r="W10" s="168"/>
      <c r="X10" s="164">
        <v>0.3125</v>
      </c>
      <c r="Y10" s="27"/>
      <c r="Z10" s="27"/>
      <c r="AA10" s="168"/>
      <c r="AB10" s="164">
        <v>0.3125</v>
      </c>
      <c r="AC10" s="27"/>
      <c r="AD10" s="27"/>
      <c r="AE10" s="214">
        <v>8.3333333333333329E-2</v>
      </c>
      <c r="AF10" s="638"/>
      <c r="AG10" s="634"/>
    </row>
    <row r="11" spans="1:33" ht="15" customHeight="1" x14ac:dyDescent="0.2">
      <c r="A11" s="653"/>
      <c r="B11" s="646"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33"/>
      <c r="X11" s="31"/>
      <c r="Y11" s="32"/>
      <c r="Z11" s="32"/>
      <c r="AA11" s="33"/>
      <c r="AB11" s="31"/>
      <c r="AC11" s="32"/>
      <c r="AD11" s="32"/>
      <c r="AE11" s="215"/>
      <c r="AF11" s="639">
        <f>SUM(D11:AE11)</f>
        <v>1.583333333333333</v>
      </c>
      <c r="AG11" s="635">
        <f>SUM(D12:AE12)</f>
        <v>1.4791666666666665</v>
      </c>
    </row>
    <row r="12" spans="1:33" ht="15" customHeight="1" thickBot="1" x14ac:dyDescent="0.25">
      <c r="A12" s="654"/>
      <c r="B12" s="647"/>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42"/>
      <c r="X12" s="43"/>
      <c r="Y12" s="41"/>
      <c r="Z12" s="41"/>
      <c r="AA12" s="42"/>
      <c r="AB12" s="43"/>
      <c r="AC12" s="41"/>
      <c r="AD12" s="41"/>
      <c r="AE12" s="216"/>
      <c r="AF12" s="643"/>
      <c r="AG12" s="636"/>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652">
        <v>2</v>
      </c>
      <c r="B14" s="641" t="s">
        <v>15</v>
      </c>
      <c r="C14" s="20" t="s">
        <v>16</v>
      </c>
      <c r="D14" s="21"/>
      <c r="E14" s="22"/>
      <c r="F14" s="22"/>
      <c r="G14" s="23"/>
      <c r="H14" s="21"/>
      <c r="I14" s="22"/>
      <c r="J14" s="22"/>
      <c r="K14" s="23"/>
      <c r="L14" s="21"/>
      <c r="M14" s="22"/>
      <c r="N14" s="24">
        <v>0.33333333333333331</v>
      </c>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637">
        <f>SUM(D14:AE14)</f>
        <v>1.6666666666666665</v>
      </c>
      <c r="AG14" s="633">
        <f>SUM(D15:AE15)</f>
        <v>1.5625</v>
      </c>
    </row>
    <row r="15" spans="1:33" ht="15" customHeight="1" x14ac:dyDescent="0.2">
      <c r="A15" s="653"/>
      <c r="B15" s="642"/>
      <c r="C15" s="25" t="s">
        <v>17</v>
      </c>
      <c r="D15" s="26"/>
      <c r="E15" s="27"/>
      <c r="F15" s="27"/>
      <c r="G15" s="28"/>
      <c r="H15" s="26"/>
      <c r="I15" s="27"/>
      <c r="J15" s="27"/>
      <c r="K15" s="28"/>
      <c r="L15" s="26"/>
      <c r="M15" s="27"/>
      <c r="N15" s="29">
        <v>0.3125</v>
      </c>
      <c r="O15" s="28"/>
      <c r="P15" s="26"/>
      <c r="Q15" s="27"/>
      <c r="R15" s="29">
        <v>0.3125</v>
      </c>
      <c r="S15" s="28"/>
      <c r="T15" s="26"/>
      <c r="U15" s="27"/>
      <c r="V15" s="29">
        <v>0.3125</v>
      </c>
      <c r="W15" s="28"/>
      <c r="X15" s="26"/>
      <c r="Y15" s="27"/>
      <c r="Z15" s="29">
        <v>0.3125</v>
      </c>
      <c r="AA15" s="28"/>
      <c r="AB15" s="26"/>
      <c r="AC15" s="27"/>
      <c r="AD15" s="29">
        <v>0.3125</v>
      </c>
      <c r="AE15" s="219"/>
      <c r="AF15" s="638"/>
      <c r="AG15" s="634"/>
    </row>
    <row r="16" spans="1:33" ht="15" customHeight="1" x14ac:dyDescent="0.2">
      <c r="A16" s="653"/>
      <c r="B16" s="648" t="s">
        <v>18</v>
      </c>
      <c r="C16" s="30" t="s">
        <v>16</v>
      </c>
      <c r="D16" s="31"/>
      <c r="E16" s="32"/>
      <c r="F16" s="159">
        <v>0.33333333333333331</v>
      </c>
      <c r="G16" s="33"/>
      <c r="H16" s="31"/>
      <c r="I16" s="32"/>
      <c r="J16" s="159">
        <v>0.33333333333333331</v>
      </c>
      <c r="K16" s="33"/>
      <c r="L16" s="31"/>
      <c r="M16" s="34"/>
      <c r="N16" s="32"/>
      <c r="O16" s="33"/>
      <c r="P16" s="31"/>
      <c r="Q16" s="32"/>
      <c r="R16" s="32"/>
      <c r="S16" s="33"/>
      <c r="T16" s="31"/>
      <c r="U16" s="32"/>
      <c r="V16" s="32"/>
      <c r="W16" s="161"/>
      <c r="X16" s="157">
        <v>0.33333333333333331</v>
      </c>
      <c r="Y16" s="32"/>
      <c r="Z16" s="32"/>
      <c r="AA16" s="161"/>
      <c r="AB16" s="157">
        <v>0.33333333333333331</v>
      </c>
      <c r="AC16" s="32"/>
      <c r="AD16" s="32"/>
      <c r="AE16" s="220">
        <v>8.3333333333333329E-2</v>
      </c>
      <c r="AF16" s="639">
        <f>SUM(D16:AE16)</f>
        <v>1.4166666666666665</v>
      </c>
      <c r="AG16" s="635">
        <f>SUM(D17:AE17)</f>
        <v>1.3333333333333333</v>
      </c>
    </row>
    <row r="17" spans="1:33" ht="15" customHeight="1" x14ac:dyDescent="0.2">
      <c r="A17" s="653"/>
      <c r="B17" s="648"/>
      <c r="C17" s="25" t="s">
        <v>17</v>
      </c>
      <c r="D17" s="26"/>
      <c r="E17" s="27"/>
      <c r="F17" s="160">
        <v>0.3125</v>
      </c>
      <c r="G17" s="28"/>
      <c r="H17" s="26"/>
      <c r="I17" s="27"/>
      <c r="J17" s="160">
        <v>0.3125</v>
      </c>
      <c r="K17" s="28"/>
      <c r="L17" s="26"/>
      <c r="M17" s="35"/>
      <c r="N17" s="27"/>
      <c r="O17" s="28"/>
      <c r="P17" s="26"/>
      <c r="Q17" s="27"/>
      <c r="R17" s="27"/>
      <c r="S17" s="28"/>
      <c r="T17" s="26"/>
      <c r="U17" s="27"/>
      <c r="V17" s="27"/>
      <c r="W17" s="162"/>
      <c r="X17" s="158">
        <v>0.3125</v>
      </c>
      <c r="Y17" s="27"/>
      <c r="Z17" s="27"/>
      <c r="AA17" s="162"/>
      <c r="AB17" s="158">
        <v>0.3125</v>
      </c>
      <c r="AC17" s="27"/>
      <c r="AD17" s="27"/>
      <c r="AE17" s="221">
        <v>8.3333333333333329E-2</v>
      </c>
      <c r="AF17" s="638"/>
      <c r="AG17" s="634"/>
    </row>
    <row r="18" spans="1:33" ht="15" customHeight="1" x14ac:dyDescent="0.2">
      <c r="A18" s="653"/>
      <c r="B18" s="640"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33"/>
      <c r="X18" s="31"/>
      <c r="Y18" s="32"/>
      <c r="Z18" s="32"/>
      <c r="AA18" s="33"/>
      <c r="AB18" s="31"/>
      <c r="AC18" s="32"/>
      <c r="AD18" s="32"/>
      <c r="AE18" s="215"/>
      <c r="AF18" s="639">
        <f>SUM(D18:AE18)</f>
        <v>1.583333333333333</v>
      </c>
      <c r="AG18" s="635">
        <f>SUM(D19:AE19)</f>
        <v>1.4791666666666665</v>
      </c>
    </row>
    <row r="19" spans="1:33" ht="15" customHeight="1" x14ac:dyDescent="0.2">
      <c r="A19" s="653"/>
      <c r="B19" s="640"/>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28"/>
      <c r="X19" s="26"/>
      <c r="Y19" s="27"/>
      <c r="Z19" s="27"/>
      <c r="AA19" s="28"/>
      <c r="AB19" s="26"/>
      <c r="AC19" s="27"/>
      <c r="AD19" s="27"/>
      <c r="AE19" s="219"/>
      <c r="AF19" s="638"/>
      <c r="AG19" s="634"/>
    </row>
    <row r="20" spans="1:33" ht="15" customHeight="1" x14ac:dyDescent="0.2">
      <c r="A20" s="653"/>
      <c r="B20" s="646" t="s">
        <v>20</v>
      </c>
      <c r="C20" s="30" t="s">
        <v>16</v>
      </c>
      <c r="D20" s="31"/>
      <c r="E20" s="171">
        <v>0.33333333333333331</v>
      </c>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639">
        <f>SUM(D20:AE20)</f>
        <v>2.333333333333333</v>
      </c>
      <c r="AG20" s="635">
        <f>SUM(D21:AE21)</f>
        <v>2.1631944444444442</v>
      </c>
    </row>
    <row r="21" spans="1:33" ht="15" customHeight="1" thickBot="1" x14ac:dyDescent="0.25">
      <c r="A21" s="654"/>
      <c r="B21" s="647"/>
      <c r="C21" s="40" t="s">
        <v>17</v>
      </c>
      <c r="D21" s="43"/>
      <c r="E21" s="172">
        <v>0.30902777777777779</v>
      </c>
      <c r="F21" s="41"/>
      <c r="G21" s="42"/>
      <c r="H21" s="43"/>
      <c r="I21" s="172">
        <v>0.30902777777777779</v>
      </c>
      <c r="J21" s="41"/>
      <c r="K21" s="42"/>
      <c r="L21" s="43"/>
      <c r="M21" s="172">
        <v>0.30902777777777779</v>
      </c>
      <c r="N21" s="41"/>
      <c r="O21" s="42"/>
      <c r="P21" s="43"/>
      <c r="Q21" s="172">
        <v>0.30902777777777779</v>
      </c>
      <c r="R21" s="41"/>
      <c r="S21" s="42"/>
      <c r="T21" s="43"/>
      <c r="U21" s="172">
        <v>0.30902777777777779</v>
      </c>
      <c r="V21" s="41"/>
      <c r="W21" s="42"/>
      <c r="X21" s="43"/>
      <c r="Y21" s="172">
        <v>0.30902777777777779</v>
      </c>
      <c r="Z21" s="41"/>
      <c r="AA21" s="42"/>
      <c r="AB21" s="43"/>
      <c r="AC21" s="172">
        <v>0.30902777777777779</v>
      </c>
      <c r="AD21" s="41"/>
      <c r="AE21" s="216"/>
      <c r="AF21" s="643"/>
      <c r="AG21" s="636"/>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652">
        <v>3</v>
      </c>
      <c r="B23" s="641" t="s">
        <v>15</v>
      </c>
      <c r="C23" s="20" t="s">
        <v>16</v>
      </c>
      <c r="D23" s="21"/>
      <c r="E23" s="22"/>
      <c r="F23" s="24">
        <v>0.33333333333333331</v>
      </c>
      <c r="G23" s="23"/>
      <c r="H23" s="21"/>
      <c r="I23" s="22"/>
      <c r="J23" s="24">
        <v>0.33333333333333331</v>
      </c>
      <c r="K23" s="23"/>
      <c r="L23" s="21"/>
      <c r="M23" s="22"/>
      <c r="N23" s="22"/>
      <c r="O23" s="23"/>
      <c r="P23" s="21"/>
      <c r="Q23" s="22"/>
      <c r="R23" s="22"/>
      <c r="S23" s="23"/>
      <c r="T23" s="21"/>
      <c r="U23" s="22"/>
      <c r="V23" s="22"/>
      <c r="W23" s="54"/>
      <c r="X23" s="55">
        <v>0.33333333333333331</v>
      </c>
      <c r="Y23" s="22"/>
      <c r="Z23" s="22"/>
      <c r="AA23" s="54"/>
      <c r="AB23" s="55">
        <v>0.33333333333333331</v>
      </c>
      <c r="AC23" s="22"/>
      <c r="AD23" s="22"/>
      <c r="AE23" s="222">
        <v>8.3333333333333329E-2</v>
      </c>
      <c r="AF23" s="637">
        <f>SUM(D23:AE23)</f>
        <v>1.4166666666666665</v>
      </c>
      <c r="AG23" s="633">
        <f>SUM(D24:AE24)</f>
        <v>1.3333333333333333</v>
      </c>
    </row>
    <row r="24" spans="1:33" ht="15" customHeight="1" x14ac:dyDescent="0.2">
      <c r="A24" s="653"/>
      <c r="B24" s="642"/>
      <c r="C24" s="25" t="s">
        <v>17</v>
      </c>
      <c r="D24" s="26"/>
      <c r="E24" s="27"/>
      <c r="F24" s="29">
        <v>0.3125</v>
      </c>
      <c r="G24" s="28"/>
      <c r="H24" s="26"/>
      <c r="I24" s="27"/>
      <c r="J24" s="29">
        <v>0.3125</v>
      </c>
      <c r="K24" s="28"/>
      <c r="L24" s="26"/>
      <c r="M24" s="27"/>
      <c r="N24" s="27"/>
      <c r="O24" s="28"/>
      <c r="P24" s="26"/>
      <c r="Q24" s="27"/>
      <c r="R24" s="27"/>
      <c r="S24" s="28"/>
      <c r="T24" s="26"/>
      <c r="U24" s="27"/>
      <c r="V24" s="27"/>
      <c r="W24" s="56"/>
      <c r="X24" s="57">
        <v>0.3125</v>
      </c>
      <c r="Y24" s="27"/>
      <c r="Z24" s="27"/>
      <c r="AA24" s="56"/>
      <c r="AB24" s="57">
        <v>0.3125</v>
      </c>
      <c r="AC24" s="27"/>
      <c r="AD24" s="27"/>
      <c r="AE24" s="223">
        <v>8.3333333333333329E-2</v>
      </c>
      <c r="AF24" s="638"/>
      <c r="AG24" s="634"/>
    </row>
    <row r="25" spans="1:33" ht="15" customHeight="1" x14ac:dyDescent="0.2">
      <c r="A25" s="653"/>
      <c r="B25" s="648"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33"/>
      <c r="X25" s="31"/>
      <c r="Y25" s="32"/>
      <c r="Z25" s="32"/>
      <c r="AA25" s="33"/>
      <c r="AB25" s="31"/>
      <c r="AC25" s="32"/>
      <c r="AD25" s="32"/>
      <c r="AE25" s="215"/>
      <c r="AF25" s="639">
        <f>SUM(D25:AE25)</f>
        <v>1.583333333333333</v>
      </c>
      <c r="AG25" s="635">
        <f>SUM(D26:AE26)</f>
        <v>1.4791666666666665</v>
      </c>
    </row>
    <row r="26" spans="1:33" ht="15" customHeight="1" x14ac:dyDescent="0.2">
      <c r="A26" s="653"/>
      <c r="B26" s="648"/>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28"/>
      <c r="X26" s="26"/>
      <c r="Y26" s="27"/>
      <c r="Z26" s="27"/>
      <c r="AA26" s="28"/>
      <c r="AB26" s="26"/>
      <c r="AC26" s="27"/>
      <c r="AD26" s="27"/>
      <c r="AE26" s="219"/>
      <c r="AF26" s="638"/>
      <c r="AG26" s="634"/>
    </row>
    <row r="27" spans="1:33" ht="15" customHeight="1" x14ac:dyDescent="0.2">
      <c r="A27" s="653"/>
      <c r="B27" s="640" t="s">
        <v>19</v>
      </c>
      <c r="C27" s="30" t="s">
        <v>16</v>
      </c>
      <c r="D27" s="31"/>
      <c r="E27" s="165">
        <v>0.33333333333333331</v>
      </c>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639">
        <f>SUM(D27:AE27)</f>
        <v>2.333333333333333</v>
      </c>
      <c r="AG27" s="635">
        <f>SUM(D28:AE28)</f>
        <v>2.1631944444444442</v>
      </c>
    </row>
    <row r="28" spans="1:33" ht="15" customHeight="1" x14ac:dyDescent="0.2">
      <c r="A28" s="653"/>
      <c r="B28" s="640"/>
      <c r="C28" s="25" t="s">
        <v>17</v>
      </c>
      <c r="D28" s="26"/>
      <c r="E28" s="166">
        <v>0.30902777777777779</v>
      </c>
      <c r="F28" s="27"/>
      <c r="G28" s="28"/>
      <c r="H28" s="26"/>
      <c r="I28" s="166">
        <v>0.30902777777777779</v>
      </c>
      <c r="J28" s="27"/>
      <c r="K28" s="28"/>
      <c r="L28" s="26"/>
      <c r="M28" s="166">
        <v>0.30902777777777779</v>
      </c>
      <c r="N28" s="27"/>
      <c r="O28" s="28"/>
      <c r="P28" s="26"/>
      <c r="Q28" s="166">
        <v>0.30902777777777779</v>
      </c>
      <c r="R28" s="27"/>
      <c r="S28" s="28"/>
      <c r="T28" s="26"/>
      <c r="U28" s="166">
        <v>0.30902777777777779</v>
      </c>
      <c r="V28" s="27"/>
      <c r="W28" s="28"/>
      <c r="X28" s="26"/>
      <c r="Y28" s="166">
        <v>0.30902777777777779</v>
      </c>
      <c r="Z28" s="27"/>
      <c r="AA28" s="28"/>
      <c r="AB28" s="26"/>
      <c r="AC28" s="166">
        <v>0.30902777777777779</v>
      </c>
      <c r="AD28" s="27"/>
      <c r="AE28" s="219"/>
      <c r="AF28" s="638"/>
      <c r="AG28" s="634"/>
    </row>
    <row r="29" spans="1:33" ht="15" customHeight="1" x14ac:dyDescent="0.2">
      <c r="A29" s="653"/>
      <c r="B29" s="646" t="s">
        <v>20</v>
      </c>
      <c r="C29" s="30" t="s">
        <v>16</v>
      </c>
      <c r="D29" s="31"/>
      <c r="E29" s="32"/>
      <c r="F29" s="32"/>
      <c r="G29" s="33"/>
      <c r="H29" s="31"/>
      <c r="I29" s="32"/>
      <c r="J29" s="32"/>
      <c r="K29" s="33"/>
      <c r="L29" s="31"/>
      <c r="M29" s="32"/>
      <c r="N29" s="171">
        <v>0.33333333333333331</v>
      </c>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639">
        <f>SUM(D29:AE29)</f>
        <v>1.6666666666666665</v>
      </c>
      <c r="AG29" s="635">
        <f>SUM(D30:AE30)</f>
        <v>1.5625</v>
      </c>
    </row>
    <row r="30" spans="1:33" ht="15" customHeight="1" thickBot="1" x14ac:dyDescent="0.25">
      <c r="A30" s="654"/>
      <c r="B30" s="647"/>
      <c r="C30" s="40" t="s">
        <v>17</v>
      </c>
      <c r="D30" s="43"/>
      <c r="E30" s="41"/>
      <c r="F30" s="41"/>
      <c r="G30" s="42"/>
      <c r="H30" s="43"/>
      <c r="I30" s="41"/>
      <c r="J30" s="41"/>
      <c r="K30" s="42"/>
      <c r="L30" s="43"/>
      <c r="M30" s="41"/>
      <c r="N30" s="172">
        <v>0.3125</v>
      </c>
      <c r="O30" s="42"/>
      <c r="P30" s="43"/>
      <c r="Q30" s="41"/>
      <c r="R30" s="172">
        <v>0.3125</v>
      </c>
      <c r="S30" s="42"/>
      <c r="T30" s="43"/>
      <c r="U30" s="41"/>
      <c r="V30" s="172">
        <v>0.3125</v>
      </c>
      <c r="W30" s="42"/>
      <c r="X30" s="43"/>
      <c r="Y30" s="41"/>
      <c r="Z30" s="172">
        <v>0.3125</v>
      </c>
      <c r="AA30" s="42"/>
      <c r="AB30" s="43"/>
      <c r="AC30" s="41"/>
      <c r="AD30" s="172">
        <v>0.3125</v>
      </c>
      <c r="AE30" s="216"/>
      <c r="AF30" s="643"/>
      <c r="AG30" s="636"/>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652">
        <v>4</v>
      </c>
      <c r="B32" s="641"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23"/>
      <c r="X32" s="21"/>
      <c r="Y32" s="22"/>
      <c r="Z32" s="22"/>
      <c r="AA32" s="23"/>
      <c r="AB32" s="21"/>
      <c r="AC32" s="22"/>
      <c r="AD32" s="22"/>
      <c r="AE32" s="218"/>
      <c r="AF32" s="637">
        <f>SUM(D32:AE32)</f>
        <v>1.583333333333333</v>
      </c>
      <c r="AG32" s="633">
        <f>SUM(D33:AE33)</f>
        <v>1.4791666666666665</v>
      </c>
    </row>
    <row r="33" spans="1:33" ht="15" customHeight="1" x14ac:dyDescent="0.2">
      <c r="A33" s="653"/>
      <c r="B33" s="642"/>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28"/>
      <c r="X33" s="26"/>
      <c r="Y33" s="27"/>
      <c r="Z33" s="27"/>
      <c r="AA33" s="28"/>
      <c r="AB33" s="26"/>
      <c r="AC33" s="27"/>
      <c r="AD33" s="27"/>
      <c r="AE33" s="219"/>
      <c r="AF33" s="638"/>
      <c r="AG33" s="634"/>
    </row>
    <row r="34" spans="1:33" ht="15" customHeight="1" x14ac:dyDescent="0.2">
      <c r="A34" s="653"/>
      <c r="B34" s="648" t="s">
        <v>18</v>
      </c>
      <c r="C34" s="30" t="s">
        <v>16</v>
      </c>
      <c r="D34" s="31"/>
      <c r="E34" s="159">
        <v>0.33333333333333331</v>
      </c>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639">
        <f>SUM(D34:AE34)</f>
        <v>2.333333333333333</v>
      </c>
      <c r="AG34" s="635">
        <f>SUM(D35:AE35)</f>
        <v>2.1631944444444442</v>
      </c>
    </row>
    <row r="35" spans="1:33" ht="15" customHeight="1" x14ac:dyDescent="0.2">
      <c r="A35" s="653"/>
      <c r="B35" s="648"/>
      <c r="C35" s="25" t="s">
        <v>17</v>
      </c>
      <c r="D35" s="26"/>
      <c r="E35" s="160">
        <v>0.30902777777777779</v>
      </c>
      <c r="F35" s="27"/>
      <c r="G35" s="28"/>
      <c r="H35" s="26"/>
      <c r="I35" s="160">
        <v>0.30902777777777779</v>
      </c>
      <c r="J35" s="27"/>
      <c r="K35" s="28"/>
      <c r="L35" s="26"/>
      <c r="M35" s="160">
        <v>0.30902777777777779</v>
      </c>
      <c r="N35" s="27"/>
      <c r="O35" s="28"/>
      <c r="P35" s="26"/>
      <c r="Q35" s="160">
        <v>0.30902777777777779</v>
      </c>
      <c r="R35" s="27"/>
      <c r="S35" s="28"/>
      <c r="T35" s="26"/>
      <c r="U35" s="160">
        <v>0.30902777777777779</v>
      </c>
      <c r="V35" s="27"/>
      <c r="W35" s="28"/>
      <c r="X35" s="26"/>
      <c r="Y35" s="160">
        <v>0.30902777777777779</v>
      </c>
      <c r="Z35" s="27"/>
      <c r="AA35" s="28"/>
      <c r="AB35" s="26"/>
      <c r="AC35" s="160">
        <v>0.30902777777777779</v>
      </c>
      <c r="AD35" s="27"/>
      <c r="AE35" s="219"/>
      <c r="AF35" s="638"/>
      <c r="AG35" s="634"/>
    </row>
    <row r="36" spans="1:33" ht="15" customHeight="1" x14ac:dyDescent="0.2">
      <c r="A36" s="653"/>
      <c r="B36" s="640" t="s">
        <v>19</v>
      </c>
      <c r="C36" s="30" t="s">
        <v>16</v>
      </c>
      <c r="D36" s="31"/>
      <c r="E36" s="32"/>
      <c r="F36" s="32"/>
      <c r="G36" s="33"/>
      <c r="H36" s="31"/>
      <c r="I36" s="32"/>
      <c r="J36" s="32"/>
      <c r="K36" s="33"/>
      <c r="L36" s="31"/>
      <c r="M36" s="32"/>
      <c r="N36" s="165">
        <v>0.33333333333333331</v>
      </c>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639">
        <f>SUM(D36:AE36)</f>
        <v>1.6666666666666665</v>
      </c>
      <c r="AG36" s="635">
        <f>SUM(D37:AE37)</f>
        <v>1.5625</v>
      </c>
    </row>
    <row r="37" spans="1:33" ht="15" customHeight="1" x14ac:dyDescent="0.2">
      <c r="A37" s="653"/>
      <c r="B37" s="640"/>
      <c r="C37" s="25" t="s">
        <v>17</v>
      </c>
      <c r="D37" s="26"/>
      <c r="E37" s="27"/>
      <c r="F37" s="27"/>
      <c r="G37" s="28"/>
      <c r="H37" s="26"/>
      <c r="I37" s="27"/>
      <c r="J37" s="27"/>
      <c r="K37" s="28"/>
      <c r="L37" s="26"/>
      <c r="M37" s="27"/>
      <c r="N37" s="166">
        <v>0.3125</v>
      </c>
      <c r="O37" s="28"/>
      <c r="P37" s="26"/>
      <c r="Q37" s="27"/>
      <c r="R37" s="166">
        <v>0.3125</v>
      </c>
      <c r="S37" s="28"/>
      <c r="T37" s="26"/>
      <c r="U37" s="27"/>
      <c r="V37" s="166">
        <v>0.3125</v>
      </c>
      <c r="W37" s="28"/>
      <c r="X37" s="26"/>
      <c r="Y37" s="27"/>
      <c r="Z37" s="166">
        <v>0.3125</v>
      </c>
      <c r="AA37" s="28"/>
      <c r="AB37" s="26"/>
      <c r="AC37" s="27"/>
      <c r="AD37" s="166">
        <v>0.3125</v>
      </c>
      <c r="AE37" s="219"/>
      <c r="AF37" s="638"/>
      <c r="AG37" s="634"/>
    </row>
    <row r="38" spans="1:33" ht="15" customHeight="1" x14ac:dyDescent="0.2">
      <c r="A38" s="653"/>
      <c r="B38" s="646" t="s">
        <v>20</v>
      </c>
      <c r="C38" s="30" t="s">
        <v>16</v>
      </c>
      <c r="D38" s="31"/>
      <c r="E38" s="32"/>
      <c r="F38" s="171">
        <v>0.33333333333333331</v>
      </c>
      <c r="G38" s="33"/>
      <c r="H38" s="31"/>
      <c r="I38" s="32"/>
      <c r="J38" s="171">
        <v>0.33333333333333331</v>
      </c>
      <c r="K38" s="33"/>
      <c r="L38" s="31"/>
      <c r="M38" s="32"/>
      <c r="N38" s="32"/>
      <c r="O38" s="33"/>
      <c r="P38" s="31"/>
      <c r="Q38" s="32"/>
      <c r="R38" s="32"/>
      <c r="S38" s="33"/>
      <c r="T38" s="31"/>
      <c r="U38" s="32"/>
      <c r="V38" s="32"/>
      <c r="W38" s="173"/>
      <c r="X38" s="169">
        <v>0.33333333333333331</v>
      </c>
      <c r="Y38" s="32"/>
      <c r="Z38" s="32"/>
      <c r="AA38" s="173"/>
      <c r="AB38" s="169">
        <v>0.33333333333333331</v>
      </c>
      <c r="AC38" s="32"/>
      <c r="AD38" s="32"/>
      <c r="AE38" s="224">
        <v>8.3333333333333329E-2</v>
      </c>
      <c r="AF38" s="639">
        <f>SUM(D38:AE38)</f>
        <v>1.4166666666666665</v>
      </c>
      <c r="AG38" s="635">
        <f>SUM(D39:AE39)</f>
        <v>1.3333333333333333</v>
      </c>
    </row>
    <row r="39" spans="1:33" ht="15" customHeight="1" thickBot="1" x14ac:dyDescent="0.25">
      <c r="A39" s="654"/>
      <c r="B39" s="647"/>
      <c r="C39" s="40" t="s">
        <v>17</v>
      </c>
      <c r="D39" s="43"/>
      <c r="E39" s="41"/>
      <c r="F39" s="172">
        <v>0.3125</v>
      </c>
      <c r="G39" s="42"/>
      <c r="H39" s="43"/>
      <c r="I39" s="41"/>
      <c r="J39" s="172">
        <v>0.3125</v>
      </c>
      <c r="K39" s="42"/>
      <c r="L39" s="43"/>
      <c r="M39" s="41"/>
      <c r="N39" s="41"/>
      <c r="O39" s="42"/>
      <c r="P39" s="43"/>
      <c r="Q39" s="41"/>
      <c r="R39" s="41"/>
      <c r="S39" s="42"/>
      <c r="T39" s="43"/>
      <c r="U39" s="41"/>
      <c r="V39" s="41"/>
      <c r="W39" s="174"/>
      <c r="X39" s="170">
        <v>0.3125</v>
      </c>
      <c r="Y39" s="41"/>
      <c r="Z39" s="41"/>
      <c r="AA39" s="174"/>
      <c r="AB39" s="170">
        <v>0.3125</v>
      </c>
      <c r="AC39" s="41"/>
      <c r="AD39" s="41"/>
      <c r="AE39" s="225">
        <v>8.3333333333333329E-2</v>
      </c>
      <c r="AF39" s="643"/>
      <c r="AG39" s="636"/>
    </row>
    <row r="40" spans="1:33" ht="26.45" customHeight="1" thickBot="1" x14ac:dyDescent="0.25">
      <c r="X40" s="649" t="s">
        <v>21</v>
      </c>
      <c r="Y40" s="650"/>
      <c r="Z40" s="650"/>
      <c r="AA40" s="650"/>
      <c r="AB40" s="650"/>
      <c r="AC40" s="650"/>
      <c r="AD40" s="650"/>
      <c r="AE40" s="651"/>
      <c r="AF40" s="48">
        <f>SUM(AF5:AF12,AF14:AF21,AF23:AF30,AF32:AF39)/16</f>
        <v>1.7499999999999998</v>
      </c>
      <c r="AG40" s="49">
        <f>SUM(AG5:AG12,AG14:AG21,AG23:AG30,AG32:AG39)/16</f>
        <v>1.6345486111111109</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5"/>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tr">
        <f>'Nr401_7 Tage'!$I$54</f>
        <v>Beachten Sie generell folgende Punkte beim Erstellen eines Schichtplanes:</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tr">
        <f>'Nr401_7 Tage'!$I$58</f>
        <v>Art. 24 ArG, Art. 36 - 38 ArGV1</v>
      </c>
      <c r="AE58" s="104"/>
      <c r="AF58" s="66"/>
      <c r="AG58" s="66"/>
    </row>
    <row r="60" spans="2:33" ht="30" x14ac:dyDescent="0.2">
      <c r="B60" s="63" t="s">
        <v>72</v>
      </c>
      <c r="I60" s="62" t="s">
        <v>73</v>
      </c>
      <c r="AG60" s="2"/>
    </row>
    <row r="61" spans="2:33" ht="25.5" x14ac:dyDescent="0.35">
      <c r="I61" s="126"/>
      <c r="AG61" s="2"/>
    </row>
  </sheetData>
  <mergeCells count="58">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G16:AG17"/>
    <mergeCell ref="AG18:AG19"/>
    <mergeCell ref="AG20:AG21"/>
    <mergeCell ref="AG23:AG24"/>
    <mergeCell ref="A32:A39"/>
    <mergeCell ref="AF16:AF17"/>
    <mergeCell ref="AF18:AF19"/>
    <mergeCell ref="AF20:AF21"/>
    <mergeCell ref="AF23:AF24"/>
    <mergeCell ref="B38:B39"/>
    <mergeCell ref="AG25:AG26"/>
    <mergeCell ref="AG27:AG28"/>
    <mergeCell ref="AF25:AF26"/>
    <mergeCell ref="AF27:AF28"/>
    <mergeCell ref="AG29:AG30"/>
    <mergeCell ref="AF29:AF30"/>
    <mergeCell ref="AF5:AF6"/>
    <mergeCell ref="AF7:AF8"/>
    <mergeCell ref="AF9:AF10"/>
    <mergeCell ref="AF11:AF12"/>
    <mergeCell ref="AF14:AF15"/>
    <mergeCell ref="B32:B33"/>
    <mergeCell ref="B34:B35"/>
    <mergeCell ref="B36:B37"/>
    <mergeCell ref="B5:B6"/>
    <mergeCell ref="B7:B8"/>
    <mergeCell ref="B16:B17"/>
    <mergeCell ref="A23:A30"/>
    <mergeCell ref="B25:B26"/>
    <mergeCell ref="B27:B28"/>
    <mergeCell ref="B23:B24"/>
    <mergeCell ref="C3:C4"/>
    <mergeCell ref="B29:B30"/>
    <mergeCell ref="H1:AE2"/>
    <mergeCell ref="A3:A4"/>
    <mergeCell ref="B3:B4"/>
    <mergeCell ref="B18:B19"/>
    <mergeCell ref="B20:B21"/>
    <mergeCell ref="A1:G2"/>
    <mergeCell ref="B9:B10"/>
    <mergeCell ref="B11:B12"/>
    <mergeCell ref="B14:B15"/>
    <mergeCell ref="A5:A12"/>
    <mergeCell ref="A14:A21"/>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R118"/>
  <sheetViews>
    <sheetView zoomScale="40" zoomScaleNormal="40" zoomScaleSheetLayoutView="25" workbookViewId="0">
      <selection activeCell="I23" sqref="I23:AF24"/>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3.85546875" style="2" customWidth="1"/>
    <col min="40" max="42" width="22.140625" style="2" customWidth="1"/>
    <col min="43" max="43" width="4.28515625" style="2" customWidth="1"/>
    <col min="44" max="16384" width="11.42578125" style="2"/>
  </cols>
  <sheetData>
    <row r="1" spans="1:44" s="67" customFormat="1" ht="80.099999999999994" customHeight="1" thickBot="1" x14ac:dyDescent="0.25">
      <c r="A1" s="835" t="s">
        <v>196</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7"/>
    </row>
    <row r="2" spans="1:44" s="370" customFormat="1" ht="22.5" customHeight="1" thickBot="1" x14ac:dyDescent="0.25">
      <c r="A2" s="365"/>
      <c r="B2" s="369" t="s">
        <v>104</v>
      </c>
      <c r="C2" s="369"/>
      <c r="D2" s="369"/>
      <c r="E2" s="369"/>
      <c r="F2" s="369"/>
      <c r="G2" s="365" t="s">
        <v>101</v>
      </c>
      <c r="H2" s="369"/>
      <c r="J2" s="365"/>
      <c r="K2" s="365"/>
      <c r="L2" s="365"/>
      <c r="M2" s="365"/>
      <c r="N2" s="365"/>
      <c r="O2" s="367" t="s">
        <v>105</v>
      </c>
      <c r="P2" s="366"/>
      <c r="Q2" s="368"/>
      <c r="R2" s="368"/>
      <c r="S2" s="368"/>
      <c r="T2" s="368"/>
      <c r="U2" s="368"/>
      <c r="V2" s="368"/>
      <c r="W2" s="368"/>
      <c r="X2" s="371"/>
      <c r="Y2" s="371"/>
      <c r="Z2" s="371"/>
      <c r="AA2" s="371"/>
      <c r="AB2" s="371"/>
      <c r="AC2" s="371"/>
      <c r="AD2" s="371"/>
      <c r="AF2" s="372"/>
      <c r="AG2" s="373"/>
      <c r="AH2" s="373"/>
      <c r="AL2" s="373"/>
    </row>
    <row r="3" spans="1:44" ht="22.5" customHeight="1" x14ac:dyDescent="0.2">
      <c r="A3" s="342"/>
      <c r="B3" s="343"/>
      <c r="C3" s="344"/>
      <c r="D3" s="344"/>
      <c r="E3" s="344"/>
      <c r="F3" s="344"/>
      <c r="G3" s="344"/>
      <c r="H3" s="353"/>
      <c r="I3" s="353"/>
      <c r="J3" s="353"/>
      <c r="K3" s="353"/>
      <c r="L3" s="353"/>
      <c r="M3" s="353"/>
      <c r="N3" s="353"/>
      <c r="O3" s="353"/>
      <c r="P3" s="353"/>
      <c r="Q3" s="344"/>
      <c r="R3" s="344"/>
      <c r="S3" s="344"/>
      <c r="T3" s="344"/>
      <c r="U3" s="344"/>
      <c r="V3" s="344"/>
      <c r="W3" s="344"/>
      <c r="X3" s="344"/>
      <c r="Y3" s="344"/>
      <c r="Z3" s="344"/>
      <c r="AA3" s="344"/>
      <c r="AB3" s="344"/>
      <c r="AC3" s="344"/>
      <c r="AD3" s="344"/>
      <c r="AE3" s="344"/>
      <c r="AF3" s="354"/>
      <c r="AG3" s="343"/>
      <c r="AH3" s="343"/>
      <c r="AI3" s="344"/>
      <c r="AJ3" s="344"/>
      <c r="AK3" s="344"/>
      <c r="AL3" s="343"/>
      <c r="AM3" s="344"/>
      <c r="AN3" s="344"/>
      <c r="AO3" s="344"/>
      <c r="AP3" s="344"/>
      <c r="AQ3" s="345"/>
    </row>
    <row r="4" spans="1:44" ht="22.5" customHeight="1" x14ac:dyDescent="0.2">
      <c r="A4" s="346"/>
      <c r="B4" s="882" t="s">
        <v>185</v>
      </c>
      <c r="C4" s="882"/>
      <c r="D4" s="882"/>
      <c r="E4" s="882"/>
      <c r="F4" s="882"/>
      <c r="G4" s="882"/>
      <c r="H4" s="882"/>
      <c r="I4" s="882"/>
      <c r="J4" s="882"/>
      <c r="K4" s="882"/>
      <c r="L4" s="882"/>
      <c r="M4" s="882"/>
      <c r="N4" s="882"/>
      <c r="O4" s="882"/>
      <c r="P4" s="882"/>
      <c r="Q4" s="882"/>
      <c r="R4" s="347"/>
      <c r="S4" s="347"/>
      <c r="T4" s="347"/>
      <c r="U4" s="347"/>
      <c r="V4" s="347"/>
      <c r="W4" s="347"/>
      <c r="X4" s="347"/>
      <c r="Y4" s="347"/>
      <c r="Z4" s="347"/>
      <c r="AA4" s="347"/>
      <c r="AB4" s="347"/>
      <c r="AC4" s="347"/>
      <c r="AD4" s="347"/>
      <c r="AE4" s="347"/>
      <c r="AF4" s="355"/>
      <c r="AG4" s="356"/>
      <c r="AH4" s="356"/>
      <c r="AI4" s="347"/>
      <c r="AJ4" s="347"/>
      <c r="AK4" s="347"/>
      <c r="AL4" s="356"/>
      <c r="AM4" s="347"/>
      <c r="AN4" s="347"/>
      <c r="AO4" s="347"/>
      <c r="AP4" s="347"/>
      <c r="AQ4" s="348"/>
    </row>
    <row r="5" spans="1:44" ht="22.5" customHeight="1" x14ac:dyDescent="0.2">
      <c r="A5" s="346"/>
      <c r="B5" s="882"/>
      <c r="C5" s="882"/>
      <c r="D5" s="882"/>
      <c r="E5" s="882"/>
      <c r="F5" s="882"/>
      <c r="G5" s="882"/>
      <c r="H5" s="882"/>
      <c r="I5" s="882"/>
      <c r="J5" s="882"/>
      <c r="K5" s="882"/>
      <c r="L5" s="882"/>
      <c r="M5" s="882"/>
      <c r="N5" s="882"/>
      <c r="O5" s="882"/>
      <c r="P5" s="882"/>
      <c r="Q5" s="882"/>
      <c r="R5" s="347"/>
      <c r="S5" s="347"/>
      <c r="T5" s="347"/>
      <c r="U5" s="347"/>
      <c r="V5" s="347"/>
      <c r="W5" s="347"/>
      <c r="X5" s="347"/>
      <c r="Y5" s="347"/>
      <c r="Z5" s="347"/>
      <c r="AA5" s="347"/>
      <c r="AB5" s="347"/>
      <c r="AC5" s="347"/>
      <c r="AD5" s="347"/>
      <c r="AE5" s="347"/>
      <c r="AF5" s="355"/>
      <c r="AG5" s="356"/>
      <c r="AH5" s="356"/>
      <c r="AI5" s="347"/>
      <c r="AJ5" s="347"/>
      <c r="AK5" s="347"/>
      <c r="AL5" s="356"/>
      <c r="AM5" s="347"/>
      <c r="AN5" s="347"/>
      <c r="AO5" s="347"/>
      <c r="AP5" s="347"/>
      <c r="AQ5" s="348"/>
    </row>
    <row r="6" spans="1:44" ht="40.5" customHeight="1" x14ac:dyDescent="0.2">
      <c r="A6" s="346"/>
      <c r="B6" s="883" t="s">
        <v>184</v>
      </c>
      <c r="C6" s="883"/>
      <c r="D6" s="883"/>
      <c r="E6" s="883"/>
      <c r="F6" s="883"/>
      <c r="G6" s="883"/>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347"/>
      <c r="AQ6" s="348"/>
    </row>
    <row r="7" spans="1:44" ht="22.5" customHeight="1" x14ac:dyDescent="0.2">
      <c r="A7" s="346"/>
      <c r="B7" s="883"/>
      <c r="C7" s="883"/>
      <c r="D7" s="883"/>
      <c r="E7" s="883"/>
      <c r="F7" s="883"/>
      <c r="G7" s="883"/>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347"/>
      <c r="AQ7" s="348"/>
    </row>
    <row r="8" spans="1:44" ht="22.5" customHeight="1" x14ac:dyDescent="0.2">
      <c r="A8" s="346"/>
      <c r="B8" s="883"/>
      <c r="C8" s="883"/>
      <c r="D8" s="883"/>
      <c r="E8" s="883"/>
      <c r="F8" s="883"/>
      <c r="G8" s="883"/>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347"/>
      <c r="AQ8" s="348"/>
    </row>
    <row r="9" spans="1:44" ht="22.5" customHeight="1" x14ac:dyDescent="0.2">
      <c r="A9" s="346"/>
      <c r="B9" s="883"/>
      <c r="C9" s="883"/>
      <c r="D9" s="883"/>
      <c r="E9" s="883"/>
      <c r="F9" s="883"/>
      <c r="G9" s="883"/>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347"/>
      <c r="AQ9" s="348"/>
    </row>
    <row r="10" spans="1:44" ht="22.5" customHeight="1" x14ac:dyDescent="0.2">
      <c r="A10" s="346"/>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347"/>
      <c r="AQ10" s="348"/>
    </row>
    <row r="11" spans="1:44" ht="22.5" customHeight="1" x14ac:dyDescent="0.2">
      <c r="A11" s="346"/>
      <c r="B11" s="883"/>
      <c r="C11" s="883"/>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347"/>
      <c r="AQ11" s="348"/>
    </row>
    <row r="12" spans="1:44" ht="22.5" customHeight="1" thickBot="1" x14ac:dyDescent="0.9">
      <c r="A12" s="357"/>
      <c r="B12" s="358"/>
      <c r="C12" s="359"/>
      <c r="D12" s="359"/>
      <c r="E12" s="359"/>
      <c r="F12" s="359"/>
      <c r="G12" s="359"/>
      <c r="H12" s="359"/>
      <c r="I12" s="359"/>
      <c r="J12" s="359"/>
      <c r="K12" s="359"/>
      <c r="L12" s="359"/>
      <c r="M12" s="359"/>
      <c r="N12" s="359"/>
      <c r="O12" s="359"/>
      <c r="P12" s="359"/>
      <c r="Q12" s="360"/>
      <c r="R12" s="360"/>
      <c r="S12" s="360"/>
      <c r="T12" s="360"/>
      <c r="U12" s="360"/>
      <c r="V12" s="360"/>
      <c r="W12" s="360"/>
      <c r="X12" s="360"/>
      <c r="Y12" s="360"/>
      <c r="Z12" s="360"/>
      <c r="AA12" s="360"/>
      <c r="AB12" s="360"/>
      <c r="AC12" s="360"/>
      <c r="AD12" s="360"/>
      <c r="AE12" s="360"/>
      <c r="AF12" s="361"/>
      <c r="AG12" s="362"/>
      <c r="AH12" s="362"/>
      <c r="AI12" s="360"/>
      <c r="AJ12" s="360"/>
      <c r="AK12" s="360"/>
      <c r="AL12" s="362"/>
      <c r="AM12" s="360"/>
      <c r="AN12" s="360"/>
      <c r="AO12" s="360"/>
      <c r="AP12" s="360"/>
      <c r="AQ12" s="363"/>
    </row>
    <row r="13" spans="1:44" s="513" customFormat="1" ht="22.5" customHeight="1" thickBot="1" x14ac:dyDescent="0.25">
      <c r="B13" s="514" t="s">
        <v>108</v>
      </c>
      <c r="C13" s="514"/>
      <c r="D13" s="514"/>
      <c r="E13" s="514"/>
      <c r="F13" s="514"/>
      <c r="G13" s="514"/>
      <c r="H13" s="514"/>
      <c r="I13" s="514" t="s">
        <v>109</v>
      </c>
      <c r="J13" s="514"/>
      <c r="K13" s="514"/>
      <c r="L13" s="514"/>
      <c r="N13" s="514"/>
      <c r="O13" s="514"/>
      <c r="P13" s="514"/>
      <c r="Q13" s="515"/>
      <c r="R13" s="515"/>
      <c r="S13" s="515"/>
      <c r="T13" s="515"/>
      <c r="U13" s="515"/>
      <c r="V13" s="515"/>
      <c r="W13" s="515"/>
      <c r="X13" s="515"/>
      <c r="Y13" s="515"/>
      <c r="Z13" s="515"/>
      <c r="AA13" s="515"/>
      <c r="AB13" s="515"/>
      <c r="AC13" s="515"/>
      <c r="AD13" s="515"/>
      <c r="AF13" s="516"/>
      <c r="AG13" s="517"/>
      <c r="AH13" s="517"/>
      <c r="AL13" s="517"/>
    </row>
    <row r="14" spans="1:44" x14ac:dyDescent="0.2">
      <c r="A14" s="320"/>
      <c r="B14" s="331"/>
      <c r="C14" s="331"/>
      <c r="D14" s="331"/>
      <c r="E14" s="331"/>
      <c r="F14" s="331"/>
      <c r="G14" s="331"/>
      <c r="H14" s="331"/>
      <c r="I14" s="331"/>
      <c r="J14" s="331"/>
      <c r="K14" s="331"/>
      <c r="L14" s="331"/>
      <c r="M14" s="331"/>
      <c r="N14" s="331"/>
      <c r="O14" s="331"/>
      <c r="P14" s="331"/>
      <c r="Q14" s="314"/>
      <c r="R14" s="314"/>
      <c r="S14" s="314"/>
      <c r="T14" s="314"/>
      <c r="U14" s="314"/>
      <c r="V14" s="314"/>
      <c r="W14" s="314"/>
      <c r="X14" s="314"/>
      <c r="Y14" s="314"/>
      <c r="Z14" s="314"/>
      <c r="AA14" s="314"/>
      <c r="AB14" s="314"/>
      <c r="AC14" s="314"/>
      <c r="AD14" s="314"/>
      <c r="AE14" s="314"/>
      <c r="AF14" s="315"/>
      <c r="AG14" s="316"/>
      <c r="AH14" s="316"/>
      <c r="AI14" s="148"/>
      <c r="AJ14" s="148"/>
      <c r="AK14" s="148"/>
      <c r="AL14" s="148"/>
      <c r="AM14" s="148"/>
      <c r="AN14" s="148"/>
      <c r="AO14" s="148"/>
      <c r="AP14" s="148"/>
      <c r="AQ14" s="321"/>
      <c r="AR14"/>
    </row>
    <row r="15" spans="1:44" x14ac:dyDescent="0.2">
      <c r="A15" s="322"/>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312"/>
      <c r="AG15" s="313"/>
      <c r="AH15" s="313"/>
      <c r="AL15" s="2"/>
      <c r="AQ15" s="323"/>
      <c r="AR15"/>
    </row>
    <row r="16" spans="1:44" ht="34.5" x14ac:dyDescent="0.5">
      <c r="A16" s="322"/>
      <c r="B16" s="337" t="s">
        <v>186</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312"/>
      <c r="AG16" s="313"/>
      <c r="AH16" s="313"/>
      <c r="AL16" s="2"/>
      <c r="AQ16" s="323"/>
      <c r="AR16"/>
    </row>
    <row r="17" spans="1:44" ht="20.100000000000001" customHeight="1" x14ac:dyDescent="0.4">
      <c r="A17" s="322"/>
      <c r="B17" s="318"/>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312"/>
      <c r="AG17" s="313"/>
      <c r="AH17" s="313"/>
      <c r="AL17" s="2"/>
      <c r="AQ17" s="323"/>
      <c r="AR17"/>
    </row>
    <row r="18" spans="1:44" ht="295.5" customHeight="1" thickBot="1" x14ac:dyDescent="0.3">
      <c r="A18" s="329"/>
      <c r="B18" s="364"/>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51"/>
      <c r="AG18" s="352"/>
      <c r="AH18" s="352"/>
      <c r="AI18" s="149"/>
      <c r="AJ18" s="149"/>
      <c r="AK18" s="149"/>
      <c r="AL18" s="149"/>
      <c r="AM18" s="149"/>
      <c r="AN18" s="149"/>
      <c r="AO18" s="149"/>
      <c r="AP18" s="149"/>
      <c r="AQ18" s="328"/>
      <c r="AR18"/>
    </row>
    <row r="19" spans="1:44" s="311" customFormat="1" ht="22.5" customHeight="1" thickBot="1" x14ac:dyDescent="0.25">
      <c r="B19" s="119"/>
      <c r="C19" s="119"/>
      <c r="AL19" s="330"/>
    </row>
    <row r="20" spans="1:44" customFormat="1" ht="40.5" customHeight="1" x14ac:dyDescent="0.2">
      <c r="A20" s="320"/>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21"/>
      <c r="AK20" s="320"/>
      <c r="AL20" s="338"/>
      <c r="AM20" s="148"/>
      <c r="AN20" s="148"/>
      <c r="AO20" s="148"/>
      <c r="AP20" s="148"/>
      <c r="AQ20" s="321"/>
    </row>
    <row r="21" spans="1:44" ht="34.5" x14ac:dyDescent="0.5">
      <c r="A21" s="322"/>
      <c r="B21" s="337" t="s">
        <v>188</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312"/>
      <c r="AG21" s="313"/>
      <c r="AH21" s="313"/>
      <c r="AI21" s="323"/>
      <c r="AK21" s="322"/>
      <c r="AL21" s="625" t="s">
        <v>187</v>
      </c>
      <c r="AQ21" s="323"/>
    </row>
    <row r="22" spans="1:44" ht="20.100000000000001" customHeight="1" thickBot="1" x14ac:dyDescent="0.45">
      <c r="A22" s="322"/>
      <c r="B22" s="3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312"/>
      <c r="AG22" s="313"/>
      <c r="AH22" s="313"/>
      <c r="AI22" s="323"/>
      <c r="AK22" s="322"/>
      <c r="AQ22" s="323"/>
    </row>
    <row r="23" spans="1:44" ht="39.75" customHeight="1" thickBot="1" x14ac:dyDescent="0.25">
      <c r="A23" s="322"/>
      <c r="B23" s="778" t="s">
        <v>193</v>
      </c>
      <c r="C23" s="779"/>
      <c r="D23" s="779"/>
      <c r="E23" s="779"/>
      <c r="F23" s="779"/>
      <c r="G23" s="779"/>
      <c r="H23" s="780"/>
      <c r="I23" s="784" t="s">
        <v>134</v>
      </c>
      <c r="J23" s="785"/>
      <c r="K23" s="785"/>
      <c r="L23" s="785"/>
      <c r="M23" s="785"/>
      <c r="N23" s="785"/>
      <c r="O23" s="785"/>
      <c r="P23" s="785"/>
      <c r="Q23" s="785"/>
      <c r="R23" s="785"/>
      <c r="S23" s="785"/>
      <c r="T23" s="785"/>
      <c r="U23" s="785"/>
      <c r="V23" s="785"/>
      <c r="W23" s="785"/>
      <c r="X23" s="785"/>
      <c r="Y23" s="785"/>
      <c r="Z23" s="785"/>
      <c r="AA23" s="785"/>
      <c r="AB23" s="785"/>
      <c r="AC23" s="785"/>
      <c r="AD23" s="785"/>
      <c r="AE23" s="785"/>
      <c r="AF23" s="786"/>
      <c r="AG23" s="417" t="s">
        <v>133</v>
      </c>
      <c r="AH23" s="418" t="s">
        <v>102</v>
      </c>
      <c r="AI23" s="323"/>
      <c r="AK23" s="322"/>
      <c r="AL23" s="790" t="s">
        <v>85</v>
      </c>
      <c r="AM23" s="792" t="s">
        <v>180</v>
      </c>
      <c r="AN23" s="737" t="s">
        <v>161</v>
      </c>
      <c r="AO23" s="795" t="s">
        <v>162</v>
      </c>
      <c r="AP23" s="119"/>
      <c r="AQ23" s="323"/>
    </row>
    <row r="24" spans="1:44" ht="30" customHeight="1" thickBot="1" x14ac:dyDescent="0.25">
      <c r="A24" s="322"/>
      <c r="B24" s="781"/>
      <c r="C24" s="782"/>
      <c r="D24" s="782"/>
      <c r="E24" s="782"/>
      <c r="F24" s="782"/>
      <c r="G24" s="782"/>
      <c r="H24" s="783"/>
      <c r="I24" s="787"/>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9"/>
      <c r="AG24" s="417" t="s">
        <v>131</v>
      </c>
      <c r="AH24" s="419" t="s">
        <v>132</v>
      </c>
      <c r="AI24" s="323"/>
      <c r="AK24" s="322"/>
      <c r="AL24" s="791"/>
      <c r="AM24" s="793"/>
      <c r="AN24" s="794"/>
      <c r="AO24" s="796"/>
      <c r="AP24" s="119"/>
      <c r="AQ24" s="323"/>
    </row>
    <row r="25" spans="1:44" ht="50.1" customHeight="1" thickBot="1" x14ac:dyDescent="0.25">
      <c r="A25" s="322"/>
      <c r="B25" s="799" t="s">
        <v>135</v>
      </c>
      <c r="C25" s="801" t="s">
        <v>136</v>
      </c>
      <c r="D25" s="801" t="s">
        <v>137</v>
      </c>
      <c r="E25" s="761" t="s">
        <v>123</v>
      </c>
      <c r="F25" s="762"/>
      <c r="G25" s="762"/>
      <c r="H25" s="763"/>
      <c r="I25" s="761" t="s">
        <v>124</v>
      </c>
      <c r="J25" s="762"/>
      <c r="K25" s="762"/>
      <c r="L25" s="763"/>
      <c r="M25" s="761" t="s">
        <v>125</v>
      </c>
      <c r="N25" s="762"/>
      <c r="O25" s="762"/>
      <c r="P25" s="763"/>
      <c r="Q25" s="761" t="s">
        <v>126</v>
      </c>
      <c r="R25" s="762"/>
      <c r="S25" s="762"/>
      <c r="T25" s="763"/>
      <c r="U25" s="761" t="s">
        <v>127</v>
      </c>
      <c r="V25" s="762"/>
      <c r="W25" s="762"/>
      <c r="X25" s="763"/>
      <c r="Y25" s="761" t="s">
        <v>128</v>
      </c>
      <c r="Z25" s="762"/>
      <c r="AA25" s="762"/>
      <c r="AB25" s="763"/>
      <c r="AC25" s="761" t="s">
        <v>129</v>
      </c>
      <c r="AD25" s="762"/>
      <c r="AE25" s="762"/>
      <c r="AF25" s="763"/>
      <c r="AG25" s="797" t="s">
        <v>130</v>
      </c>
      <c r="AH25" s="798"/>
      <c r="AI25" s="323"/>
      <c r="AK25" s="322"/>
      <c r="AL25" s="530" t="s">
        <v>86</v>
      </c>
      <c r="AM25" s="624" t="s">
        <v>156</v>
      </c>
      <c r="AN25" s="527" t="s">
        <v>99</v>
      </c>
      <c r="AO25" s="526"/>
      <c r="AQ25" s="323"/>
    </row>
    <row r="26" spans="1:44" s="19" customFormat="1" ht="26.25" customHeight="1" thickBot="1" x14ac:dyDescent="0.25">
      <c r="A26" s="324"/>
      <c r="B26" s="800"/>
      <c r="C26" s="802"/>
      <c r="D26" s="803"/>
      <c r="E26" s="14">
        <v>0.25</v>
      </c>
      <c r="F26" s="15">
        <v>0.58333333333333337</v>
      </c>
      <c r="G26" s="15">
        <v>0.91666666666666663</v>
      </c>
      <c r="H26" s="16"/>
      <c r="I26" s="14">
        <v>0.25</v>
      </c>
      <c r="J26" s="15">
        <v>0.58333333333333337</v>
      </c>
      <c r="K26" s="15">
        <v>0.91666666666666663</v>
      </c>
      <c r="L26" s="16"/>
      <c r="M26" s="14">
        <v>0.25</v>
      </c>
      <c r="N26" s="15">
        <v>0.58333333333333337</v>
      </c>
      <c r="O26" s="15">
        <v>0.91666666666666663</v>
      </c>
      <c r="P26" s="16"/>
      <c r="Q26" s="14">
        <v>0.25</v>
      </c>
      <c r="R26" s="15">
        <v>0.58333333333333337</v>
      </c>
      <c r="S26" s="15">
        <v>0.91666666666666663</v>
      </c>
      <c r="T26" s="16"/>
      <c r="U26" s="14">
        <v>0.25</v>
      </c>
      <c r="V26" s="15">
        <v>0.58333333333333337</v>
      </c>
      <c r="W26" s="15">
        <v>0.91666666666666663</v>
      </c>
      <c r="X26" s="16"/>
      <c r="Y26" s="14">
        <v>0.25</v>
      </c>
      <c r="Z26" s="15">
        <v>0.58333333333333337</v>
      </c>
      <c r="AA26" s="15">
        <v>0.91666666666666663</v>
      </c>
      <c r="AB26" s="16"/>
      <c r="AC26" s="14">
        <v>0.25</v>
      </c>
      <c r="AD26" s="15">
        <v>0.58333333333333337</v>
      </c>
      <c r="AE26" s="15">
        <v>0.91666666666666663</v>
      </c>
      <c r="AF26" s="16"/>
      <c r="AG26" s="76" t="s">
        <v>140</v>
      </c>
      <c r="AH26" s="77" t="s">
        <v>141</v>
      </c>
      <c r="AI26" s="325"/>
      <c r="AK26" s="324"/>
      <c r="AL26" s="694" t="s">
        <v>87</v>
      </c>
      <c r="AM26" s="695" t="s">
        <v>157</v>
      </c>
      <c r="AN26" s="679" t="s">
        <v>99</v>
      </c>
      <c r="AO26" s="680"/>
      <c r="AP26" s="297"/>
      <c r="AQ26" s="325"/>
    </row>
    <row r="27" spans="1:44" ht="15" customHeight="1" x14ac:dyDescent="0.2">
      <c r="A27" s="322"/>
      <c r="B27" s="652">
        <v>1</v>
      </c>
      <c r="C27" s="822" t="s">
        <v>15</v>
      </c>
      <c r="D27" s="20" t="s">
        <v>138</v>
      </c>
      <c r="E27" s="255"/>
      <c r="F27" s="453">
        <v>0.33333333333333331</v>
      </c>
      <c r="G27" s="264"/>
      <c r="H27" s="271"/>
      <c r="I27" s="267"/>
      <c r="J27" s="453">
        <v>0.33333333333333331</v>
      </c>
      <c r="K27" s="252"/>
      <c r="L27" s="256"/>
      <c r="M27" s="251"/>
      <c r="N27" s="252"/>
      <c r="O27" s="253">
        <v>0.33333333333333331</v>
      </c>
      <c r="P27" s="256"/>
      <c r="Q27" s="255"/>
      <c r="R27" s="252"/>
      <c r="S27" s="253">
        <v>0.33333333333333331</v>
      </c>
      <c r="T27" s="254"/>
      <c r="U27" s="255"/>
      <c r="V27" s="252"/>
      <c r="W27" s="253">
        <v>0.33333333333333331</v>
      </c>
      <c r="X27" s="254"/>
      <c r="Y27" s="255"/>
      <c r="Z27" s="252"/>
      <c r="AA27" s="252"/>
      <c r="AB27" s="254"/>
      <c r="AC27" s="255"/>
      <c r="AD27" s="252"/>
      <c r="AE27" s="252"/>
      <c r="AF27" s="284"/>
      <c r="AG27" s="637">
        <f>SUM(E27:AF27)</f>
        <v>1.6666666666666665</v>
      </c>
      <c r="AH27" s="633">
        <f>SUM(E28:AF28)</f>
        <v>1.5625</v>
      </c>
      <c r="AI27" s="323"/>
      <c r="AK27" s="322"/>
      <c r="AL27" s="694"/>
      <c r="AM27" s="695"/>
      <c r="AN27" s="679"/>
      <c r="AO27" s="680"/>
      <c r="AQ27" s="323"/>
    </row>
    <row r="28" spans="1:44" ht="15" customHeight="1" x14ac:dyDescent="0.2">
      <c r="A28" s="322"/>
      <c r="B28" s="653"/>
      <c r="C28" s="823"/>
      <c r="D28" s="623" t="s">
        <v>139</v>
      </c>
      <c r="E28" s="261"/>
      <c r="F28" s="454">
        <v>0.3125</v>
      </c>
      <c r="G28" s="258"/>
      <c r="H28" s="260"/>
      <c r="I28" s="261"/>
      <c r="J28" s="454">
        <v>0.3125</v>
      </c>
      <c r="K28" s="258"/>
      <c r="L28" s="262"/>
      <c r="M28" s="257"/>
      <c r="N28" s="258"/>
      <c r="O28" s="259">
        <v>0.3125</v>
      </c>
      <c r="P28" s="262"/>
      <c r="Q28" s="261"/>
      <c r="R28" s="258"/>
      <c r="S28" s="259">
        <v>0.3125</v>
      </c>
      <c r="T28" s="260"/>
      <c r="U28" s="261"/>
      <c r="V28" s="258"/>
      <c r="W28" s="259">
        <v>0.3125</v>
      </c>
      <c r="X28" s="260"/>
      <c r="Y28" s="261"/>
      <c r="Z28" s="258"/>
      <c r="AA28" s="258"/>
      <c r="AB28" s="260"/>
      <c r="AC28" s="261"/>
      <c r="AD28" s="258"/>
      <c r="AE28" s="258"/>
      <c r="AF28" s="270"/>
      <c r="AG28" s="638"/>
      <c r="AH28" s="634"/>
      <c r="AI28" s="323"/>
      <c r="AK28" s="322"/>
      <c r="AL28" s="696" t="s">
        <v>88</v>
      </c>
      <c r="AM28" s="697" t="s">
        <v>158</v>
      </c>
      <c r="AN28" s="692" t="s">
        <v>99</v>
      </c>
      <c r="AO28" s="693"/>
      <c r="AQ28" s="323"/>
    </row>
    <row r="29" spans="1:44" ht="15" customHeight="1" x14ac:dyDescent="0.2">
      <c r="A29" s="322"/>
      <c r="B29" s="653"/>
      <c r="C29" s="879" t="s">
        <v>18</v>
      </c>
      <c r="D29" s="30" t="s">
        <v>138</v>
      </c>
      <c r="E29" s="267"/>
      <c r="F29" s="853">
        <v>0.33333333333333331</v>
      </c>
      <c r="G29" s="854"/>
      <c r="H29" s="271"/>
      <c r="I29" s="267"/>
      <c r="J29" s="853">
        <v>0.33333333333333331</v>
      </c>
      <c r="K29" s="854"/>
      <c r="L29" s="266"/>
      <c r="M29" s="263"/>
      <c r="N29" s="455">
        <v>0.33333333333333331</v>
      </c>
      <c r="O29" s="456"/>
      <c r="P29" s="293"/>
      <c r="Q29" s="457"/>
      <c r="R29" s="455">
        <v>0.33333333333333331</v>
      </c>
      <c r="S29" s="264"/>
      <c r="T29" s="293"/>
      <c r="U29" s="294"/>
      <c r="V29" s="456"/>
      <c r="W29" s="264"/>
      <c r="X29" s="293"/>
      <c r="Y29" s="457"/>
      <c r="Z29" s="264"/>
      <c r="AA29" s="458"/>
      <c r="AB29" s="271"/>
      <c r="AC29" s="267"/>
      <c r="AD29" s="456"/>
      <c r="AE29" s="456"/>
      <c r="AF29" s="459">
        <v>8.3333333333333329E-2</v>
      </c>
      <c r="AG29" s="639">
        <f>SUM(E29:AF29)</f>
        <v>1.4166666666666665</v>
      </c>
      <c r="AH29" s="635">
        <f>SUM(E30:AF30)</f>
        <v>1.3333333333333333</v>
      </c>
      <c r="AI29" s="323"/>
      <c r="AK29" s="322"/>
      <c r="AL29" s="696"/>
      <c r="AM29" s="697"/>
      <c r="AN29" s="692"/>
      <c r="AO29" s="693"/>
      <c r="AQ29" s="323"/>
    </row>
    <row r="30" spans="1:44" ht="15" customHeight="1" x14ac:dyDescent="0.2">
      <c r="A30" s="322"/>
      <c r="B30" s="653"/>
      <c r="C30" s="879"/>
      <c r="D30" s="25" t="s">
        <v>139</v>
      </c>
      <c r="E30" s="261"/>
      <c r="F30" s="855">
        <v>0.3125</v>
      </c>
      <c r="G30" s="856"/>
      <c r="H30" s="260"/>
      <c r="I30" s="261"/>
      <c r="J30" s="855">
        <v>0.3125</v>
      </c>
      <c r="K30" s="856"/>
      <c r="L30" s="262"/>
      <c r="M30" s="257"/>
      <c r="N30" s="288">
        <v>0.3125</v>
      </c>
      <c r="O30" s="258"/>
      <c r="P30" s="262"/>
      <c r="Q30" s="261"/>
      <c r="R30" s="288">
        <v>0.3125</v>
      </c>
      <c r="S30" s="258"/>
      <c r="T30" s="262"/>
      <c r="U30" s="257"/>
      <c r="V30" s="258"/>
      <c r="W30" s="258"/>
      <c r="X30" s="262"/>
      <c r="Y30" s="261"/>
      <c r="Z30" s="258"/>
      <c r="AA30" s="273"/>
      <c r="AB30" s="260"/>
      <c r="AC30" s="261"/>
      <c r="AD30" s="258"/>
      <c r="AE30" s="258"/>
      <c r="AF30" s="289">
        <v>8.3333333333333329E-2</v>
      </c>
      <c r="AG30" s="638"/>
      <c r="AH30" s="634"/>
      <c r="AI30" s="323"/>
      <c r="AK30" s="322"/>
      <c r="AL30" s="696"/>
      <c r="AM30" s="697"/>
      <c r="AN30" s="692"/>
      <c r="AO30" s="693"/>
      <c r="AQ30" s="323"/>
    </row>
    <row r="31" spans="1:44" ht="15" customHeight="1" x14ac:dyDescent="0.25">
      <c r="A31" s="322"/>
      <c r="B31" s="653"/>
      <c r="C31" s="813" t="s">
        <v>19</v>
      </c>
      <c r="D31" s="30" t="s">
        <v>138</v>
      </c>
      <c r="E31" s="460">
        <v>0.25</v>
      </c>
      <c r="F31" s="264"/>
      <c r="G31" s="264"/>
      <c r="H31" s="461"/>
      <c r="I31" s="460">
        <v>0.33333333333333331</v>
      </c>
      <c r="J31" s="264"/>
      <c r="K31" s="264"/>
      <c r="L31" s="461"/>
      <c r="M31" s="460">
        <v>0.33333333333333331</v>
      </c>
      <c r="N31" s="264"/>
      <c r="O31" s="264"/>
      <c r="P31" s="271"/>
      <c r="Q31" s="267"/>
      <c r="R31" s="264"/>
      <c r="S31" s="264"/>
      <c r="T31" s="266"/>
      <c r="U31" s="263"/>
      <c r="V31" s="462">
        <v>0.33333333333333331</v>
      </c>
      <c r="W31" s="264"/>
      <c r="X31" s="271"/>
      <c r="Y31" s="267"/>
      <c r="Z31" s="462">
        <v>0.33333333333333331</v>
      </c>
      <c r="AA31" s="264"/>
      <c r="AB31" s="268"/>
      <c r="AC31" s="267"/>
      <c r="AD31" s="264"/>
      <c r="AE31" s="264"/>
      <c r="AF31" s="268"/>
      <c r="AG31" s="639">
        <f>SUM(E31:AF31)</f>
        <v>1.583333333333333</v>
      </c>
      <c r="AH31" s="635">
        <f>SUM(E32:AF32)</f>
        <v>1.4791666666666665</v>
      </c>
      <c r="AI31" s="323"/>
      <c r="AK31" s="322"/>
      <c r="AL31" s="696"/>
      <c r="AM31" s="697"/>
      <c r="AN31" s="692"/>
      <c r="AO31" s="693"/>
      <c r="AP31" s="296"/>
      <c r="AQ31" s="323"/>
    </row>
    <row r="32" spans="1:44" ht="15" customHeight="1" x14ac:dyDescent="0.25">
      <c r="A32" s="322"/>
      <c r="B32" s="653"/>
      <c r="C32" s="813"/>
      <c r="D32" s="25" t="s">
        <v>139</v>
      </c>
      <c r="E32" s="463">
        <v>0.22916666666666666</v>
      </c>
      <c r="F32" s="258"/>
      <c r="G32" s="258"/>
      <c r="H32" s="464"/>
      <c r="I32" s="463">
        <v>0.3125</v>
      </c>
      <c r="J32" s="258"/>
      <c r="K32" s="258"/>
      <c r="L32" s="464"/>
      <c r="M32" s="463">
        <v>0.3125</v>
      </c>
      <c r="N32" s="258"/>
      <c r="O32" s="258"/>
      <c r="P32" s="260"/>
      <c r="Q32" s="261"/>
      <c r="R32" s="258"/>
      <c r="S32" s="258"/>
      <c r="T32" s="262"/>
      <c r="U32" s="257"/>
      <c r="V32" s="465">
        <v>0.3125</v>
      </c>
      <c r="W32" s="258"/>
      <c r="X32" s="260"/>
      <c r="Y32" s="261"/>
      <c r="Z32" s="465">
        <v>0.3125</v>
      </c>
      <c r="AA32" s="258"/>
      <c r="AB32" s="270"/>
      <c r="AC32" s="261"/>
      <c r="AD32" s="258"/>
      <c r="AE32" s="258"/>
      <c r="AF32" s="466"/>
      <c r="AG32" s="638"/>
      <c r="AH32" s="634"/>
      <c r="AI32" s="323"/>
      <c r="AK32" s="322"/>
      <c r="AL32" s="694">
        <v>4</v>
      </c>
      <c r="AM32" s="695" t="s">
        <v>159</v>
      </c>
      <c r="AN32" s="679" t="s">
        <v>99</v>
      </c>
      <c r="AO32" s="680"/>
      <c r="AP32" s="296"/>
      <c r="AQ32" s="323"/>
    </row>
    <row r="33" spans="1:43" ht="15" customHeight="1" x14ac:dyDescent="0.25">
      <c r="A33" s="322"/>
      <c r="B33" s="653"/>
      <c r="C33" s="646" t="s">
        <v>20</v>
      </c>
      <c r="D33" s="30" t="s">
        <v>138</v>
      </c>
      <c r="E33" s="267"/>
      <c r="F33" s="264"/>
      <c r="G33" s="467">
        <v>0.33333333333333331</v>
      </c>
      <c r="H33" s="271"/>
      <c r="I33" s="267"/>
      <c r="J33" s="264"/>
      <c r="K33" s="467">
        <v>0.33333333333333331</v>
      </c>
      <c r="L33" s="271"/>
      <c r="M33" s="267"/>
      <c r="N33" s="264"/>
      <c r="O33" s="264"/>
      <c r="P33" s="468"/>
      <c r="Q33" s="469">
        <v>0.33333333333333331</v>
      </c>
      <c r="R33" s="264"/>
      <c r="S33" s="264"/>
      <c r="T33" s="468"/>
      <c r="U33" s="469">
        <v>0.33333333333333331</v>
      </c>
      <c r="V33" s="264"/>
      <c r="W33" s="264"/>
      <c r="X33" s="468"/>
      <c r="Y33" s="469">
        <v>0.33333333333333331</v>
      </c>
      <c r="Z33" s="272"/>
      <c r="AA33" s="272"/>
      <c r="AB33" s="271"/>
      <c r="AC33" s="267"/>
      <c r="AD33" s="264"/>
      <c r="AE33" s="264"/>
      <c r="AF33" s="268"/>
      <c r="AG33" s="814">
        <f>SUM(E33:AF33)</f>
        <v>1.6666666666666665</v>
      </c>
      <c r="AH33" s="815">
        <f>SUM(E34:AF34)</f>
        <v>1.5625</v>
      </c>
      <c r="AI33" s="323"/>
      <c r="AK33" s="322"/>
      <c r="AL33" s="694"/>
      <c r="AM33" s="695"/>
      <c r="AN33" s="679"/>
      <c r="AO33" s="680"/>
      <c r="AP33" s="296"/>
      <c r="AQ33" s="323"/>
    </row>
    <row r="34" spans="1:43" ht="15" customHeight="1" x14ac:dyDescent="0.25">
      <c r="A34" s="322"/>
      <c r="B34" s="653"/>
      <c r="C34" s="646"/>
      <c r="D34" s="25" t="s">
        <v>139</v>
      </c>
      <c r="E34" s="261"/>
      <c r="F34" s="258"/>
      <c r="G34" s="470">
        <v>0.3125</v>
      </c>
      <c r="H34" s="260"/>
      <c r="I34" s="261"/>
      <c r="J34" s="258"/>
      <c r="K34" s="470">
        <v>0.3125</v>
      </c>
      <c r="L34" s="260"/>
      <c r="M34" s="261"/>
      <c r="N34" s="258"/>
      <c r="O34" s="258"/>
      <c r="P34" s="471"/>
      <c r="Q34" s="472">
        <v>0.3125</v>
      </c>
      <c r="R34" s="258"/>
      <c r="S34" s="258"/>
      <c r="T34" s="471"/>
      <c r="U34" s="472">
        <v>0.3125</v>
      </c>
      <c r="V34" s="258"/>
      <c r="W34" s="258"/>
      <c r="X34" s="471"/>
      <c r="Y34" s="472">
        <v>0.3125</v>
      </c>
      <c r="Z34" s="273"/>
      <c r="AA34" s="273"/>
      <c r="AB34" s="260"/>
      <c r="AC34" s="261"/>
      <c r="AD34" s="258"/>
      <c r="AE34" s="258"/>
      <c r="AF34" s="270"/>
      <c r="AG34" s="814"/>
      <c r="AH34" s="815"/>
      <c r="AI34" s="323"/>
      <c r="AK34" s="322"/>
      <c r="AL34" s="694"/>
      <c r="AM34" s="695"/>
      <c r="AN34" s="679"/>
      <c r="AO34" s="680"/>
      <c r="AP34" s="296"/>
      <c r="AQ34" s="323"/>
    </row>
    <row r="35" spans="1:43" ht="15" customHeight="1" x14ac:dyDescent="0.2">
      <c r="A35" s="322"/>
      <c r="B35" s="653"/>
      <c r="C35" s="880" t="s">
        <v>83</v>
      </c>
      <c r="D35" s="30" t="s">
        <v>138</v>
      </c>
      <c r="E35" s="457"/>
      <c r="F35" s="857">
        <v>0.33333333333333331</v>
      </c>
      <c r="G35" s="858"/>
      <c r="H35" s="271"/>
      <c r="I35" s="267"/>
      <c r="J35" s="857">
        <v>0.33333333333333331</v>
      </c>
      <c r="K35" s="858"/>
      <c r="L35" s="266"/>
      <c r="M35" s="263"/>
      <c r="N35" s="857">
        <v>0.33333333333333331</v>
      </c>
      <c r="O35" s="858"/>
      <c r="P35" s="266"/>
      <c r="Q35" s="267"/>
      <c r="R35" s="857">
        <v>0.33333333333333331</v>
      </c>
      <c r="S35" s="858"/>
      <c r="T35" s="266"/>
      <c r="U35" s="263"/>
      <c r="V35" s="857">
        <v>0.33333333333333331</v>
      </c>
      <c r="W35" s="858"/>
      <c r="X35" s="271"/>
      <c r="Y35" s="267"/>
      <c r="Z35" s="857">
        <v>0.33333333333333331</v>
      </c>
      <c r="AA35" s="858"/>
      <c r="AB35" s="271"/>
      <c r="AC35" s="267"/>
      <c r="AD35" s="264"/>
      <c r="AE35" s="456"/>
      <c r="AF35" s="473"/>
      <c r="AG35" s="814">
        <f>SUM(E35:AF35)</f>
        <v>1.9999999999999998</v>
      </c>
      <c r="AH35" s="815">
        <f>SUM(E36:AF36)</f>
        <v>1.875</v>
      </c>
      <c r="AI35" s="323"/>
      <c r="AK35" s="322"/>
      <c r="AL35" s="755">
        <v>5</v>
      </c>
      <c r="AM35" s="757" t="s">
        <v>160</v>
      </c>
      <c r="AN35" s="764" t="s">
        <v>99</v>
      </c>
      <c r="AO35" s="766"/>
      <c r="AQ35" s="323"/>
    </row>
    <row r="36" spans="1:43" ht="15" customHeight="1" thickBot="1" x14ac:dyDescent="0.25">
      <c r="A36" s="322"/>
      <c r="B36" s="653"/>
      <c r="C36" s="881"/>
      <c r="D36" s="25" t="s">
        <v>139</v>
      </c>
      <c r="E36" s="457"/>
      <c r="F36" s="873">
        <v>0.3125</v>
      </c>
      <c r="G36" s="874"/>
      <c r="H36" s="260"/>
      <c r="I36" s="261"/>
      <c r="J36" s="873">
        <v>0.3125</v>
      </c>
      <c r="K36" s="874"/>
      <c r="L36" s="262"/>
      <c r="M36" s="257"/>
      <c r="N36" s="873">
        <v>0.3125</v>
      </c>
      <c r="O36" s="874"/>
      <c r="P36" s="262"/>
      <c r="Q36" s="261"/>
      <c r="R36" s="873">
        <v>0.3125</v>
      </c>
      <c r="S36" s="874"/>
      <c r="T36" s="262"/>
      <c r="U36" s="257"/>
      <c r="V36" s="873">
        <v>0.3125</v>
      </c>
      <c r="W36" s="874"/>
      <c r="X36" s="260"/>
      <c r="Y36" s="261"/>
      <c r="Z36" s="873">
        <v>0.3125</v>
      </c>
      <c r="AA36" s="874"/>
      <c r="AB36" s="260"/>
      <c r="AC36" s="261"/>
      <c r="AD36" s="258"/>
      <c r="AE36" s="456"/>
      <c r="AF36" s="473"/>
      <c r="AG36" s="814"/>
      <c r="AH36" s="815"/>
      <c r="AI36" s="323"/>
      <c r="AK36" s="322"/>
      <c r="AL36" s="756"/>
      <c r="AM36" s="758"/>
      <c r="AN36" s="765"/>
      <c r="AO36" s="767"/>
      <c r="AQ36" s="323"/>
    </row>
    <row r="37" spans="1:43" ht="15" customHeight="1" x14ac:dyDescent="0.2">
      <c r="A37" s="322"/>
      <c r="B37" s="653"/>
      <c r="C37" s="818" t="s">
        <v>84</v>
      </c>
      <c r="D37" s="623" t="s">
        <v>138</v>
      </c>
      <c r="E37" s="267"/>
      <c r="F37" s="474">
        <v>0.33333333333333331</v>
      </c>
      <c r="G37" s="264"/>
      <c r="H37" s="271"/>
      <c r="I37" s="267"/>
      <c r="J37" s="474">
        <v>0.33333333333333331</v>
      </c>
      <c r="K37" s="264"/>
      <c r="L37" s="266"/>
      <c r="M37" s="263"/>
      <c r="N37" s="474">
        <v>0.33333333333333331</v>
      </c>
      <c r="O37" s="264"/>
      <c r="P37" s="266"/>
      <c r="Q37" s="267"/>
      <c r="R37" s="474">
        <v>0.33333333333333331</v>
      </c>
      <c r="S37" s="264"/>
      <c r="T37" s="266"/>
      <c r="U37" s="263"/>
      <c r="V37" s="474">
        <v>0.33333333333333331</v>
      </c>
      <c r="W37" s="264"/>
      <c r="X37" s="271"/>
      <c r="Y37" s="267"/>
      <c r="Z37" s="264"/>
      <c r="AA37" s="264"/>
      <c r="AB37" s="268"/>
      <c r="AC37" s="267"/>
      <c r="AD37" s="264"/>
      <c r="AE37" s="264"/>
      <c r="AF37" s="268"/>
      <c r="AG37" s="814">
        <f>SUM(E37:AF37)</f>
        <v>1.6666666666666665</v>
      </c>
      <c r="AH37" s="815">
        <f>SUM(E38:AF38)</f>
        <v>1.5625</v>
      </c>
      <c r="AI37" s="323"/>
      <c r="AK37" s="322"/>
      <c r="AL37" s="751"/>
      <c r="AM37" s="753" t="s">
        <v>179</v>
      </c>
      <c r="AN37" s="745">
        <f>COUNTIF(AN25:AN36, "x")</f>
        <v>5</v>
      </c>
      <c r="AO37" s="747">
        <f>COUNTIF(AO25:AO36, "x")</f>
        <v>0</v>
      </c>
      <c r="AQ37" s="323"/>
    </row>
    <row r="38" spans="1:43" ht="15" customHeight="1" thickBot="1" x14ac:dyDescent="0.25">
      <c r="A38" s="322"/>
      <c r="B38" s="654"/>
      <c r="C38" s="819"/>
      <c r="D38" s="25" t="s">
        <v>139</v>
      </c>
      <c r="E38" s="290"/>
      <c r="F38" s="475">
        <v>0.3125</v>
      </c>
      <c r="G38" s="276"/>
      <c r="H38" s="260"/>
      <c r="I38" s="261"/>
      <c r="J38" s="475">
        <v>0.3125</v>
      </c>
      <c r="K38" s="276"/>
      <c r="L38" s="262"/>
      <c r="M38" s="257"/>
      <c r="N38" s="475">
        <v>0.3125</v>
      </c>
      <c r="O38" s="276"/>
      <c r="P38" s="262"/>
      <c r="Q38" s="261"/>
      <c r="R38" s="475">
        <v>0.3125</v>
      </c>
      <c r="S38" s="276"/>
      <c r="T38" s="262"/>
      <c r="U38" s="257"/>
      <c r="V38" s="475">
        <v>0.3125</v>
      </c>
      <c r="W38" s="276"/>
      <c r="X38" s="260"/>
      <c r="Y38" s="261"/>
      <c r="Z38" s="276"/>
      <c r="AA38" s="276"/>
      <c r="AB38" s="279"/>
      <c r="AC38" s="290"/>
      <c r="AD38" s="276"/>
      <c r="AE38" s="276"/>
      <c r="AF38" s="279"/>
      <c r="AG38" s="825"/>
      <c r="AH38" s="826"/>
      <c r="AI38" s="323"/>
      <c r="AK38" s="322"/>
      <c r="AL38" s="752"/>
      <c r="AM38" s="754"/>
      <c r="AN38" s="746"/>
      <c r="AO38" s="748"/>
      <c r="AQ38" s="323"/>
    </row>
    <row r="39" spans="1:43" ht="15" customHeight="1" thickBot="1" x14ac:dyDescent="0.4">
      <c r="A39" s="322"/>
      <c r="B39" s="295"/>
      <c r="C39" s="125"/>
      <c r="D39" s="125"/>
      <c r="E39" s="280"/>
      <c r="F39" s="280"/>
      <c r="G39" s="280"/>
      <c r="H39" s="281"/>
      <c r="I39" s="280"/>
      <c r="J39" s="280"/>
      <c r="K39" s="280"/>
      <c r="L39" s="281"/>
      <c r="M39" s="280"/>
      <c r="N39" s="280"/>
      <c r="O39" s="280"/>
      <c r="P39" s="281"/>
      <c r="Q39" s="280"/>
      <c r="R39" s="280"/>
      <c r="S39" s="280"/>
      <c r="T39" s="281"/>
      <c r="U39" s="280"/>
      <c r="V39" s="280"/>
      <c r="W39" s="280"/>
      <c r="X39" s="281"/>
      <c r="Y39" s="280"/>
      <c r="Z39" s="280"/>
      <c r="AA39" s="280"/>
      <c r="AB39" s="280"/>
      <c r="AC39" s="280"/>
      <c r="AD39" s="280"/>
      <c r="AE39" s="280"/>
      <c r="AF39" s="280"/>
      <c r="AG39" s="48"/>
      <c r="AH39" s="49"/>
      <c r="AI39" s="323"/>
      <c r="AK39" s="322"/>
      <c r="AP39" s="296"/>
      <c r="AQ39" s="323"/>
    </row>
    <row r="40" spans="1:43" ht="15" customHeight="1" x14ac:dyDescent="0.25">
      <c r="A40" s="322"/>
      <c r="B40" s="652">
        <v>2</v>
      </c>
      <c r="C40" s="822" t="s">
        <v>15</v>
      </c>
      <c r="D40" s="20" t="s">
        <v>138</v>
      </c>
      <c r="E40" s="255"/>
      <c r="F40" s="869">
        <v>0.33333333333333331</v>
      </c>
      <c r="G40" s="870"/>
      <c r="H40" s="254"/>
      <c r="I40" s="255"/>
      <c r="J40" s="869">
        <v>0.33333333333333331</v>
      </c>
      <c r="K40" s="870"/>
      <c r="L40" s="256"/>
      <c r="M40" s="251"/>
      <c r="N40" s="253">
        <v>0.33333333333333331</v>
      </c>
      <c r="O40" s="252"/>
      <c r="P40" s="256"/>
      <c r="Q40" s="255"/>
      <c r="R40" s="253">
        <v>0.33333333333333331</v>
      </c>
      <c r="S40" s="252"/>
      <c r="T40" s="256"/>
      <c r="U40" s="251"/>
      <c r="V40" s="252"/>
      <c r="W40" s="252"/>
      <c r="X40" s="254"/>
      <c r="Y40" s="255"/>
      <c r="Z40" s="252"/>
      <c r="AA40" s="252"/>
      <c r="AB40" s="254"/>
      <c r="AC40" s="255"/>
      <c r="AD40" s="252"/>
      <c r="AE40" s="252"/>
      <c r="AF40" s="476">
        <v>8.3333333333333329E-2</v>
      </c>
      <c r="AG40" s="637">
        <f>SUM(E40:AF40)</f>
        <v>1.4166666666666665</v>
      </c>
      <c r="AH40" s="633">
        <f>SUM(E41:AF41)</f>
        <v>1.3333333333333333</v>
      </c>
      <c r="AI40" s="323"/>
      <c r="AK40" s="322"/>
      <c r="AP40" s="296"/>
      <c r="AQ40" s="323"/>
    </row>
    <row r="41" spans="1:43" ht="15" customHeight="1" x14ac:dyDescent="0.25">
      <c r="A41" s="322"/>
      <c r="B41" s="653"/>
      <c r="C41" s="823"/>
      <c r="D41" s="623" t="s">
        <v>139</v>
      </c>
      <c r="E41" s="261"/>
      <c r="F41" s="851">
        <v>0.3125</v>
      </c>
      <c r="G41" s="852"/>
      <c r="H41" s="260"/>
      <c r="I41" s="261"/>
      <c r="J41" s="851">
        <v>0.3125</v>
      </c>
      <c r="K41" s="852"/>
      <c r="L41" s="262"/>
      <c r="M41" s="257"/>
      <c r="N41" s="259">
        <v>0.3125</v>
      </c>
      <c r="O41" s="258"/>
      <c r="P41" s="262"/>
      <c r="Q41" s="261"/>
      <c r="R41" s="259">
        <v>0.3125</v>
      </c>
      <c r="S41" s="258"/>
      <c r="T41" s="262"/>
      <c r="U41" s="257"/>
      <c r="V41" s="258"/>
      <c r="W41" s="258"/>
      <c r="X41" s="260"/>
      <c r="Y41" s="261"/>
      <c r="Z41" s="258"/>
      <c r="AA41" s="258"/>
      <c r="AB41" s="260"/>
      <c r="AC41" s="261"/>
      <c r="AD41" s="258"/>
      <c r="AE41" s="258"/>
      <c r="AF41" s="477">
        <v>8.3333333333333329E-2</v>
      </c>
      <c r="AG41" s="638"/>
      <c r="AH41" s="634"/>
      <c r="AI41" s="323"/>
      <c r="AK41" s="322"/>
      <c r="AP41" s="296"/>
      <c r="AQ41" s="323"/>
    </row>
    <row r="42" spans="1:43" ht="15" customHeight="1" x14ac:dyDescent="0.25">
      <c r="A42" s="322"/>
      <c r="B42" s="653"/>
      <c r="C42" s="879" t="s">
        <v>18</v>
      </c>
      <c r="D42" s="30" t="s">
        <v>138</v>
      </c>
      <c r="E42" s="478">
        <v>0.25</v>
      </c>
      <c r="F42" s="264"/>
      <c r="G42" s="264"/>
      <c r="H42" s="479"/>
      <c r="I42" s="478">
        <v>0.33333333333333331</v>
      </c>
      <c r="J42" s="264"/>
      <c r="K42" s="264"/>
      <c r="L42" s="479"/>
      <c r="M42" s="478">
        <v>0.33333333333333331</v>
      </c>
      <c r="N42" s="264"/>
      <c r="O42" s="264"/>
      <c r="P42" s="271"/>
      <c r="Q42" s="267"/>
      <c r="R42" s="264"/>
      <c r="S42" s="264"/>
      <c r="T42" s="271"/>
      <c r="U42" s="267"/>
      <c r="V42" s="455">
        <v>0.33333333333333331</v>
      </c>
      <c r="W42" s="264"/>
      <c r="X42" s="266"/>
      <c r="Y42" s="267"/>
      <c r="Z42" s="455">
        <v>0.33333333333333331</v>
      </c>
      <c r="AA42" s="264"/>
      <c r="AB42" s="268"/>
      <c r="AC42" s="267"/>
      <c r="AD42" s="264"/>
      <c r="AE42" s="264"/>
      <c r="AF42" s="268"/>
      <c r="AG42" s="639">
        <f>SUM(E42:AF42)</f>
        <v>1.583333333333333</v>
      </c>
      <c r="AH42" s="635">
        <f>SUM(E43:AF43)</f>
        <v>1.4791666666666665</v>
      </c>
      <c r="AI42" s="323"/>
      <c r="AK42" s="322"/>
      <c r="AP42" s="296"/>
      <c r="AQ42" s="323"/>
    </row>
    <row r="43" spans="1:43" ht="15" customHeight="1" thickBot="1" x14ac:dyDescent="0.3">
      <c r="A43" s="322"/>
      <c r="B43" s="653"/>
      <c r="C43" s="879"/>
      <c r="D43" s="25" t="s">
        <v>139</v>
      </c>
      <c r="E43" s="269">
        <v>0.22916666666666666</v>
      </c>
      <c r="F43" s="258"/>
      <c r="G43" s="258"/>
      <c r="H43" s="480"/>
      <c r="I43" s="269">
        <v>0.3125</v>
      </c>
      <c r="J43" s="258"/>
      <c r="K43" s="258"/>
      <c r="L43" s="480"/>
      <c r="M43" s="269">
        <v>0.3125</v>
      </c>
      <c r="N43" s="258"/>
      <c r="O43" s="258"/>
      <c r="P43" s="260"/>
      <c r="Q43" s="261"/>
      <c r="R43" s="258"/>
      <c r="S43" s="258"/>
      <c r="T43" s="260"/>
      <c r="U43" s="261"/>
      <c r="V43" s="288">
        <v>0.3125</v>
      </c>
      <c r="W43" s="258"/>
      <c r="X43" s="262"/>
      <c r="Y43" s="261"/>
      <c r="Z43" s="288">
        <v>0.3125</v>
      </c>
      <c r="AA43" s="258"/>
      <c r="AB43" s="270"/>
      <c r="AC43" s="261"/>
      <c r="AD43" s="258"/>
      <c r="AE43" s="258"/>
      <c r="AF43" s="270"/>
      <c r="AG43" s="638"/>
      <c r="AH43" s="634"/>
      <c r="AI43" s="323"/>
      <c r="AK43" s="322"/>
      <c r="AP43" s="296"/>
      <c r="AQ43" s="323"/>
    </row>
    <row r="44" spans="1:43" ht="15" customHeight="1" x14ac:dyDescent="0.2">
      <c r="A44" s="322"/>
      <c r="B44" s="653"/>
      <c r="C44" s="813" t="s">
        <v>19</v>
      </c>
      <c r="D44" s="30" t="s">
        <v>138</v>
      </c>
      <c r="E44" s="267"/>
      <c r="F44" s="264"/>
      <c r="G44" s="462">
        <v>0.33333333333333331</v>
      </c>
      <c r="H44" s="268"/>
      <c r="I44" s="267"/>
      <c r="J44" s="264"/>
      <c r="K44" s="462">
        <v>0.33333333333333331</v>
      </c>
      <c r="L44" s="268"/>
      <c r="M44" s="267"/>
      <c r="N44" s="264"/>
      <c r="O44" s="264"/>
      <c r="P44" s="461"/>
      <c r="Q44" s="460">
        <v>0.33333333333333331</v>
      </c>
      <c r="R44" s="264"/>
      <c r="S44" s="264"/>
      <c r="T44" s="461"/>
      <c r="U44" s="460">
        <v>0.33333333333333331</v>
      </c>
      <c r="V44" s="264"/>
      <c r="W44" s="264"/>
      <c r="X44" s="461"/>
      <c r="Y44" s="460">
        <v>0.33333333333333331</v>
      </c>
      <c r="Z44" s="264"/>
      <c r="AA44" s="272"/>
      <c r="AB44" s="268"/>
      <c r="AC44" s="267"/>
      <c r="AD44" s="264"/>
      <c r="AE44" s="264"/>
      <c r="AF44" s="268"/>
      <c r="AG44" s="639">
        <f>SUM(E44:AF44)</f>
        <v>1.6666666666666665</v>
      </c>
      <c r="AH44" s="635">
        <f>SUM(E45:AF45)</f>
        <v>1.5625</v>
      </c>
      <c r="AI44" s="323"/>
      <c r="AK44" s="322"/>
      <c r="AL44" s="731" t="s">
        <v>93</v>
      </c>
      <c r="AM44" s="734" t="s">
        <v>163</v>
      </c>
      <c r="AN44" s="737" t="s">
        <v>164</v>
      </c>
      <c r="AO44" s="739" t="s">
        <v>165</v>
      </c>
      <c r="AP44" s="742" t="s">
        <v>166</v>
      </c>
      <c r="AQ44" s="323"/>
    </row>
    <row r="45" spans="1:43" ht="15" customHeight="1" x14ac:dyDescent="0.2">
      <c r="A45" s="322"/>
      <c r="B45" s="653"/>
      <c r="C45" s="813"/>
      <c r="D45" s="25" t="s">
        <v>139</v>
      </c>
      <c r="E45" s="261"/>
      <c r="F45" s="258"/>
      <c r="G45" s="465">
        <v>0.3125</v>
      </c>
      <c r="H45" s="270"/>
      <c r="I45" s="261"/>
      <c r="J45" s="258"/>
      <c r="K45" s="465">
        <v>0.3125</v>
      </c>
      <c r="L45" s="270"/>
      <c r="M45" s="261"/>
      <c r="N45" s="258"/>
      <c r="O45" s="258"/>
      <c r="P45" s="464"/>
      <c r="Q45" s="463">
        <v>0.3125</v>
      </c>
      <c r="R45" s="258"/>
      <c r="S45" s="258"/>
      <c r="T45" s="464"/>
      <c r="U45" s="463">
        <v>0.3125</v>
      </c>
      <c r="V45" s="258"/>
      <c r="W45" s="258"/>
      <c r="X45" s="464"/>
      <c r="Y45" s="463">
        <v>0.3125</v>
      </c>
      <c r="Z45" s="258"/>
      <c r="AA45" s="273"/>
      <c r="AB45" s="270"/>
      <c r="AC45" s="261"/>
      <c r="AD45" s="258"/>
      <c r="AE45" s="258"/>
      <c r="AF45" s="466"/>
      <c r="AG45" s="638"/>
      <c r="AH45" s="634"/>
      <c r="AI45" s="323"/>
      <c r="AK45" s="322"/>
      <c r="AL45" s="732"/>
      <c r="AM45" s="735"/>
      <c r="AN45" s="738"/>
      <c r="AO45" s="740"/>
      <c r="AP45" s="743"/>
      <c r="AQ45" s="323"/>
    </row>
    <row r="46" spans="1:43" ht="15" customHeight="1" thickBot="1" x14ac:dyDescent="0.25">
      <c r="A46" s="322"/>
      <c r="B46" s="653"/>
      <c r="C46" s="646" t="s">
        <v>20</v>
      </c>
      <c r="D46" s="30" t="s">
        <v>138</v>
      </c>
      <c r="E46" s="267"/>
      <c r="F46" s="871">
        <v>0.33333333333333331</v>
      </c>
      <c r="G46" s="872"/>
      <c r="H46" s="271"/>
      <c r="I46" s="267"/>
      <c r="J46" s="871">
        <v>0.33333333333333331</v>
      </c>
      <c r="K46" s="872"/>
      <c r="L46" s="266"/>
      <c r="M46" s="263"/>
      <c r="N46" s="871">
        <v>0.33333333333333331</v>
      </c>
      <c r="O46" s="872"/>
      <c r="P46" s="266"/>
      <c r="Q46" s="267"/>
      <c r="R46" s="871">
        <v>0.33333333333333331</v>
      </c>
      <c r="S46" s="872"/>
      <c r="T46" s="266"/>
      <c r="U46" s="263"/>
      <c r="V46" s="871">
        <v>0.33333333333333331</v>
      </c>
      <c r="W46" s="872"/>
      <c r="X46" s="271"/>
      <c r="Y46" s="267"/>
      <c r="Z46" s="871">
        <v>0.33333333333333331</v>
      </c>
      <c r="AA46" s="872"/>
      <c r="AB46" s="271"/>
      <c r="AC46" s="267"/>
      <c r="AD46" s="264"/>
      <c r="AE46" s="264"/>
      <c r="AF46" s="268"/>
      <c r="AG46" s="814">
        <f>SUM(E46:AF46)</f>
        <v>1.9999999999999998</v>
      </c>
      <c r="AH46" s="815">
        <f>SUM(E47:AF47)</f>
        <v>1.875</v>
      </c>
      <c r="AI46" s="323"/>
      <c r="AK46" s="322"/>
      <c r="AL46" s="733"/>
      <c r="AM46" s="736"/>
      <c r="AN46" s="738"/>
      <c r="AO46" s="741"/>
      <c r="AP46" s="744"/>
      <c r="AQ46" s="323"/>
    </row>
    <row r="47" spans="1:43" ht="15" customHeight="1" x14ac:dyDescent="0.2">
      <c r="A47" s="322"/>
      <c r="B47" s="653"/>
      <c r="C47" s="646"/>
      <c r="D47" s="25" t="s">
        <v>139</v>
      </c>
      <c r="E47" s="261"/>
      <c r="F47" s="867">
        <v>0.3125</v>
      </c>
      <c r="G47" s="868"/>
      <c r="H47" s="260"/>
      <c r="I47" s="261"/>
      <c r="J47" s="867">
        <v>0.3125</v>
      </c>
      <c r="K47" s="868"/>
      <c r="L47" s="262"/>
      <c r="M47" s="257"/>
      <c r="N47" s="867">
        <v>0.3125</v>
      </c>
      <c r="O47" s="868"/>
      <c r="P47" s="262"/>
      <c r="Q47" s="261"/>
      <c r="R47" s="867">
        <v>0.3125</v>
      </c>
      <c r="S47" s="868"/>
      <c r="T47" s="262"/>
      <c r="U47" s="257"/>
      <c r="V47" s="867">
        <v>0.3125</v>
      </c>
      <c r="W47" s="868"/>
      <c r="X47" s="260"/>
      <c r="Y47" s="261"/>
      <c r="Z47" s="867">
        <v>0.3125</v>
      </c>
      <c r="AA47" s="868"/>
      <c r="AB47" s="260"/>
      <c r="AC47" s="261"/>
      <c r="AD47" s="258"/>
      <c r="AE47" s="258"/>
      <c r="AF47" s="270"/>
      <c r="AG47" s="814"/>
      <c r="AH47" s="815"/>
      <c r="AI47" s="323"/>
      <c r="AK47" s="326"/>
      <c r="AL47" s="728" t="s">
        <v>86</v>
      </c>
      <c r="AM47" s="729" t="s">
        <v>167</v>
      </c>
      <c r="AN47" s="730" t="s">
        <v>99</v>
      </c>
      <c r="AO47" s="730"/>
      <c r="AP47" s="700"/>
      <c r="AQ47" s="323"/>
    </row>
    <row r="48" spans="1:43" ht="15" customHeight="1" x14ac:dyDescent="0.2">
      <c r="A48" s="322"/>
      <c r="B48" s="653"/>
      <c r="C48" s="880" t="s">
        <v>83</v>
      </c>
      <c r="D48" s="30" t="s">
        <v>138</v>
      </c>
      <c r="E48" s="457"/>
      <c r="F48" s="481">
        <v>0.33333333333333331</v>
      </c>
      <c r="G48" s="456"/>
      <c r="H48" s="271"/>
      <c r="I48" s="267"/>
      <c r="J48" s="481">
        <v>0.33333333333333331</v>
      </c>
      <c r="K48" s="456"/>
      <c r="L48" s="266"/>
      <c r="M48" s="263"/>
      <c r="N48" s="481">
        <v>0.33333333333333331</v>
      </c>
      <c r="O48" s="456"/>
      <c r="P48" s="266"/>
      <c r="Q48" s="267"/>
      <c r="R48" s="481">
        <v>0.33333333333333331</v>
      </c>
      <c r="S48" s="456"/>
      <c r="T48" s="266"/>
      <c r="U48" s="263"/>
      <c r="V48" s="481">
        <v>0.33333333333333331</v>
      </c>
      <c r="W48" s="456"/>
      <c r="X48" s="271"/>
      <c r="Y48" s="267"/>
      <c r="Z48" s="264"/>
      <c r="AA48" s="456"/>
      <c r="AB48" s="271"/>
      <c r="AC48" s="267"/>
      <c r="AD48" s="264"/>
      <c r="AE48" s="456"/>
      <c r="AF48" s="473"/>
      <c r="AG48" s="814">
        <f>SUM(E48:AF48)</f>
        <v>1.6666666666666665</v>
      </c>
      <c r="AH48" s="815">
        <f>SUM(E49:AF49)</f>
        <v>1.5625</v>
      </c>
      <c r="AI48" s="323"/>
      <c r="AK48" s="326"/>
      <c r="AL48" s="681"/>
      <c r="AM48" s="682"/>
      <c r="AN48" s="690"/>
      <c r="AO48" s="690"/>
      <c r="AP48" s="691"/>
      <c r="AQ48" s="323"/>
    </row>
    <row r="49" spans="1:43" ht="15" customHeight="1" x14ac:dyDescent="0.2">
      <c r="A49" s="322"/>
      <c r="B49" s="653"/>
      <c r="C49" s="881"/>
      <c r="D49" s="25" t="s">
        <v>139</v>
      </c>
      <c r="E49" s="457"/>
      <c r="F49" s="482">
        <v>0.3125</v>
      </c>
      <c r="G49" s="456"/>
      <c r="H49" s="260"/>
      <c r="I49" s="261"/>
      <c r="J49" s="482">
        <v>0.3125</v>
      </c>
      <c r="K49" s="456"/>
      <c r="L49" s="262"/>
      <c r="M49" s="257"/>
      <c r="N49" s="482">
        <v>0.3125</v>
      </c>
      <c r="O49" s="258"/>
      <c r="P49" s="262"/>
      <c r="Q49" s="261"/>
      <c r="R49" s="482">
        <v>0.3125</v>
      </c>
      <c r="S49" s="258"/>
      <c r="T49" s="262"/>
      <c r="U49" s="257"/>
      <c r="V49" s="482">
        <v>0.3125</v>
      </c>
      <c r="W49" s="456"/>
      <c r="X49" s="260"/>
      <c r="Y49" s="261"/>
      <c r="Z49" s="258"/>
      <c r="AA49" s="456"/>
      <c r="AB49" s="260"/>
      <c r="AC49" s="261"/>
      <c r="AD49" s="258"/>
      <c r="AE49" s="456"/>
      <c r="AF49" s="473"/>
      <c r="AG49" s="814"/>
      <c r="AH49" s="815"/>
      <c r="AI49" s="323"/>
      <c r="AK49" s="322"/>
      <c r="AL49" s="677" t="s">
        <v>87</v>
      </c>
      <c r="AM49" s="678" t="s">
        <v>168</v>
      </c>
      <c r="AN49" s="698" t="s">
        <v>99</v>
      </c>
      <c r="AO49" s="698"/>
      <c r="AP49" s="699"/>
      <c r="AQ49" s="323"/>
    </row>
    <row r="50" spans="1:43" ht="15" customHeight="1" x14ac:dyDescent="0.2">
      <c r="A50" s="322"/>
      <c r="B50" s="653"/>
      <c r="C50" s="818" t="s">
        <v>84</v>
      </c>
      <c r="D50" s="623" t="s">
        <v>138</v>
      </c>
      <c r="E50" s="267"/>
      <c r="F50" s="474">
        <v>0.33333333333333331</v>
      </c>
      <c r="G50" s="264"/>
      <c r="H50" s="271"/>
      <c r="I50" s="267"/>
      <c r="J50" s="474">
        <v>0.33333333333333331</v>
      </c>
      <c r="K50" s="264"/>
      <c r="L50" s="266"/>
      <c r="M50" s="263"/>
      <c r="N50" s="264"/>
      <c r="O50" s="474">
        <v>0.33333333333333331</v>
      </c>
      <c r="P50" s="271"/>
      <c r="Q50" s="267"/>
      <c r="R50" s="264"/>
      <c r="S50" s="474">
        <v>0.33333333333333331</v>
      </c>
      <c r="T50" s="268"/>
      <c r="U50" s="267"/>
      <c r="V50" s="264"/>
      <c r="W50" s="483">
        <v>0.33333333333333331</v>
      </c>
      <c r="X50" s="268"/>
      <c r="Y50" s="267"/>
      <c r="Z50" s="264"/>
      <c r="AA50" s="264"/>
      <c r="AB50" s="268"/>
      <c r="AC50" s="267"/>
      <c r="AD50" s="264"/>
      <c r="AE50" s="264"/>
      <c r="AF50" s="268"/>
      <c r="AG50" s="814">
        <f>SUM(E50:AF50)</f>
        <v>1.6666666666666665</v>
      </c>
      <c r="AH50" s="815">
        <f>SUM(E51:AF51)</f>
        <v>1.5625</v>
      </c>
      <c r="AI50" s="323"/>
      <c r="AK50" s="322"/>
      <c r="AL50" s="677"/>
      <c r="AM50" s="678"/>
      <c r="AN50" s="698"/>
      <c r="AO50" s="698"/>
      <c r="AP50" s="699"/>
      <c r="AQ50" s="323"/>
    </row>
    <row r="51" spans="1:43" ht="15" customHeight="1" thickBot="1" x14ac:dyDescent="0.25">
      <c r="A51" s="322"/>
      <c r="B51" s="654"/>
      <c r="C51" s="819"/>
      <c r="D51" s="25" t="s">
        <v>139</v>
      </c>
      <c r="E51" s="290"/>
      <c r="F51" s="475">
        <v>0.3125</v>
      </c>
      <c r="G51" s="276"/>
      <c r="H51" s="291"/>
      <c r="I51" s="290"/>
      <c r="J51" s="475">
        <v>0.3125</v>
      </c>
      <c r="K51" s="276"/>
      <c r="L51" s="277"/>
      <c r="M51" s="278"/>
      <c r="N51" s="276"/>
      <c r="O51" s="475">
        <v>0.3125</v>
      </c>
      <c r="P51" s="291"/>
      <c r="Q51" s="290"/>
      <c r="R51" s="276"/>
      <c r="S51" s="475">
        <v>0.3125</v>
      </c>
      <c r="T51" s="279"/>
      <c r="U51" s="290"/>
      <c r="V51" s="276"/>
      <c r="W51" s="475">
        <v>0.3125</v>
      </c>
      <c r="X51" s="279"/>
      <c r="Y51" s="290"/>
      <c r="Z51" s="276"/>
      <c r="AA51" s="276"/>
      <c r="AB51" s="279"/>
      <c r="AC51" s="290"/>
      <c r="AD51" s="276"/>
      <c r="AE51" s="276"/>
      <c r="AF51" s="279"/>
      <c r="AG51" s="825"/>
      <c r="AH51" s="826"/>
      <c r="AI51" s="323"/>
      <c r="AK51" s="322"/>
      <c r="AL51" s="681" t="s">
        <v>88</v>
      </c>
      <c r="AM51" s="682" t="s">
        <v>169</v>
      </c>
      <c r="AN51" s="690" t="s">
        <v>99</v>
      </c>
      <c r="AO51" s="690"/>
      <c r="AP51" s="691"/>
      <c r="AQ51" s="323"/>
    </row>
    <row r="52" spans="1:43" ht="15" customHeight="1" thickBot="1" x14ac:dyDescent="0.4">
      <c r="A52" s="322"/>
      <c r="B52" s="295"/>
      <c r="C52" s="125"/>
      <c r="D52" s="125"/>
      <c r="E52" s="280"/>
      <c r="F52" s="280"/>
      <c r="G52" s="280"/>
      <c r="H52" s="281"/>
      <c r="I52" s="280"/>
      <c r="J52" s="280"/>
      <c r="K52" s="280"/>
      <c r="L52" s="281"/>
      <c r="M52" s="280"/>
      <c r="N52" s="280"/>
      <c r="O52" s="280"/>
      <c r="P52" s="281"/>
      <c r="Q52" s="280"/>
      <c r="R52" s="280"/>
      <c r="S52" s="280"/>
      <c r="T52" s="281"/>
      <c r="U52" s="280"/>
      <c r="V52" s="280"/>
      <c r="W52" s="280"/>
      <c r="X52" s="281"/>
      <c r="Y52" s="280"/>
      <c r="Z52" s="280"/>
      <c r="AA52" s="280"/>
      <c r="AB52" s="280"/>
      <c r="AC52" s="280"/>
      <c r="AD52" s="280"/>
      <c r="AE52" s="280"/>
      <c r="AF52" s="280"/>
      <c r="AG52" s="48"/>
      <c r="AH52" s="49"/>
      <c r="AI52" s="323"/>
      <c r="AK52" s="322"/>
      <c r="AL52" s="681"/>
      <c r="AM52" s="682"/>
      <c r="AN52" s="690"/>
      <c r="AO52" s="690"/>
      <c r="AP52" s="691"/>
      <c r="AQ52" s="323"/>
    </row>
    <row r="53" spans="1:43" ht="15" customHeight="1" x14ac:dyDescent="0.2">
      <c r="A53" s="322"/>
      <c r="B53" s="652">
        <v>3</v>
      </c>
      <c r="C53" s="822" t="s">
        <v>15</v>
      </c>
      <c r="D53" s="20" t="s">
        <v>138</v>
      </c>
      <c r="E53" s="484">
        <v>0.25</v>
      </c>
      <c r="F53" s="252"/>
      <c r="G53" s="252"/>
      <c r="H53" s="485"/>
      <c r="I53" s="484">
        <v>0.33333333333333331</v>
      </c>
      <c r="J53" s="252"/>
      <c r="K53" s="252"/>
      <c r="L53" s="485"/>
      <c r="M53" s="484">
        <v>0.33333333333333331</v>
      </c>
      <c r="N53" s="252"/>
      <c r="O53" s="252"/>
      <c r="P53" s="256"/>
      <c r="Q53" s="255"/>
      <c r="R53" s="252"/>
      <c r="S53" s="264"/>
      <c r="T53" s="271"/>
      <c r="U53" s="267"/>
      <c r="V53" s="453">
        <v>0.33333333333333331</v>
      </c>
      <c r="W53" s="252"/>
      <c r="X53" s="254"/>
      <c r="Y53" s="255"/>
      <c r="Z53" s="453">
        <v>0.33333333333333331</v>
      </c>
      <c r="AA53" s="252"/>
      <c r="AB53" s="254"/>
      <c r="AC53" s="255"/>
      <c r="AD53" s="252"/>
      <c r="AE53" s="252"/>
      <c r="AF53" s="284"/>
      <c r="AG53" s="637">
        <f>SUM(E53:AF53)</f>
        <v>1.583333333333333</v>
      </c>
      <c r="AH53" s="633">
        <f>SUM(E54:AF54)</f>
        <v>1.4791666666666665</v>
      </c>
      <c r="AI53" s="323"/>
      <c r="AK53" s="322"/>
      <c r="AL53" s="677" t="s">
        <v>89</v>
      </c>
      <c r="AM53" s="678" t="s">
        <v>170</v>
      </c>
      <c r="AN53" s="698"/>
      <c r="AO53" s="698" t="s">
        <v>99</v>
      </c>
      <c r="AP53" s="699"/>
      <c r="AQ53" s="323"/>
    </row>
    <row r="54" spans="1:43" ht="15" customHeight="1" x14ac:dyDescent="0.2">
      <c r="A54" s="322"/>
      <c r="B54" s="653"/>
      <c r="C54" s="823"/>
      <c r="D54" s="623" t="s">
        <v>139</v>
      </c>
      <c r="E54" s="486">
        <v>0.22916666666666666</v>
      </c>
      <c r="F54" s="258"/>
      <c r="G54" s="258"/>
      <c r="H54" s="487"/>
      <c r="I54" s="486">
        <v>0.3125</v>
      </c>
      <c r="J54" s="258"/>
      <c r="K54" s="258"/>
      <c r="L54" s="487"/>
      <c r="M54" s="486">
        <v>0.3125</v>
      </c>
      <c r="N54" s="258"/>
      <c r="O54" s="258"/>
      <c r="P54" s="262"/>
      <c r="Q54" s="261"/>
      <c r="R54" s="258"/>
      <c r="S54" s="258"/>
      <c r="T54" s="260"/>
      <c r="U54" s="261"/>
      <c r="V54" s="454">
        <v>0.3125</v>
      </c>
      <c r="W54" s="258"/>
      <c r="X54" s="260"/>
      <c r="Y54" s="261"/>
      <c r="Z54" s="454">
        <v>0.3125</v>
      </c>
      <c r="AA54" s="258"/>
      <c r="AB54" s="260"/>
      <c r="AC54" s="261"/>
      <c r="AD54" s="258"/>
      <c r="AE54" s="258"/>
      <c r="AF54" s="270"/>
      <c r="AG54" s="638"/>
      <c r="AH54" s="634"/>
      <c r="AI54" s="323"/>
      <c r="AK54" s="327"/>
      <c r="AL54" s="677"/>
      <c r="AM54" s="678"/>
      <c r="AN54" s="698"/>
      <c r="AO54" s="698"/>
      <c r="AP54" s="699"/>
      <c r="AQ54" s="323"/>
    </row>
    <row r="55" spans="1:43" ht="15" customHeight="1" x14ac:dyDescent="0.2">
      <c r="A55" s="322"/>
      <c r="B55" s="653"/>
      <c r="C55" s="879" t="s">
        <v>18</v>
      </c>
      <c r="D55" s="30" t="s">
        <v>138</v>
      </c>
      <c r="E55" s="267"/>
      <c r="F55" s="264"/>
      <c r="G55" s="455">
        <v>0.33333333333333331</v>
      </c>
      <c r="H55" s="268"/>
      <c r="I55" s="267"/>
      <c r="J55" s="264"/>
      <c r="K55" s="455">
        <v>0.33333333333333331</v>
      </c>
      <c r="L55" s="268"/>
      <c r="M55" s="267"/>
      <c r="N55" s="264"/>
      <c r="O55" s="264"/>
      <c r="P55" s="479"/>
      <c r="Q55" s="478">
        <v>0.33333333333333331</v>
      </c>
      <c r="R55" s="264"/>
      <c r="S55" s="264"/>
      <c r="T55" s="479"/>
      <c r="U55" s="478">
        <v>0.33333333333333331</v>
      </c>
      <c r="V55" s="264"/>
      <c r="W55" s="264"/>
      <c r="X55" s="479"/>
      <c r="Y55" s="478">
        <v>0.33333333333333331</v>
      </c>
      <c r="Z55" s="264"/>
      <c r="AA55" s="264"/>
      <c r="AB55" s="271"/>
      <c r="AC55" s="267"/>
      <c r="AD55" s="264"/>
      <c r="AE55" s="264"/>
      <c r="AF55" s="268"/>
      <c r="AG55" s="639">
        <f>SUM(E55:AF55)</f>
        <v>1.6666666666666665</v>
      </c>
      <c r="AH55" s="635">
        <f>SUM(E56:AF56)</f>
        <v>1.5625</v>
      </c>
      <c r="AI55" s="323"/>
      <c r="AK55" s="327"/>
      <c r="AL55" s="681" t="s">
        <v>90</v>
      </c>
      <c r="AM55" s="682" t="s">
        <v>171</v>
      </c>
      <c r="AN55" s="690"/>
      <c r="AO55" s="690" t="s">
        <v>99</v>
      </c>
      <c r="AP55" s="691"/>
      <c r="AQ55" s="323"/>
    </row>
    <row r="56" spans="1:43" ht="15" customHeight="1" x14ac:dyDescent="0.2">
      <c r="A56" s="322"/>
      <c r="B56" s="653"/>
      <c r="C56" s="879"/>
      <c r="D56" s="25" t="s">
        <v>139</v>
      </c>
      <c r="E56" s="261"/>
      <c r="F56" s="258"/>
      <c r="G56" s="288">
        <v>0.3125</v>
      </c>
      <c r="H56" s="270"/>
      <c r="I56" s="261"/>
      <c r="J56" s="258"/>
      <c r="K56" s="288">
        <v>0.3125</v>
      </c>
      <c r="L56" s="270"/>
      <c r="M56" s="261"/>
      <c r="N56" s="258"/>
      <c r="O56" s="258"/>
      <c r="P56" s="480"/>
      <c r="Q56" s="269">
        <v>0.3125</v>
      </c>
      <c r="R56" s="258"/>
      <c r="S56" s="258"/>
      <c r="T56" s="480"/>
      <c r="U56" s="269">
        <v>0.3125</v>
      </c>
      <c r="V56" s="258"/>
      <c r="W56" s="258"/>
      <c r="X56" s="480"/>
      <c r="Y56" s="269">
        <v>0.3125</v>
      </c>
      <c r="Z56" s="258"/>
      <c r="AA56" s="258"/>
      <c r="AB56" s="260"/>
      <c r="AC56" s="261"/>
      <c r="AD56" s="258"/>
      <c r="AE56" s="258"/>
      <c r="AF56" s="270"/>
      <c r="AG56" s="638"/>
      <c r="AH56" s="634"/>
      <c r="AI56" s="323"/>
      <c r="AK56" s="327"/>
      <c r="AL56" s="681"/>
      <c r="AM56" s="682"/>
      <c r="AN56" s="690"/>
      <c r="AO56" s="690"/>
      <c r="AP56" s="691"/>
      <c r="AQ56" s="323"/>
    </row>
    <row r="57" spans="1:43" ht="15" customHeight="1" x14ac:dyDescent="0.2">
      <c r="A57" s="322"/>
      <c r="B57" s="653"/>
      <c r="C57" s="813" t="s">
        <v>19</v>
      </c>
      <c r="D57" s="30" t="s">
        <v>138</v>
      </c>
      <c r="E57" s="267"/>
      <c r="F57" s="863">
        <v>0.33333333333333331</v>
      </c>
      <c r="G57" s="864"/>
      <c r="H57" s="271"/>
      <c r="I57" s="267"/>
      <c r="J57" s="863">
        <v>0.33333333333333331</v>
      </c>
      <c r="K57" s="864"/>
      <c r="L57" s="266"/>
      <c r="M57" s="263"/>
      <c r="N57" s="863">
        <v>0.33333333333333331</v>
      </c>
      <c r="O57" s="864"/>
      <c r="P57" s="266"/>
      <c r="Q57" s="267"/>
      <c r="R57" s="863">
        <v>0.33333333333333331</v>
      </c>
      <c r="S57" s="864"/>
      <c r="T57" s="266"/>
      <c r="U57" s="263"/>
      <c r="V57" s="863">
        <v>0.33333333333333331</v>
      </c>
      <c r="W57" s="864"/>
      <c r="X57" s="271"/>
      <c r="Y57" s="267"/>
      <c r="Z57" s="863">
        <v>0.33333333333333331</v>
      </c>
      <c r="AA57" s="864"/>
      <c r="AB57" s="268"/>
      <c r="AC57" s="267"/>
      <c r="AD57" s="264"/>
      <c r="AE57" s="264"/>
      <c r="AF57" s="268"/>
      <c r="AG57" s="639">
        <f>SUM(E57:AF57)</f>
        <v>1.9999999999999998</v>
      </c>
      <c r="AH57" s="635">
        <f>SUM(E58:AF58)</f>
        <v>1.875</v>
      </c>
      <c r="AI57" s="323"/>
      <c r="AK57" s="327"/>
      <c r="AL57" s="677" t="s">
        <v>91</v>
      </c>
      <c r="AM57" s="678" t="s">
        <v>172</v>
      </c>
      <c r="AN57" s="698" t="s">
        <v>99</v>
      </c>
      <c r="AO57" s="698"/>
      <c r="AP57" s="699"/>
      <c r="AQ57" s="323"/>
    </row>
    <row r="58" spans="1:43" ht="15" customHeight="1" x14ac:dyDescent="0.2">
      <c r="A58" s="322"/>
      <c r="B58" s="653"/>
      <c r="C58" s="813"/>
      <c r="D58" s="25" t="s">
        <v>139</v>
      </c>
      <c r="E58" s="261"/>
      <c r="F58" s="865">
        <v>0.3125</v>
      </c>
      <c r="G58" s="866"/>
      <c r="H58" s="260"/>
      <c r="I58" s="261"/>
      <c r="J58" s="865">
        <v>0.3125</v>
      </c>
      <c r="K58" s="866"/>
      <c r="L58" s="262"/>
      <c r="M58" s="257"/>
      <c r="N58" s="865">
        <v>0.3125</v>
      </c>
      <c r="O58" s="866"/>
      <c r="P58" s="262"/>
      <c r="Q58" s="261"/>
      <c r="R58" s="865">
        <v>0.3125</v>
      </c>
      <c r="S58" s="866"/>
      <c r="T58" s="262"/>
      <c r="U58" s="257"/>
      <c r="V58" s="865">
        <v>0.3125</v>
      </c>
      <c r="W58" s="866"/>
      <c r="X58" s="260"/>
      <c r="Y58" s="261"/>
      <c r="Z58" s="865">
        <v>0.3125</v>
      </c>
      <c r="AA58" s="866"/>
      <c r="AB58" s="270"/>
      <c r="AC58" s="261"/>
      <c r="AD58" s="258"/>
      <c r="AE58" s="258"/>
      <c r="AF58" s="466"/>
      <c r="AG58" s="638"/>
      <c r="AH58" s="634"/>
      <c r="AI58" s="323"/>
      <c r="AK58" s="327"/>
      <c r="AL58" s="677"/>
      <c r="AM58" s="678"/>
      <c r="AN58" s="698"/>
      <c r="AO58" s="698"/>
      <c r="AP58" s="699"/>
      <c r="AQ58" s="323"/>
    </row>
    <row r="59" spans="1:43" ht="15" customHeight="1" x14ac:dyDescent="0.2">
      <c r="A59" s="322"/>
      <c r="B59" s="653"/>
      <c r="C59" s="646" t="s">
        <v>20</v>
      </c>
      <c r="D59" s="30" t="s">
        <v>138</v>
      </c>
      <c r="E59" s="267"/>
      <c r="F59" s="467">
        <v>0.33333333333333331</v>
      </c>
      <c r="G59" s="456"/>
      <c r="H59" s="271"/>
      <c r="I59" s="267"/>
      <c r="J59" s="467">
        <v>0.33333333333333331</v>
      </c>
      <c r="K59" s="456"/>
      <c r="L59" s="266"/>
      <c r="M59" s="263"/>
      <c r="N59" s="467">
        <v>0.33333333333333331</v>
      </c>
      <c r="O59" s="456"/>
      <c r="P59" s="266"/>
      <c r="Q59" s="267"/>
      <c r="R59" s="467">
        <v>0.33333333333333331</v>
      </c>
      <c r="S59" s="456"/>
      <c r="T59" s="266"/>
      <c r="U59" s="263"/>
      <c r="V59" s="467">
        <v>0.33333333333333331</v>
      </c>
      <c r="W59" s="456"/>
      <c r="X59" s="271"/>
      <c r="Y59" s="267"/>
      <c r="Z59" s="264"/>
      <c r="AA59" s="456"/>
      <c r="AB59" s="271"/>
      <c r="AC59" s="267"/>
      <c r="AD59" s="264"/>
      <c r="AE59" s="264"/>
      <c r="AF59" s="268"/>
      <c r="AG59" s="814">
        <f>SUM(E59:AF59)</f>
        <v>1.6666666666666665</v>
      </c>
      <c r="AH59" s="815">
        <f>SUM(E60:AF60)</f>
        <v>1.5625</v>
      </c>
      <c r="AI59" s="323"/>
      <c r="AK59" s="327"/>
      <c r="AL59" s="681" t="s">
        <v>92</v>
      </c>
      <c r="AM59" s="682" t="s">
        <v>173</v>
      </c>
      <c r="AN59" s="690" t="s">
        <v>99</v>
      </c>
      <c r="AO59" s="690"/>
      <c r="AP59" s="691"/>
      <c r="AQ59" s="323"/>
    </row>
    <row r="60" spans="1:43" ht="15" customHeight="1" x14ac:dyDescent="0.2">
      <c r="A60" s="322"/>
      <c r="B60" s="653"/>
      <c r="C60" s="646"/>
      <c r="D60" s="25" t="s">
        <v>139</v>
      </c>
      <c r="E60" s="261"/>
      <c r="F60" s="470">
        <v>0.3125</v>
      </c>
      <c r="G60" s="456"/>
      <c r="H60" s="260"/>
      <c r="I60" s="261"/>
      <c r="J60" s="470">
        <v>0.3125</v>
      </c>
      <c r="K60" s="456"/>
      <c r="L60" s="262"/>
      <c r="M60" s="257"/>
      <c r="N60" s="470">
        <v>0.3125</v>
      </c>
      <c r="O60" s="258"/>
      <c r="P60" s="262"/>
      <c r="Q60" s="261"/>
      <c r="R60" s="470">
        <v>0.3125</v>
      </c>
      <c r="S60" s="456"/>
      <c r="T60" s="262"/>
      <c r="U60" s="257"/>
      <c r="V60" s="470">
        <v>0.3125</v>
      </c>
      <c r="W60" s="456"/>
      <c r="X60" s="260"/>
      <c r="Y60" s="261"/>
      <c r="Z60" s="258"/>
      <c r="AA60" s="456"/>
      <c r="AB60" s="260"/>
      <c r="AC60" s="261"/>
      <c r="AD60" s="258"/>
      <c r="AE60" s="258"/>
      <c r="AF60" s="270"/>
      <c r="AG60" s="814"/>
      <c r="AH60" s="815"/>
      <c r="AI60" s="323"/>
      <c r="AK60" s="327"/>
      <c r="AL60" s="681"/>
      <c r="AM60" s="682"/>
      <c r="AN60" s="690"/>
      <c r="AO60" s="690"/>
      <c r="AP60" s="691"/>
      <c r="AQ60" s="323"/>
    </row>
    <row r="61" spans="1:43" ht="15" customHeight="1" x14ac:dyDescent="0.2">
      <c r="A61" s="322"/>
      <c r="B61" s="653"/>
      <c r="C61" s="880" t="s">
        <v>83</v>
      </c>
      <c r="D61" s="30" t="s">
        <v>138</v>
      </c>
      <c r="E61" s="457"/>
      <c r="F61" s="481">
        <v>0.33333333333333331</v>
      </c>
      <c r="G61" s="264"/>
      <c r="H61" s="271"/>
      <c r="I61" s="267"/>
      <c r="J61" s="481">
        <v>0.33333333333333331</v>
      </c>
      <c r="K61" s="264"/>
      <c r="L61" s="488"/>
      <c r="M61" s="267"/>
      <c r="N61" s="264"/>
      <c r="O61" s="481">
        <v>0.33333333333333331</v>
      </c>
      <c r="P61" s="271"/>
      <c r="Q61" s="267"/>
      <c r="R61" s="264"/>
      <c r="S61" s="489">
        <v>0.33333333333333331</v>
      </c>
      <c r="T61" s="271"/>
      <c r="U61" s="267"/>
      <c r="V61" s="264"/>
      <c r="W61" s="481">
        <v>0.33333333333333331</v>
      </c>
      <c r="X61" s="271"/>
      <c r="Y61" s="267"/>
      <c r="Z61" s="264"/>
      <c r="AA61" s="272"/>
      <c r="AB61" s="271"/>
      <c r="AC61" s="267"/>
      <c r="AD61" s="264"/>
      <c r="AE61" s="456"/>
      <c r="AF61" s="473"/>
      <c r="AG61" s="814">
        <f>SUM(E61:AF61)</f>
        <v>1.6666666666666665</v>
      </c>
      <c r="AH61" s="815">
        <f>SUM(E62:AF62)</f>
        <v>1.5625</v>
      </c>
      <c r="AI61" s="323"/>
      <c r="AK61" s="327"/>
      <c r="AL61" s="677" t="s">
        <v>94</v>
      </c>
      <c r="AM61" s="678" t="s">
        <v>174</v>
      </c>
      <c r="AN61" s="698"/>
      <c r="AO61" s="698" t="s">
        <v>99</v>
      </c>
      <c r="AP61" s="699"/>
      <c r="AQ61" s="323"/>
    </row>
    <row r="62" spans="1:43" ht="15" customHeight="1" x14ac:dyDescent="0.2">
      <c r="A62" s="322"/>
      <c r="B62" s="653"/>
      <c r="C62" s="881"/>
      <c r="D62" s="25" t="s">
        <v>139</v>
      </c>
      <c r="E62" s="457"/>
      <c r="F62" s="482">
        <v>0.3125</v>
      </c>
      <c r="G62" s="258"/>
      <c r="H62" s="260"/>
      <c r="I62" s="261"/>
      <c r="J62" s="482">
        <v>0.3125</v>
      </c>
      <c r="K62" s="258"/>
      <c r="L62" s="488"/>
      <c r="M62" s="261"/>
      <c r="N62" s="258"/>
      <c r="O62" s="482">
        <v>0.3125</v>
      </c>
      <c r="P62" s="260"/>
      <c r="Q62" s="261"/>
      <c r="R62" s="258"/>
      <c r="S62" s="482">
        <v>0.3125</v>
      </c>
      <c r="T62" s="260"/>
      <c r="U62" s="261"/>
      <c r="V62" s="258"/>
      <c r="W62" s="482">
        <v>0.3125</v>
      </c>
      <c r="X62" s="260"/>
      <c r="Y62" s="261"/>
      <c r="Z62" s="258"/>
      <c r="AA62" s="273"/>
      <c r="AB62" s="260"/>
      <c r="AC62" s="261"/>
      <c r="AD62" s="258"/>
      <c r="AE62" s="456"/>
      <c r="AF62" s="473"/>
      <c r="AG62" s="814"/>
      <c r="AH62" s="815"/>
      <c r="AI62" s="323"/>
      <c r="AK62" s="327"/>
      <c r="AL62" s="677"/>
      <c r="AM62" s="678"/>
      <c r="AN62" s="698"/>
      <c r="AO62" s="698"/>
      <c r="AP62" s="699"/>
      <c r="AQ62" s="323"/>
    </row>
    <row r="63" spans="1:43" ht="15" customHeight="1" x14ac:dyDescent="0.2">
      <c r="A63" s="322"/>
      <c r="B63" s="653"/>
      <c r="C63" s="818" t="s">
        <v>84</v>
      </c>
      <c r="D63" s="623" t="s">
        <v>138</v>
      </c>
      <c r="E63" s="267"/>
      <c r="F63" s="859">
        <v>0.33333333333333331</v>
      </c>
      <c r="G63" s="860"/>
      <c r="H63" s="271"/>
      <c r="I63" s="267"/>
      <c r="J63" s="859">
        <v>0.33333333333333331</v>
      </c>
      <c r="K63" s="860"/>
      <c r="L63" s="266"/>
      <c r="M63" s="263"/>
      <c r="N63" s="474">
        <v>0.33333333333333331</v>
      </c>
      <c r="O63" s="264"/>
      <c r="P63" s="271"/>
      <c r="Q63" s="267"/>
      <c r="R63" s="474">
        <v>0.33333333333333331</v>
      </c>
      <c r="S63" s="264"/>
      <c r="T63" s="266"/>
      <c r="U63" s="263"/>
      <c r="V63" s="264"/>
      <c r="W63" s="264"/>
      <c r="X63" s="271"/>
      <c r="Y63" s="267"/>
      <c r="Z63" s="264"/>
      <c r="AA63" s="264"/>
      <c r="AB63" s="268"/>
      <c r="AC63" s="267"/>
      <c r="AD63" s="264"/>
      <c r="AE63" s="264"/>
      <c r="AF63" s="490">
        <v>8.3333333333333329E-2</v>
      </c>
      <c r="AG63" s="814">
        <f>SUM(E63:AF63)</f>
        <v>1.4166666666666665</v>
      </c>
      <c r="AH63" s="815">
        <f>SUM(E64:AF64)</f>
        <v>1.3333333333333333</v>
      </c>
      <c r="AI63" s="323"/>
      <c r="AK63" s="327"/>
      <c r="AL63" s="681" t="s">
        <v>95</v>
      </c>
      <c r="AM63" s="682" t="s">
        <v>175</v>
      </c>
      <c r="AN63" s="690"/>
      <c r="AO63" s="690" t="s">
        <v>99</v>
      </c>
      <c r="AP63" s="691"/>
      <c r="AQ63" s="323"/>
    </row>
    <row r="64" spans="1:43" s="62" customFormat="1" ht="15" customHeight="1" thickBot="1" x14ac:dyDescent="0.25">
      <c r="A64" s="333"/>
      <c r="B64" s="654"/>
      <c r="C64" s="819"/>
      <c r="D64" s="25" t="s">
        <v>139</v>
      </c>
      <c r="E64" s="290"/>
      <c r="F64" s="861">
        <v>0.3125</v>
      </c>
      <c r="G64" s="862"/>
      <c r="H64" s="291"/>
      <c r="I64" s="290"/>
      <c r="J64" s="861">
        <v>0.3125</v>
      </c>
      <c r="K64" s="862"/>
      <c r="L64" s="277"/>
      <c r="M64" s="278"/>
      <c r="N64" s="475">
        <v>0.3125</v>
      </c>
      <c r="O64" s="276"/>
      <c r="P64" s="291"/>
      <c r="Q64" s="290"/>
      <c r="R64" s="475">
        <v>0.3125</v>
      </c>
      <c r="S64" s="276"/>
      <c r="T64" s="277"/>
      <c r="U64" s="278"/>
      <c r="V64" s="276"/>
      <c r="W64" s="276"/>
      <c r="X64" s="291"/>
      <c r="Y64" s="290"/>
      <c r="Z64" s="276"/>
      <c r="AA64" s="276"/>
      <c r="AB64" s="279"/>
      <c r="AC64" s="290"/>
      <c r="AD64" s="276"/>
      <c r="AE64" s="276"/>
      <c r="AF64" s="491">
        <v>8.3333333333333329E-2</v>
      </c>
      <c r="AG64" s="825"/>
      <c r="AH64" s="826"/>
      <c r="AI64" s="323"/>
      <c r="AK64" s="327"/>
      <c r="AL64" s="681"/>
      <c r="AM64" s="682"/>
      <c r="AN64" s="690"/>
      <c r="AO64" s="690"/>
      <c r="AP64" s="691"/>
      <c r="AQ64" s="323"/>
    </row>
    <row r="65" spans="1:43" s="62" customFormat="1" ht="15" customHeight="1" thickBot="1" x14ac:dyDescent="0.4">
      <c r="A65" s="322"/>
      <c r="B65" s="295"/>
      <c r="C65" s="125"/>
      <c r="D65" s="125"/>
      <c r="E65" s="280"/>
      <c r="F65" s="280"/>
      <c r="G65" s="280"/>
      <c r="H65" s="281"/>
      <c r="I65" s="280"/>
      <c r="J65" s="280"/>
      <c r="K65" s="280"/>
      <c r="L65" s="281"/>
      <c r="M65" s="280"/>
      <c r="N65" s="280"/>
      <c r="O65" s="280"/>
      <c r="P65" s="281"/>
      <c r="Q65" s="280"/>
      <c r="R65" s="280"/>
      <c r="S65" s="280"/>
      <c r="T65" s="281"/>
      <c r="U65" s="280"/>
      <c r="V65" s="280"/>
      <c r="W65" s="280"/>
      <c r="X65" s="281"/>
      <c r="Y65" s="280"/>
      <c r="Z65" s="280"/>
      <c r="AA65" s="280"/>
      <c r="AB65" s="280"/>
      <c r="AC65" s="280"/>
      <c r="AD65" s="280"/>
      <c r="AE65" s="280"/>
      <c r="AF65" s="280"/>
      <c r="AG65" s="48"/>
      <c r="AH65" s="49"/>
      <c r="AI65" s="323"/>
      <c r="AK65" s="327"/>
      <c r="AL65" s="677" t="s">
        <v>96</v>
      </c>
      <c r="AM65" s="678" t="s">
        <v>176</v>
      </c>
      <c r="AN65" s="679"/>
      <c r="AO65" s="679"/>
      <c r="AP65" s="680"/>
      <c r="AQ65" s="323"/>
    </row>
    <row r="66" spans="1:43" s="62" customFormat="1" ht="15" customHeight="1" x14ac:dyDescent="0.2">
      <c r="A66" s="322"/>
      <c r="B66" s="652">
        <v>4</v>
      </c>
      <c r="C66" s="822" t="s">
        <v>15</v>
      </c>
      <c r="D66" s="20" t="s">
        <v>138</v>
      </c>
      <c r="E66" s="255"/>
      <c r="F66" s="252"/>
      <c r="G66" s="453">
        <v>0.33333333333333331</v>
      </c>
      <c r="H66" s="254"/>
      <c r="I66" s="255"/>
      <c r="J66" s="264"/>
      <c r="K66" s="453">
        <v>0.33333333333333331</v>
      </c>
      <c r="L66" s="254"/>
      <c r="M66" s="255"/>
      <c r="N66" s="252"/>
      <c r="O66" s="252"/>
      <c r="P66" s="485"/>
      <c r="Q66" s="484">
        <v>0.33333333333333331</v>
      </c>
      <c r="R66" s="252"/>
      <c r="S66" s="252"/>
      <c r="T66" s="485"/>
      <c r="U66" s="484">
        <v>0.33333333333333331</v>
      </c>
      <c r="V66" s="252"/>
      <c r="W66" s="252"/>
      <c r="X66" s="485"/>
      <c r="Y66" s="484">
        <v>0.33333333333333331</v>
      </c>
      <c r="Z66" s="264"/>
      <c r="AA66" s="264"/>
      <c r="AB66" s="271"/>
      <c r="AC66" s="267"/>
      <c r="AD66" s="252"/>
      <c r="AE66" s="252"/>
      <c r="AF66" s="284"/>
      <c r="AG66" s="637">
        <f>SUM(E66:AF66)</f>
        <v>1.6666666666666665</v>
      </c>
      <c r="AH66" s="633">
        <f>SUM(E67:AF67)</f>
        <v>1.5625</v>
      </c>
      <c r="AI66" s="323"/>
      <c r="AK66" s="333"/>
      <c r="AL66" s="677"/>
      <c r="AM66" s="678"/>
      <c r="AN66" s="679"/>
      <c r="AO66" s="679"/>
      <c r="AP66" s="680"/>
      <c r="AQ66" s="334"/>
    </row>
    <row r="67" spans="1:43" s="62" customFormat="1" ht="15" customHeight="1" x14ac:dyDescent="0.2">
      <c r="A67" s="322"/>
      <c r="B67" s="653"/>
      <c r="C67" s="823"/>
      <c r="D67" s="623" t="s">
        <v>139</v>
      </c>
      <c r="E67" s="261"/>
      <c r="F67" s="258"/>
      <c r="G67" s="454">
        <v>0.3125</v>
      </c>
      <c r="H67" s="260"/>
      <c r="I67" s="261"/>
      <c r="J67" s="258"/>
      <c r="K67" s="454">
        <v>0.3125</v>
      </c>
      <c r="L67" s="260"/>
      <c r="M67" s="261"/>
      <c r="N67" s="258"/>
      <c r="O67" s="258"/>
      <c r="P67" s="487"/>
      <c r="Q67" s="486">
        <v>0.3125</v>
      </c>
      <c r="R67" s="258"/>
      <c r="S67" s="258"/>
      <c r="T67" s="487"/>
      <c r="U67" s="486">
        <v>0.3125</v>
      </c>
      <c r="V67" s="258"/>
      <c r="W67" s="258"/>
      <c r="X67" s="487"/>
      <c r="Y67" s="486">
        <v>0.3125</v>
      </c>
      <c r="Z67" s="258"/>
      <c r="AA67" s="258"/>
      <c r="AB67" s="260"/>
      <c r="AC67" s="261"/>
      <c r="AD67" s="258"/>
      <c r="AE67" s="258"/>
      <c r="AF67" s="270"/>
      <c r="AG67" s="638"/>
      <c r="AH67" s="634"/>
      <c r="AI67" s="323"/>
      <c r="AK67" s="333"/>
      <c r="AL67" s="681" t="s">
        <v>97</v>
      </c>
      <c r="AM67" s="682" t="s">
        <v>177</v>
      </c>
      <c r="AN67" s="683"/>
      <c r="AO67" s="683"/>
      <c r="AP67" s="684"/>
      <c r="AQ67" s="334"/>
    </row>
    <row r="68" spans="1:43" ht="15" customHeight="1" x14ac:dyDescent="0.2">
      <c r="A68" s="322"/>
      <c r="B68" s="653"/>
      <c r="C68" s="879" t="s">
        <v>18</v>
      </c>
      <c r="D68" s="30" t="s">
        <v>138</v>
      </c>
      <c r="E68" s="267"/>
      <c r="F68" s="853">
        <v>0.33333333333333331</v>
      </c>
      <c r="G68" s="854"/>
      <c r="H68" s="271"/>
      <c r="I68" s="267"/>
      <c r="J68" s="853">
        <v>0.33333333333333331</v>
      </c>
      <c r="K68" s="854"/>
      <c r="L68" s="266"/>
      <c r="M68" s="263"/>
      <c r="N68" s="853">
        <v>0.33333333333333331</v>
      </c>
      <c r="O68" s="854"/>
      <c r="P68" s="266"/>
      <c r="Q68" s="267"/>
      <c r="R68" s="853">
        <v>0.33333333333333331</v>
      </c>
      <c r="S68" s="854"/>
      <c r="T68" s="266"/>
      <c r="U68" s="263"/>
      <c r="V68" s="853">
        <v>0.33333333333333331</v>
      </c>
      <c r="W68" s="854"/>
      <c r="X68" s="271"/>
      <c r="Y68" s="267"/>
      <c r="Z68" s="853">
        <v>0.33333333333333331</v>
      </c>
      <c r="AA68" s="854"/>
      <c r="AB68" s="268"/>
      <c r="AC68" s="267"/>
      <c r="AD68" s="264"/>
      <c r="AE68" s="264"/>
      <c r="AF68" s="268"/>
      <c r="AG68" s="639">
        <f>SUM(E68:AF68)</f>
        <v>1.9999999999999998</v>
      </c>
      <c r="AH68" s="635">
        <f>SUM(E69:AF69)</f>
        <v>1.875</v>
      </c>
      <c r="AI68" s="323"/>
      <c r="AK68" s="327"/>
      <c r="AL68" s="681"/>
      <c r="AM68" s="682"/>
      <c r="AN68" s="683"/>
      <c r="AO68" s="683"/>
      <c r="AP68" s="684"/>
      <c r="AQ68" s="323"/>
    </row>
    <row r="69" spans="1:43" ht="15" customHeight="1" x14ac:dyDescent="0.2">
      <c r="A69" s="322"/>
      <c r="B69" s="653"/>
      <c r="C69" s="879"/>
      <c r="D69" s="25" t="s">
        <v>139</v>
      </c>
      <c r="E69" s="261"/>
      <c r="F69" s="855">
        <v>0.3125</v>
      </c>
      <c r="G69" s="856"/>
      <c r="H69" s="260"/>
      <c r="I69" s="261"/>
      <c r="J69" s="855">
        <v>0.3125</v>
      </c>
      <c r="K69" s="856"/>
      <c r="L69" s="262"/>
      <c r="M69" s="257"/>
      <c r="N69" s="855">
        <v>0.3125</v>
      </c>
      <c r="O69" s="856"/>
      <c r="P69" s="262"/>
      <c r="Q69" s="261"/>
      <c r="R69" s="855">
        <v>0.3125</v>
      </c>
      <c r="S69" s="856"/>
      <c r="T69" s="262"/>
      <c r="U69" s="257"/>
      <c r="V69" s="855">
        <v>0.3125</v>
      </c>
      <c r="W69" s="856"/>
      <c r="X69" s="260"/>
      <c r="Y69" s="261"/>
      <c r="Z69" s="855">
        <v>0.3125</v>
      </c>
      <c r="AA69" s="856"/>
      <c r="AB69" s="270"/>
      <c r="AC69" s="261"/>
      <c r="AD69" s="258"/>
      <c r="AE69" s="258"/>
      <c r="AF69" s="270"/>
      <c r="AG69" s="638"/>
      <c r="AH69" s="634"/>
      <c r="AI69" s="323"/>
      <c r="AK69" s="327"/>
      <c r="AL69" s="677" t="s">
        <v>98</v>
      </c>
      <c r="AM69" s="686" t="s">
        <v>178</v>
      </c>
      <c r="AN69" s="688"/>
      <c r="AO69" s="688"/>
      <c r="AP69" s="668"/>
      <c r="AQ69" s="323"/>
    </row>
    <row r="70" spans="1:43" ht="15" customHeight="1" thickBot="1" x14ac:dyDescent="0.25">
      <c r="A70" s="322"/>
      <c r="B70" s="653"/>
      <c r="C70" s="813" t="s">
        <v>19</v>
      </c>
      <c r="D70" s="30" t="s">
        <v>138</v>
      </c>
      <c r="E70" s="267"/>
      <c r="F70" s="462">
        <v>0.33333333333333331</v>
      </c>
      <c r="G70" s="456"/>
      <c r="H70" s="271"/>
      <c r="I70" s="267"/>
      <c r="J70" s="462">
        <v>0.33333333333333331</v>
      </c>
      <c r="K70" s="456"/>
      <c r="L70" s="266"/>
      <c r="M70" s="263"/>
      <c r="N70" s="462">
        <v>0.33333333333333331</v>
      </c>
      <c r="O70" s="456"/>
      <c r="P70" s="266"/>
      <c r="Q70" s="267"/>
      <c r="R70" s="462">
        <v>0.33333333333333331</v>
      </c>
      <c r="S70" s="456"/>
      <c r="T70" s="266"/>
      <c r="U70" s="263"/>
      <c r="V70" s="462">
        <v>0.33333333333333331</v>
      </c>
      <c r="W70" s="456"/>
      <c r="X70" s="271"/>
      <c r="Y70" s="267"/>
      <c r="Z70" s="264"/>
      <c r="AA70" s="456"/>
      <c r="AB70" s="268"/>
      <c r="AC70" s="267"/>
      <c r="AD70" s="264"/>
      <c r="AE70" s="264"/>
      <c r="AF70" s="268"/>
      <c r="AG70" s="639">
        <f>SUM(E70:AF70)</f>
        <v>1.6666666666666665</v>
      </c>
      <c r="AH70" s="635">
        <f>SUM(E71:AF71)</f>
        <v>1.5625</v>
      </c>
      <c r="AI70" s="323"/>
      <c r="AK70" s="322"/>
      <c r="AL70" s="685"/>
      <c r="AM70" s="687"/>
      <c r="AN70" s="689"/>
      <c r="AO70" s="689"/>
      <c r="AP70" s="669"/>
      <c r="AQ70" s="323"/>
    </row>
    <row r="71" spans="1:43" s="62" customFormat="1" ht="15" customHeight="1" x14ac:dyDescent="0.2">
      <c r="A71" s="322"/>
      <c r="B71" s="653"/>
      <c r="C71" s="813"/>
      <c r="D71" s="25" t="s">
        <v>139</v>
      </c>
      <c r="E71" s="261"/>
      <c r="F71" s="465">
        <v>0.3125</v>
      </c>
      <c r="G71" s="456"/>
      <c r="H71" s="260"/>
      <c r="I71" s="261"/>
      <c r="J71" s="465">
        <v>0.3125</v>
      </c>
      <c r="K71" s="456"/>
      <c r="L71" s="262"/>
      <c r="M71" s="257"/>
      <c r="N71" s="465">
        <v>0.3125</v>
      </c>
      <c r="O71" s="456"/>
      <c r="P71" s="262"/>
      <c r="Q71" s="261"/>
      <c r="R71" s="465">
        <v>0.3125</v>
      </c>
      <c r="S71" s="456"/>
      <c r="T71" s="262"/>
      <c r="U71" s="257"/>
      <c r="V71" s="465">
        <v>0.3125</v>
      </c>
      <c r="W71" s="456"/>
      <c r="X71" s="260"/>
      <c r="Y71" s="261"/>
      <c r="Z71" s="258"/>
      <c r="AA71" s="456"/>
      <c r="AB71" s="270"/>
      <c r="AC71" s="261"/>
      <c r="AD71" s="258"/>
      <c r="AE71" s="258"/>
      <c r="AF71" s="466"/>
      <c r="AG71" s="638"/>
      <c r="AH71" s="634"/>
      <c r="AI71" s="323"/>
      <c r="AK71" s="333"/>
      <c r="AL71" s="349"/>
      <c r="AM71" s="670" t="s">
        <v>179</v>
      </c>
      <c r="AN71" s="672">
        <f>COUNTIF(AN47:AN70,"x")</f>
        <v>5</v>
      </c>
      <c r="AO71" s="672">
        <f>COUNTIF(AO47:AO70,"x")</f>
        <v>4</v>
      </c>
      <c r="AP71" s="674">
        <f>COUNTIF(AP47:AP70,"x")</f>
        <v>0</v>
      </c>
      <c r="AQ71" s="334"/>
    </row>
    <row r="72" spans="1:43" ht="15" customHeight="1" thickBot="1" x14ac:dyDescent="0.25">
      <c r="A72" s="322"/>
      <c r="B72" s="653"/>
      <c r="C72" s="646" t="s">
        <v>20</v>
      </c>
      <c r="D72" s="30" t="s">
        <v>138</v>
      </c>
      <c r="E72" s="267"/>
      <c r="F72" s="467">
        <v>0.33333333333333331</v>
      </c>
      <c r="G72" s="264"/>
      <c r="H72" s="271"/>
      <c r="I72" s="267"/>
      <c r="J72" s="467">
        <v>0.33333333333333331</v>
      </c>
      <c r="K72" s="264"/>
      <c r="L72" s="271"/>
      <c r="M72" s="267"/>
      <c r="N72" s="264"/>
      <c r="O72" s="275">
        <v>0.33333333333333331</v>
      </c>
      <c r="P72" s="271"/>
      <c r="Q72" s="267"/>
      <c r="R72" s="264"/>
      <c r="S72" s="275">
        <v>0.33333333333333331</v>
      </c>
      <c r="T72" s="271"/>
      <c r="U72" s="267"/>
      <c r="V72" s="264"/>
      <c r="W72" s="275">
        <v>0.33333333333333331</v>
      </c>
      <c r="X72" s="271"/>
      <c r="Y72" s="267"/>
      <c r="Z72" s="264"/>
      <c r="AA72" s="272"/>
      <c r="AB72" s="271"/>
      <c r="AC72" s="267"/>
      <c r="AD72" s="264"/>
      <c r="AE72" s="264"/>
      <c r="AF72" s="268"/>
      <c r="AG72" s="814">
        <f>SUM(E72:AF72)</f>
        <v>1.6666666666666665</v>
      </c>
      <c r="AH72" s="815">
        <f>SUM(E73:AF73)</f>
        <v>1.5625</v>
      </c>
      <c r="AI72" s="323"/>
      <c r="AK72" s="322"/>
      <c r="AL72" s="350"/>
      <c r="AM72" s="671"/>
      <c r="AN72" s="673"/>
      <c r="AO72" s="673"/>
      <c r="AP72" s="675"/>
      <c r="AQ72" s="323"/>
    </row>
    <row r="73" spans="1:43" ht="15" customHeight="1" x14ac:dyDescent="0.2">
      <c r="A73" s="322"/>
      <c r="B73" s="653"/>
      <c r="C73" s="646"/>
      <c r="D73" s="25" t="s">
        <v>139</v>
      </c>
      <c r="E73" s="261"/>
      <c r="F73" s="470">
        <v>0.3125</v>
      </c>
      <c r="G73" s="258"/>
      <c r="H73" s="260"/>
      <c r="I73" s="261"/>
      <c r="J73" s="470">
        <v>0.3125</v>
      </c>
      <c r="K73" s="258"/>
      <c r="L73" s="260"/>
      <c r="M73" s="261"/>
      <c r="N73" s="258"/>
      <c r="O73" s="470">
        <v>0.3125</v>
      </c>
      <c r="P73" s="260"/>
      <c r="Q73" s="261"/>
      <c r="R73" s="258"/>
      <c r="S73" s="470">
        <v>0.3125</v>
      </c>
      <c r="T73" s="260"/>
      <c r="U73" s="261"/>
      <c r="V73" s="258"/>
      <c r="W73" s="470">
        <v>0.3125</v>
      </c>
      <c r="X73" s="260"/>
      <c r="Y73" s="261"/>
      <c r="Z73" s="258"/>
      <c r="AA73" s="273"/>
      <c r="AB73" s="260"/>
      <c r="AC73" s="261"/>
      <c r="AD73" s="258"/>
      <c r="AE73" s="258"/>
      <c r="AF73" s="270"/>
      <c r="AG73" s="814"/>
      <c r="AH73" s="815"/>
      <c r="AI73" s="323"/>
      <c r="AK73" s="322"/>
      <c r="AL73" s="62"/>
      <c r="AM73" s="62"/>
      <c r="AN73" s="62"/>
      <c r="AO73" s="62"/>
      <c r="AP73" s="341"/>
      <c r="AQ73" s="323"/>
    </row>
    <row r="74" spans="1:43" ht="15" customHeight="1" x14ac:dyDescent="0.2">
      <c r="A74" s="322"/>
      <c r="B74" s="653"/>
      <c r="C74" s="880" t="s">
        <v>83</v>
      </c>
      <c r="D74" s="30" t="s">
        <v>138</v>
      </c>
      <c r="E74" s="457"/>
      <c r="F74" s="857">
        <v>0.33333333333333331</v>
      </c>
      <c r="G74" s="858"/>
      <c r="H74" s="488"/>
      <c r="I74" s="457"/>
      <c r="J74" s="857">
        <v>0.33333333333333331</v>
      </c>
      <c r="K74" s="858"/>
      <c r="L74" s="488"/>
      <c r="M74" s="267"/>
      <c r="N74" s="481">
        <v>0.33333333333333331</v>
      </c>
      <c r="O74" s="264"/>
      <c r="P74" s="271"/>
      <c r="Q74" s="267"/>
      <c r="R74" s="481">
        <v>0.33333333333333331</v>
      </c>
      <c r="S74" s="264"/>
      <c r="T74" s="271"/>
      <c r="U74" s="267"/>
      <c r="V74" s="264"/>
      <c r="W74" s="264"/>
      <c r="X74" s="271"/>
      <c r="Y74" s="267"/>
      <c r="Z74" s="264"/>
      <c r="AA74" s="272"/>
      <c r="AB74" s="271"/>
      <c r="AC74" s="267"/>
      <c r="AD74" s="264"/>
      <c r="AE74" s="456"/>
      <c r="AF74" s="492">
        <v>8.3333333333333329E-2</v>
      </c>
      <c r="AG74" s="814">
        <f>SUM(E74:AF74)</f>
        <v>1.4166666666666665</v>
      </c>
      <c r="AH74" s="815">
        <f>SUM(E75:AF75)</f>
        <v>1.3333333333333333</v>
      </c>
      <c r="AI74" s="323"/>
      <c r="AK74" s="322"/>
      <c r="AL74" s="676" t="s">
        <v>181</v>
      </c>
      <c r="AM74" s="676"/>
      <c r="AN74" s="676"/>
      <c r="AO74" s="676"/>
      <c r="AP74" s="676"/>
      <c r="AQ74" s="323"/>
    </row>
    <row r="75" spans="1:43" ht="15" customHeight="1" x14ac:dyDescent="0.2">
      <c r="A75" s="322"/>
      <c r="B75" s="653"/>
      <c r="C75" s="881"/>
      <c r="D75" s="25" t="s">
        <v>139</v>
      </c>
      <c r="E75" s="457"/>
      <c r="F75" s="873">
        <v>0.3125</v>
      </c>
      <c r="G75" s="874"/>
      <c r="H75" s="262"/>
      <c r="I75" s="457"/>
      <c r="J75" s="873">
        <v>0.3125</v>
      </c>
      <c r="K75" s="874"/>
      <c r="L75" s="488"/>
      <c r="M75" s="261"/>
      <c r="N75" s="482">
        <v>0.3125</v>
      </c>
      <c r="O75" s="258"/>
      <c r="P75" s="260"/>
      <c r="Q75" s="261"/>
      <c r="R75" s="482">
        <v>0.3125</v>
      </c>
      <c r="S75" s="258"/>
      <c r="T75" s="260"/>
      <c r="U75" s="261"/>
      <c r="V75" s="258"/>
      <c r="W75" s="258"/>
      <c r="X75" s="260"/>
      <c r="Y75" s="261"/>
      <c r="Z75" s="258"/>
      <c r="AA75" s="273"/>
      <c r="AB75" s="260"/>
      <c r="AC75" s="261"/>
      <c r="AD75" s="258"/>
      <c r="AE75" s="456"/>
      <c r="AF75" s="493">
        <v>8.3333333333333329E-2</v>
      </c>
      <c r="AG75" s="814"/>
      <c r="AH75" s="815"/>
      <c r="AI75" s="323"/>
      <c r="AK75" s="333"/>
      <c r="AL75" s="676"/>
      <c r="AM75" s="676"/>
      <c r="AN75" s="676"/>
      <c r="AO75" s="676"/>
      <c r="AP75" s="676"/>
      <c r="AQ75" s="334"/>
    </row>
    <row r="76" spans="1:43" ht="15" customHeight="1" x14ac:dyDescent="0.2">
      <c r="A76" s="322"/>
      <c r="B76" s="653"/>
      <c r="C76" s="818" t="s">
        <v>84</v>
      </c>
      <c r="D76" s="623" t="s">
        <v>138</v>
      </c>
      <c r="E76" s="494">
        <v>0.25</v>
      </c>
      <c r="F76" s="264"/>
      <c r="G76" s="264"/>
      <c r="H76" s="495"/>
      <c r="I76" s="494">
        <v>0.33333333333333331</v>
      </c>
      <c r="J76" s="264"/>
      <c r="K76" s="264"/>
      <c r="L76" s="496"/>
      <c r="M76" s="497">
        <v>0.33333333333333331</v>
      </c>
      <c r="N76" s="264"/>
      <c r="O76" s="264"/>
      <c r="P76" s="271"/>
      <c r="Q76" s="267"/>
      <c r="R76" s="474">
        <v>0.33333333333333331</v>
      </c>
      <c r="S76" s="264"/>
      <c r="T76" s="266"/>
      <c r="U76" s="263"/>
      <c r="V76" s="474">
        <v>0.33333333333333331</v>
      </c>
      <c r="W76" s="264"/>
      <c r="X76" s="271"/>
      <c r="Y76" s="267"/>
      <c r="Z76" s="264"/>
      <c r="AA76" s="264"/>
      <c r="AB76" s="268"/>
      <c r="AC76" s="267"/>
      <c r="AD76" s="264"/>
      <c r="AE76" s="264"/>
      <c r="AF76" s="268"/>
      <c r="AG76" s="814">
        <f>SUM(E76:AF76)</f>
        <v>1.583333333333333</v>
      </c>
      <c r="AH76" s="815">
        <f>SUM(E77:AF77)</f>
        <v>1.4791666666666665</v>
      </c>
      <c r="AI76" s="323"/>
      <c r="AK76" s="322"/>
      <c r="AQ76" s="323"/>
    </row>
    <row r="77" spans="1:43" ht="15" customHeight="1" thickBot="1" x14ac:dyDescent="0.25">
      <c r="A77" s="322"/>
      <c r="B77" s="654"/>
      <c r="C77" s="819"/>
      <c r="D77" s="25" t="s">
        <v>139</v>
      </c>
      <c r="E77" s="498">
        <v>0.22916666666666666</v>
      </c>
      <c r="F77" s="276"/>
      <c r="G77" s="276"/>
      <c r="H77" s="499"/>
      <c r="I77" s="498">
        <v>0.3125</v>
      </c>
      <c r="J77" s="276"/>
      <c r="K77" s="276"/>
      <c r="L77" s="499"/>
      <c r="M77" s="498">
        <v>0.3125</v>
      </c>
      <c r="N77" s="276"/>
      <c r="O77" s="276"/>
      <c r="P77" s="291"/>
      <c r="Q77" s="290"/>
      <c r="R77" s="475">
        <v>0.3125</v>
      </c>
      <c r="S77" s="276"/>
      <c r="T77" s="277"/>
      <c r="U77" s="278"/>
      <c r="V77" s="475">
        <v>0.3125</v>
      </c>
      <c r="W77" s="276"/>
      <c r="X77" s="291"/>
      <c r="Y77" s="290"/>
      <c r="Z77" s="276"/>
      <c r="AA77" s="276"/>
      <c r="AB77" s="279"/>
      <c r="AC77" s="290"/>
      <c r="AD77" s="276"/>
      <c r="AE77" s="276"/>
      <c r="AF77" s="279"/>
      <c r="AG77" s="825"/>
      <c r="AH77" s="826"/>
      <c r="AI77" s="323"/>
      <c r="AK77" s="322"/>
      <c r="AQ77" s="323"/>
    </row>
    <row r="78" spans="1:43" ht="15" customHeight="1" thickBot="1" x14ac:dyDescent="0.4">
      <c r="A78" s="322"/>
      <c r="B78" s="295"/>
      <c r="C78" s="125"/>
      <c r="D78" s="125"/>
      <c r="E78" s="280"/>
      <c r="F78" s="280"/>
      <c r="G78" s="280"/>
      <c r="H78" s="281"/>
      <c r="I78" s="280"/>
      <c r="J78" s="280"/>
      <c r="K78" s="280"/>
      <c r="L78" s="281"/>
      <c r="M78" s="280"/>
      <c r="N78" s="280"/>
      <c r="O78" s="280"/>
      <c r="P78" s="281"/>
      <c r="Q78" s="280"/>
      <c r="R78" s="280"/>
      <c r="S78" s="280"/>
      <c r="T78" s="281"/>
      <c r="U78" s="280"/>
      <c r="V78" s="280"/>
      <c r="W78" s="280"/>
      <c r="X78" s="281"/>
      <c r="Y78" s="280"/>
      <c r="Z78" s="280"/>
      <c r="AA78" s="280"/>
      <c r="AB78" s="280"/>
      <c r="AC78" s="280"/>
      <c r="AD78" s="280"/>
      <c r="AE78" s="280"/>
      <c r="AF78" s="280"/>
      <c r="AG78" s="48"/>
      <c r="AH78" s="49"/>
      <c r="AI78" s="323"/>
      <c r="AK78" s="322"/>
      <c r="AQ78" s="323"/>
    </row>
    <row r="79" spans="1:43" ht="15" customHeight="1" x14ac:dyDescent="0.2">
      <c r="A79" s="322"/>
      <c r="B79" s="652">
        <v>5</v>
      </c>
      <c r="C79" s="822" t="s">
        <v>15</v>
      </c>
      <c r="D79" s="20" t="s">
        <v>138</v>
      </c>
      <c r="E79" s="255"/>
      <c r="F79" s="869">
        <v>0.33333333333333331</v>
      </c>
      <c r="G79" s="870"/>
      <c r="H79" s="254"/>
      <c r="I79" s="255"/>
      <c r="J79" s="869">
        <v>0.33333333333333331</v>
      </c>
      <c r="K79" s="870"/>
      <c r="L79" s="256"/>
      <c r="M79" s="251"/>
      <c r="N79" s="869">
        <v>0.33333333333333331</v>
      </c>
      <c r="O79" s="870"/>
      <c r="P79" s="256"/>
      <c r="Q79" s="255"/>
      <c r="R79" s="869">
        <v>0.33333333333333331</v>
      </c>
      <c r="S79" s="870"/>
      <c r="T79" s="256"/>
      <c r="U79" s="251"/>
      <c r="V79" s="869">
        <v>0.33333333333333331</v>
      </c>
      <c r="W79" s="870"/>
      <c r="X79" s="254"/>
      <c r="Y79" s="255"/>
      <c r="Z79" s="869">
        <v>0.33333333333333331</v>
      </c>
      <c r="AA79" s="870"/>
      <c r="AB79" s="254"/>
      <c r="AC79" s="255"/>
      <c r="AD79" s="252"/>
      <c r="AE79" s="252"/>
      <c r="AF79" s="284"/>
      <c r="AG79" s="637">
        <f>SUM(E79:AF79)</f>
        <v>1.9999999999999998</v>
      </c>
      <c r="AH79" s="633">
        <f>SUM(E80:AF80)</f>
        <v>1.875</v>
      </c>
      <c r="AI79" s="323"/>
      <c r="AK79" s="322"/>
      <c r="AQ79" s="323"/>
    </row>
    <row r="80" spans="1:43" ht="15" customHeight="1" x14ac:dyDescent="0.2">
      <c r="A80" s="322"/>
      <c r="B80" s="653"/>
      <c r="C80" s="823"/>
      <c r="D80" s="623" t="s">
        <v>139</v>
      </c>
      <c r="E80" s="261"/>
      <c r="F80" s="851">
        <v>0.3125</v>
      </c>
      <c r="G80" s="852"/>
      <c r="H80" s="260"/>
      <c r="I80" s="261"/>
      <c r="J80" s="851">
        <v>0.3125</v>
      </c>
      <c r="K80" s="852"/>
      <c r="L80" s="262"/>
      <c r="M80" s="257"/>
      <c r="N80" s="851">
        <v>0.3125</v>
      </c>
      <c r="O80" s="852"/>
      <c r="P80" s="262"/>
      <c r="Q80" s="261"/>
      <c r="R80" s="851">
        <v>0.3125</v>
      </c>
      <c r="S80" s="852"/>
      <c r="T80" s="262"/>
      <c r="U80" s="257"/>
      <c r="V80" s="851">
        <v>0.3125</v>
      </c>
      <c r="W80" s="852"/>
      <c r="X80" s="260"/>
      <c r="Y80" s="261"/>
      <c r="Z80" s="851">
        <v>0.3125</v>
      </c>
      <c r="AA80" s="852"/>
      <c r="AB80" s="260"/>
      <c r="AC80" s="261"/>
      <c r="AD80" s="258"/>
      <c r="AE80" s="258"/>
      <c r="AF80" s="270"/>
      <c r="AG80" s="638"/>
      <c r="AH80" s="634"/>
      <c r="AI80" s="323"/>
      <c r="AK80" s="322"/>
      <c r="AQ80" s="323"/>
    </row>
    <row r="81" spans="1:43" ht="15" customHeight="1" x14ac:dyDescent="0.2">
      <c r="A81" s="322"/>
      <c r="B81" s="653"/>
      <c r="C81" s="879" t="s">
        <v>18</v>
      </c>
      <c r="D81" s="30" t="s">
        <v>138</v>
      </c>
      <c r="E81" s="267"/>
      <c r="F81" s="455">
        <v>0.33333333333333331</v>
      </c>
      <c r="G81" s="456"/>
      <c r="H81" s="271"/>
      <c r="I81" s="267"/>
      <c r="J81" s="455">
        <v>0.33333333333333331</v>
      </c>
      <c r="K81" s="456"/>
      <c r="L81" s="266"/>
      <c r="M81" s="263"/>
      <c r="N81" s="455">
        <v>0.33333333333333331</v>
      </c>
      <c r="O81" s="456"/>
      <c r="P81" s="266"/>
      <c r="Q81" s="267"/>
      <c r="R81" s="455">
        <v>0.33333333333333331</v>
      </c>
      <c r="S81" s="456"/>
      <c r="T81" s="266"/>
      <c r="U81" s="263"/>
      <c r="V81" s="455">
        <v>0.33333333333333331</v>
      </c>
      <c r="W81" s="456"/>
      <c r="X81" s="271"/>
      <c r="Y81" s="267"/>
      <c r="Z81" s="264"/>
      <c r="AA81" s="456"/>
      <c r="AB81" s="268"/>
      <c r="AC81" s="267"/>
      <c r="AD81" s="264"/>
      <c r="AE81" s="264"/>
      <c r="AF81" s="268"/>
      <c r="AG81" s="639">
        <f>SUM(E81:AF81)</f>
        <v>1.6666666666666665</v>
      </c>
      <c r="AH81" s="635">
        <f>SUM(E82:AF82)</f>
        <v>1.5625</v>
      </c>
      <c r="AI81" s="323"/>
      <c r="AK81" s="322"/>
      <c r="AQ81" s="323"/>
    </row>
    <row r="82" spans="1:43" ht="15" customHeight="1" x14ac:dyDescent="0.2">
      <c r="A82" s="322"/>
      <c r="B82" s="653"/>
      <c r="C82" s="879"/>
      <c r="D82" s="25" t="s">
        <v>139</v>
      </c>
      <c r="E82" s="261"/>
      <c r="F82" s="288">
        <v>0.3125</v>
      </c>
      <c r="G82" s="456"/>
      <c r="H82" s="260"/>
      <c r="I82" s="261"/>
      <c r="J82" s="288">
        <v>0.3125</v>
      </c>
      <c r="K82" s="456"/>
      <c r="L82" s="262"/>
      <c r="M82" s="257"/>
      <c r="N82" s="288">
        <v>0.3125</v>
      </c>
      <c r="O82" s="456"/>
      <c r="P82" s="262"/>
      <c r="Q82" s="261"/>
      <c r="R82" s="288">
        <v>0.3125</v>
      </c>
      <c r="S82" s="456"/>
      <c r="T82" s="262"/>
      <c r="U82" s="257"/>
      <c r="V82" s="288">
        <v>0.3125</v>
      </c>
      <c r="W82" s="258"/>
      <c r="X82" s="260"/>
      <c r="Y82" s="261"/>
      <c r="Z82" s="258"/>
      <c r="AA82" s="456"/>
      <c r="AB82" s="270"/>
      <c r="AC82" s="261"/>
      <c r="AD82" s="258"/>
      <c r="AE82" s="258"/>
      <c r="AF82" s="270"/>
      <c r="AG82" s="638"/>
      <c r="AH82" s="634"/>
      <c r="AI82" s="323"/>
      <c r="AK82" s="322"/>
      <c r="AQ82" s="323"/>
    </row>
    <row r="83" spans="1:43" ht="15" customHeight="1" x14ac:dyDescent="0.2">
      <c r="A83" s="322"/>
      <c r="B83" s="653"/>
      <c r="C83" s="813" t="s">
        <v>19</v>
      </c>
      <c r="D83" s="30" t="s">
        <v>138</v>
      </c>
      <c r="E83" s="267"/>
      <c r="F83" s="462">
        <v>0.33333333333333331</v>
      </c>
      <c r="G83" s="264"/>
      <c r="H83" s="271"/>
      <c r="I83" s="267"/>
      <c r="J83" s="462">
        <v>0.33333333333333331</v>
      </c>
      <c r="K83" s="264"/>
      <c r="L83" s="271"/>
      <c r="M83" s="267"/>
      <c r="N83" s="264"/>
      <c r="O83" s="500">
        <v>0.33333333333333331</v>
      </c>
      <c r="P83" s="271"/>
      <c r="Q83" s="267"/>
      <c r="R83" s="264"/>
      <c r="S83" s="500">
        <v>0.33333333333333331</v>
      </c>
      <c r="T83" s="268"/>
      <c r="U83" s="267"/>
      <c r="V83" s="264"/>
      <c r="W83" s="462">
        <v>0.33333333333333331</v>
      </c>
      <c r="X83" s="268"/>
      <c r="Y83" s="267"/>
      <c r="Z83" s="264"/>
      <c r="AA83" s="272"/>
      <c r="AB83" s="268"/>
      <c r="AC83" s="267"/>
      <c r="AD83" s="264"/>
      <c r="AE83" s="264"/>
      <c r="AF83" s="268"/>
      <c r="AG83" s="639">
        <f>SUM(E83:AF83)</f>
        <v>1.6666666666666665</v>
      </c>
      <c r="AH83" s="635">
        <f>SUM(E84:AF84)</f>
        <v>1.5625</v>
      </c>
      <c r="AI83" s="323"/>
      <c r="AK83" s="322"/>
      <c r="AQ83" s="323"/>
    </row>
    <row r="84" spans="1:43" ht="15" customHeight="1" x14ac:dyDescent="0.2">
      <c r="A84" s="322"/>
      <c r="B84" s="653"/>
      <c r="C84" s="813"/>
      <c r="D84" s="25" t="s">
        <v>139</v>
      </c>
      <c r="E84" s="261"/>
      <c r="F84" s="465">
        <v>0.3125</v>
      </c>
      <c r="G84" s="258"/>
      <c r="H84" s="260"/>
      <c r="I84" s="261"/>
      <c r="J84" s="465">
        <v>0.3125</v>
      </c>
      <c r="K84" s="258"/>
      <c r="L84" s="260"/>
      <c r="M84" s="261"/>
      <c r="N84" s="258"/>
      <c r="O84" s="465">
        <v>0.3125</v>
      </c>
      <c r="P84" s="260"/>
      <c r="Q84" s="261"/>
      <c r="R84" s="258"/>
      <c r="S84" s="465">
        <v>0.3125</v>
      </c>
      <c r="T84" s="270"/>
      <c r="U84" s="261"/>
      <c r="V84" s="258"/>
      <c r="W84" s="465">
        <v>0.3125</v>
      </c>
      <c r="X84" s="270"/>
      <c r="Y84" s="261"/>
      <c r="Z84" s="258"/>
      <c r="AA84" s="273"/>
      <c r="AB84" s="270"/>
      <c r="AC84" s="261"/>
      <c r="AD84" s="258"/>
      <c r="AE84" s="258"/>
      <c r="AF84" s="466"/>
      <c r="AG84" s="638"/>
      <c r="AH84" s="634"/>
      <c r="AI84" s="323"/>
      <c r="AK84" s="322"/>
      <c r="AQ84" s="323"/>
    </row>
    <row r="85" spans="1:43" ht="15" customHeight="1" x14ac:dyDescent="0.2">
      <c r="A85" s="322"/>
      <c r="B85" s="653"/>
      <c r="C85" s="646" t="s">
        <v>20</v>
      </c>
      <c r="D85" s="30" t="s">
        <v>138</v>
      </c>
      <c r="E85" s="267"/>
      <c r="F85" s="871">
        <v>0.33333333333333331</v>
      </c>
      <c r="G85" s="872"/>
      <c r="H85" s="271"/>
      <c r="I85" s="267"/>
      <c r="J85" s="871">
        <v>0.33333333333333331</v>
      </c>
      <c r="K85" s="872"/>
      <c r="L85" s="271"/>
      <c r="M85" s="267"/>
      <c r="N85" s="467">
        <v>0.33333333333333331</v>
      </c>
      <c r="O85" s="264"/>
      <c r="P85" s="271"/>
      <c r="Q85" s="267"/>
      <c r="R85" s="467">
        <v>0.33333333333333331</v>
      </c>
      <c r="S85" s="264"/>
      <c r="T85" s="271"/>
      <c r="U85" s="267"/>
      <c r="V85" s="264"/>
      <c r="W85" s="264"/>
      <c r="X85" s="271"/>
      <c r="Y85" s="267"/>
      <c r="Z85" s="264"/>
      <c r="AA85" s="272"/>
      <c r="AB85" s="268"/>
      <c r="AC85" s="267"/>
      <c r="AD85" s="264"/>
      <c r="AE85" s="264"/>
      <c r="AF85" s="501">
        <v>8.3333333333333329E-2</v>
      </c>
      <c r="AG85" s="814">
        <f>SUM(E85:AF85)</f>
        <v>1.4166666666666665</v>
      </c>
      <c r="AH85" s="815">
        <f>SUM(E86:AF86)</f>
        <v>1.3333333333333333</v>
      </c>
      <c r="AI85" s="323"/>
      <c r="AK85" s="322"/>
      <c r="AQ85" s="323"/>
    </row>
    <row r="86" spans="1:43" ht="15" customHeight="1" x14ac:dyDescent="0.2">
      <c r="A86" s="322"/>
      <c r="B86" s="653"/>
      <c r="C86" s="646"/>
      <c r="D86" s="25" t="s">
        <v>139</v>
      </c>
      <c r="E86" s="261"/>
      <c r="F86" s="867">
        <v>0.3125</v>
      </c>
      <c r="G86" s="868"/>
      <c r="H86" s="260"/>
      <c r="I86" s="261"/>
      <c r="J86" s="867">
        <v>0.3125</v>
      </c>
      <c r="K86" s="868"/>
      <c r="L86" s="260"/>
      <c r="M86" s="261"/>
      <c r="N86" s="470">
        <v>0.3125</v>
      </c>
      <c r="O86" s="258"/>
      <c r="P86" s="260"/>
      <c r="Q86" s="261"/>
      <c r="R86" s="470">
        <v>0.3125</v>
      </c>
      <c r="S86" s="258"/>
      <c r="T86" s="260"/>
      <c r="U86" s="261"/>
      <c r="V86" s="258"/>
      <c r="W86" s="258"/>
      <c r="X86" s="260"/>
      <c r="Y86" s="261"/>
      <c r="Z86" s="258"/>
      <c r="AA86" s="273"/>
      <c r="AB86" s="270"/>
      <c r="AC86" s="261"/>
      <c r="AD86" s="258"/>
      <c r="AE86" s="258"/>
      <c r="AF86" s="502">
        <v>8.3333333333333329E-2</v>
      </c>
      <c r="AG86" s="814"/>
      <c r="AH86" s="815"/>
      <c r="AI86" s="323"/>
      <c r="AK86" s="322"/>
      <c r="AQ86" s="323"/>
    </row>
    <row r="87" spans="1:43" ht="15" customHeight="1" x14ac:dyDescent="0.2">
      <c r="A87" s="322"/>
      <c r="B87" s="653"/>
      <c r="C87" s="880" t="s">
        <v>83</v>
      </c>
      <c r="D87" s="30" t="s">
        <v>138</v>
      </c>
      <c r="E87" s="503">
        <v>0.25</v>
      </c>
      <c r="F87" s="456"/>
      <c r="G87" s="456"/>
      <c r="H87" s="504"/>
      <c r="I87" s="503">
        <v>0.33333333333333331</v>
      </c>
      <c r="J87" s="456"/>
      <c r="K87" s="456"/>
      <c r="L87" s="504"/>
      <c r="M87" s="503">
        <v>0.33333333333333331</v>
      </c>
      <c r="N87" s="264"/>
      <c r="O87" s="264"/>
      <c r="P87" s="271"/>
      <c r="Q87" s="267"/>
      <c r="R87" s="264"/>
      <c r="S87" s="264"/>
      <c r="T87" s="271"/>
      <c r="U87" s="267"/>
      <c r="V87" s="481">
        <v>0.33333333333333331</v>
      </c>
      <c r="W87" s="264"/>
      <c r="X87" s="271"/>
      <c r="Y87" s="267"/>
      <c r="Z87" s="481">
        <v>0.33333333333333331</v>
      </c>
      <c r="AA87" s="264"/>
      <c r="AB87" s="271"/>
      <c r="AC87" s="267"/>
      <c r="AD87" s="264"/>
      <c r="AE87" s="264"/>
      <c r="AF87" s="473"/>
      <c r="AG87" s="814">
        <f>SUM(E87:AF87)</f>
        <v>1.583333333333333</v>
      </c>
      <c r="AH87" s="815">
        <f>SUM(E88:AF88)</f>
        <v>1.4791666666666665</v>
      </c>
      <c r="AI87" s="323"/>
      <c r="AK87" s="322"/>
      <c r="AQ87" s="323"/>
    </row>
    <row r="88" spans="1:43" ht="15" customHeight="1" x14ac:dyDescent="0.2">
      <c r="A88" s="322"/>
      <c r="B88" s="653"/>
      <c r="C88" s="881"/>
      <c r="D88" s="25" t="s">
        <v>139</v>
      </c>
      <c r="E88" s="505">
        <v>0.22916666666666666</v>
      </c>
      <c r="F88" s="456"/>
      <c r="G88" s="258"/>
      <c r="H88" s="506"/>
      <c r="I88" s="505">
        <v>0.3125</v>
      </c>
      <c r="J88" s="456"/>
      <c r="K88" s="456"/>
      <c r="L88" s="506"/>
      <c r="M88" s="505">
        <v>0.3125</v>
      </c>
      <c r="N88" s="258"/>
      <c r="O88" s="258"/>
      <c r="P88" s="260"/>
      <c r="Q88" s="261"/>
      <c r="R88" s="258"/>
      <c r="S88" s="258"/>
      <c r="T88" s="260"/>
      <c r="U88" s="261"/>
      <c r="V88" s="482">
        <v>0.3125</v>
      </c>
      <c r="W88" s="258"/>
      <c r="X88" s="260"/>
      <c r="Y88" s="261"/>
      <c r="Z88" s="482">
        <v>0.3125</v>
      </c>
      <c r="AA88" s="258"/>
      <c r="AB88" s="260"/>
      <c r="AC88" s="261"/>
      <c r="AD88" s="258"/>
      <c r="AE88" s="258"/>
      <c r="AF88" s="473"/>
      <c r="AG88" s="814"/>
      <c r="AH88" s="815"/>
      <c r="AI88" s="323"/>
      <c r="AK88" s="322"/>
      <c r="AQ88" s="323"/>
    </row>
    <row r="89" spans="1:43" ht="15" customHeight="1" x14ac:dyDescent="0.2">
      <c r="A89" s="322"/>
      <c r="B89" s="653"/>
      <c r="C89" s="818" t="s">
        <v>84</v>
      </c>
      <c r="D89" s="623" t="s">
        <v>138</v>
      </c>
      <c r="E89" s="267"/>
      <c r="F89" s="264"/>
      <c r="G89" s="474">
        <v>0.33333333333333331</v>
      </c>
      <c r="H89" s="268"/>
      <c r="I89" s="267"/>
      <c r="J89" s="264"/>
      <c r="K89" s="483">
        <v>0.33333333333333331</v>
      </c>
      <c r="L89" s="268"/>
      <c r="M89" s="267"/>
      <c r="N89" s="264"/>
      <c r="O89" s="264"/>
      <c r="P89" s="496"/>
      <c r="Q89" s="494">
        <v>0.33333333333333331</v>
      </c>
      <c r="R89" s="264"/>
      <c r="S89" s="264"/>
      <c r="T89" s="496"/>
      <c r="U89" s="494">
        <v>0.33333333333333331</v>
      </c>
      <c r="V89" s="264"/>
      <c r="W89" s="264"/>
      <c r="X89" s="496"/>
      <c r="Y89" s="494">
        <v>0.33333333333333331</v>
      </c>
      <c r="Z89" s="264"/>
      <c r="AA89" s="264"/>
      <c r="AB89" s="268"/>
      <c r="AC89" s="267"/>
      <c r="AD89" s="264"/>
      <c r="AE89" s="264"/>
      <c r="AF89" s="268"/>
      <c r="AG89" s="814">
        <f>SUM(E89:AF89)</f>
        <v>1.6666666666666665</v>
      </c>
      <c r="AH89" s="815">
        <f>SUM(E90:AF90)</f>
        <v>1.5625</v>
      </c>
      <c r="AI89" s="323"/>
      <c r="AK89" s="322"/>
      <c r="AQ89" s="323"/>
    </row>
    <row r="90" spans="1:43" ht="15" customHeight="1" thickBot="1" x14ac:dyDescent="0.25">
      <c r="A90" s="322"/>
      <c r="B90" s="654"/>
      <c r="C90" s="819"/>
      <c r="D90" s="25" t="s">
        <v>139</v>
      </c>
      <c r="E90" s="290"/>
      <c r="F90" s="276"/>
      <c r="G90" s="475">
        <v>0.3125</v>
      </c>
      <c r="H90" s="279"/>
      <c r="I90" s="290"/>
      <c r="J90" s="276"/>
      <c r="K90" s="475">
        <v>0.3125</v>
      </c>
      <c r="L90" s="279"/>
      <c r="M90" s="290"/>
      <c r="N90" s="276"/>
      <c r="O90" s="276"/>
      <c r="P90" s="507"/>
      <c r="Q90" s="508">
        <v>0.3125</v>
      </c>
      <c r="R90" s="276"/>
      <c r="S90" s="276"/>
      <c r="T90" s="507"/>
      <c r="U90" s="508">
        <v>0.3125</v>
      </c>
      <c r="V90" s="276"/>
      <c r="W90" s="276"/>
      <c r="X90" s="507"/>
      <c r="Y90" s="508">
        <v>0.3125</v>
      </c>
      <c r="Z90" s="276"/>
      <c r="AA90" s="276"/>
      <c r="AB90" s="279"/>
      <c r="AC90" s="290"/>
      <c r="AD90" s="276"/>
      <c r="AE90" s="276"/>
      <c r="AF90" s="279"/>
      <c r="AG90" s="825"/>
      <c r="AH90" s="826"/>
      <c r="AI90" s="323"/>
      <c r="AK90" s="322"/>
      <c r="AQ90" s="323"/>
    </row>
    <row r="91" spans="1:43" ht="15" customHeight="1" thickBot="1" x14ac:dyDescent="0.4">
      <c r="A91" s="322"/>
      <c r="B91" s="295"/>
      <c r="C91" s="125"/>
      <c r="D91" s="125"/>
      <c r="E91" s="280"/>
      <c r="F91" s="280"/>
      <c r="G91" s="280"/>
      <c r="H91" s="281"/>
      <c r="I91" s="280"/>
      <c r="J91" s="280"/>
      <c r="K91" s="280"/>
      <c r="L91" s="281"/>
      <c r="M91" s="280"/>
      <c r="N91" s="280"/>
      <c r="O91" s="280"/>
      <c r="P91" s="281"/>
      <c r="Q91" s="280"/>
      <c r="R91" s="280"/>
      <c r="S91" s="280"/>
      <c r="T91" s="281"/>
      <c r="U91" s="280"/>
      <c r="V91" s="280"/>
      <c r="W91" s="280"/>
      <c r="X91" s="281"/>
      <c r="Y91" s="280"/>
      <c r="Z91" s="280"/>
      <c r="AA91" s="280"/>
      <c r="AB91" s="280"/>
      <c r="AC91" s="280"/>
      <c r="AD91" s="280"/>
      <c r="AE91" s="280"/>
      <c r="AF91" s="280"/>
      <c r="AG91" s="48"/>
      <c r="AH91" s="49"/>
      <c r="AI91" s="323"/>
      <c r="AK91" s="322"/>
      <c r="AQ91" s="323"/>
    </row>
    <row r="92" spans="1:43" ht="15" customHeight="1" x14ac:dyDescent="0.2">
      <c r="A92" s="322"/>
      <c r="B92" s="652">
        <v>6</v>
      </c>
      <c r="C92" s="822" t="s">
        <v>15</v>
      </c>
      <c r="D92" s="20" t="s">
        <v>138</v>
      </c>
      <c r="E92" s="255"/>
      <c r="F92" s="453">
        <v>0.33333333333333331</v>
      </c>
      <c r="G92" s="252"/>
      <c r="H92" s="254"/>
      <c r="I92" s="255"/>
      <c r="J92" s="453">
        <v>0.33333333333333331</v>
      </c>
      <c r="K92" s="252"/>
      <c r="L92" s="256"/>
      <c r="M92" s="251"/>
      <c r="N92" s="453">
        <v>0.33333333333333331</v>
      </c>
      <c r="O92" s="252"/>
      <c r="P92" s="256"/>
      <c r="Q92" s="255"/>
      <c r="R92" s="453">
        <v>0.33333333333333331</v>
      </c>
      <c r="S92" s="252"/>
      <c r="T92" s="256"/>
      <c r="U92" s="251"/>
      <c r="V92" s="453">
        <v>0.33333333333333331</v>
      </c>
      <c r="W92" s="252"/>
      <c r="X92" s="254"/>
      <c r="Y92" s="255"/>
      <c r="Z92" s="252"/>
      <c r="AA92" s="252"/>
      <c r="AB92" s="254"/>
      <c r="AC92" s="255"/>
      <c r="AD92" s="252"/>
      <c r="AE92" s="252"/>
      <c r="AF92" s="284"/>
      <c r="AG92" s="637">
        <f>SUM(E92:AF92)</f>
        <v>1.6666666666666665</v>
      </c>
      <c r="AH92" s="633">
        <f>SUM(E93:AF93)</f>
        <v>1.5625</v>
      </c>
      <c r="AI92" s="323"/>
      <c r="AK92" s="322"/>
      <c r="AQ92" s="323"/>
    </row>
    <row r="93" spans="1:43" ht="15" customHeight="1" x14ac:dyDescent="0.2">
      <c r="A93" s="322"/>
      <c r="B93" s="653"/>
      <c r="C93" s="823"/>
      <c r="D93" s="623" t="s">
        <v>139</v>
      </c>
      <c r="E93" s="261"/>
      <c r="F93" s="454">
        <v>0.3125</v>
      </c>
      <c r="G93" s="258"/>
      <c r="H93" s="260"/>
      <c r="I93" s="261"/>
      <c r="J93" s="454">
        <v>0.3125</v>
      </c>
      <c r="K93" s="258"/>
      <c r="L93" s="262"/>
      <c r="M93" s="257"/>
      <c r="N93" s="454">
        <v>0.3125</v>
      </c>
      <c r="O93" s="258"/>
      <c r="P93" s="262"/>
      <c r="Q93" s="261"/>
      <c r="R93" s="454">
        <v>0.3125</v>
      </c>
      <c r="S93" s="258"/>
      <c r="T93" s="262"/>
      <c r="U93" s="257"/>
      <c r="V93" s="454">
        <v>0.3125</v>
      </c>
      <c r="W93" s="258"/>
      <c r="X93" s="260"/>
      <c r="Y93" s="261"/>
      <c r="Z93" s="258"/>
      <c r="AA93" s="258"/>
      <c r="AB93" s="260"/>
      <c r="AC93" s="261"/>
      <c r="AD93" s="258"/>
      <c r="AE93" s="258"/>
      <c r="AF93" s="270"/>
      <c r="AG93" s="638"/>
      <c r="AH93" s="634"/>
      <c r="AI93" s="323"/>
      <c r="AK93" s="322"/>
      <c r="AQ93" s="323"/>
    </row>
    <row r="94" spans="1:43" ht="15" customHeight="1" x14ac:dyDescent="0.2">
      <c r="A94" s="322"/>
      <c r="B94" s="653"/>
      <c r="C94" s="879" t="s">
        <v>18</v>
      </c>
      <c r="D94" s="30" t="s">
        <v>138</v>
      </c>
      <c r="E94" s="267"/>
      <c r="F94" s="455">
        <v>0.33333333333333331</v>
      </c>
      <c r="G94" s="264"/>
      <c r="H94" s="271"/>
      <c r="I94" s="267"/>
      <c r="J94" s="455">
        <v>0.33333333333333331</v>
      </c>
      <c r="K94" s="264"/>
      <c r="L94" s="266"/>
      <c r="M94" s="263"/>
      <c r="N94" s="264"/>
      <c r="O94" s="455">
        <v>0.33333333333333331</v>
      </c>
      <c r="P94" s="271"/>
      <c r="Q94" s="267"/>
      <c r="R94" s="264"/>
      <c r="S94" s="455">
        <v>0.33333333333333331</v>
      </c>
      <c r="T94" s="268"/>
      <c r="U94" s="267"/>
      <c r="V94" s="264"/>
      <c r="W94" s="455">
        <v>0.33333333333333331</v>
      </c>
      <c r="X94" s="268"/>
      <c r="Y94" s="267"/>
      <c r="Z94" s="264"/>
      <c r="AA94" s="272"/>
      <c r="AB94" s="268"/>
      <c r="AC94" s="267"/>
      <c r="AD94" s="264"/>
      <c r="AE94" s="264"/>
      <c r="AF94" s="268"/>
      <c r="AG94" s="639">
        <f>SUM(E94:AF94)</f>
        <v>1.6666666666666665</v>
      </c>
      <c r="AH94" s="635">
        <f>SUM(E95:AF95)</f>
        <v>1.5625</v>
      </c>
      <c r="AI94" s="323"/>
      <c r="AK94" s="322"/>
      <c r="AQ94" s="323"/>
    </row>
    <row r="95" spans="1:43" ht="15" customHeight="1" x14ac:dyDescent="0.2">
      <c r="A95" s="322"/>
      <c r="B95" s="653"/>
      <c r="C95" s="879"/>
      <c r="D95" s="25" t="s">
        <v>139</v>
      </c>
      <c r="E95" s="261"/>
      <c r="F95" s="288">
        <v>0.3125</v>
      </c>
      <c r="G95" s="258"/>
      <c r="H95" s="260"/>
      <c r="I95" s="261"/>
      <c r="J95" s="288">
        <v>0.3125</v>
      </c>
      <c r="K95" s="258"/>
      <c r="L95" s="262"/>
      <c r="M95" s="257"/>
      <c r="N95" s="258"/>
      <c r="O95" s="288">
        <v>0.3125</v>
      </c>
      <c r="P95" s="260"/>
      <c r="Q95" s="261"/>
      <c r="R95" s="258"/>
      <c r="S95" s="288">
        <v>0.3125</v>
      </c>
      <c r="T95" s="270"/>
      <c r="U95" s="261"/>
      <c r="V95" s="258"/>
      <c r="W95" s="288">
        <v>0.3125</v>
      </c>
      <c r="X95" s="270"/>
      <c r="Y95" s="261"/>
      <c r="Z95" s="258"/>
      <c r="AA95" s="273"/>
      <c r="AB95" s="270"/>
      <c r="AC95" s="261"/>
      <c r="AD95" s="258"/>
      <c r="AE95" s="258"/>
      <c r="AF95" s="270"/>
      <c r="AG95" s="638"/>
      <c r="AH95" s="634"/>
      <c r="AI95" s="323"/>
      <c r="AK95" s="322"/>
      <c r="AQ95" s="323"/>
    </row>
    <row r="96" spans="1:43" ht="15" customHeight="1" x14ac:dyDescent="0.2">
      <c r="A96" s="322"/>
      <c r="B96" s="653"/>
      <c r="C96" s="813" t="s">
        <v>19</v>
      </c>
      <c r="D96" s="30" t="s">
        <v>138</v>
      </c>
      <c r="E96" s="267"/>
      <c r="F96" s="863">
        <v>0.33333333333333331</v>
      </c>
      <c r="G96" s="864"/>
      <c r="H96" s="271"/>
      <c r="I96" s="267"/>
      <c r="J96" s="863">
        <v>0.33333333333333331</v>
      </c>
      <c r="K96" s="864"/>
      <c r="L96" s="271"/>
      <c r="M96" s="267"/>
      <c r="N96" s="462">
        <v>0.33333333333333331</v>
      </c>
      <c r="O96" s="264"/>
      <c r="P96" s="271"/>
      <c r="Q96" s="267"/>
      <c r="R96" s="462">
        <v>0.33333333333333331</v>
      </c>
      <c r="S96" s="264"/>
      <c r="T96" s="266"/>
      <c r="U96" s="263"/>
      <c r="V96" s="264"/>
      <c r="W96" s="264"/>
      <c r="X96" s="271"/>
      <c r="Y96" s="267"/>
      <c r="Z96" s="264"/>
      <c r="AA96" s="272"/>
      <c r="AB96" s="268"/>
      <c r="AC96" s="267"/>
      <c r="AD96" s="264"/>
      <c r="AE96" s="264"/>
      <c r="AF96" s="509">
        <v>8.3333333333333329E-2</v>
      </c>
      <c r="AG96" s="639">
        <f>SUM(E96:AF96)</f>
        <v>1.4166666666666665</v>
      </c>
      <c r="AH96" s="635">
        <f>SUM(E97:AF97)</f>
        <v>1.3333333333333333</v>
      </c>
      <c r="AI96" s="323"/>
      <c r="AK96" s="322"/>
      <c r="AQ96" s="323"/>
    </row>
    <row r="97" spans="1:43" ht="15" customHeight="1" x14ac:dyDescent="0.2">
      <c r="A97" s="322"/>
      <c r="B97" s="653"/>
      <c r="C97" s="813"/>
      <c r="D97" s="25" t="s">
        <v>139</v>
      </c>
      <c r="E97" s="261"/>
      <c r="F97" s="865">
        <v>0.3125</v>
      </c>
      <c r="G97" s="866"/>
      <c r="H97" s="260"/>
      <c r="I97" s="261"/>
      <c r="J97" s="865">
        <v>0.3125</v>
      </c>
      <c r="K97" s="866"/>
      <c r="L97" s="260"/>
      <c r="M97" s="261"/>
      <c r="N97" s="465">
        <v>0.3125</v>
      </c>
      <c r="O97" s="258"/>
      <c r="P97" s="260"/>
      <c r="Q97" s="261"/>
      <c r="R97" s="465">
        <v>0.3125</v>
      </c>
      <c r="S97" s="258"/>
      <c r="T97" s="262"/>
      <c r="U97" s="257"/>
      <c r="V97" s="258"/>
      <c r="W97" s="258"/>
      <c r="X97" s="260"/>
      <c r="Y97" s="261"/>
      <c r="Z97" s="258"/>
      <c r="AA97" s="273"/>
      <c r="AB97" s="270"/>
      <c r="AC97" s="261"/>
      <c r="AD97" s="258"/>
      <c r="AE97" s="258"/>
      <c r="AF97" s="510">
        <v>8.3333333333333329E-2</v>
      </c>
      <c r="AG97" s="638"/>
      <c r="AH97" s="634"/>
      <c r="AI97" s="323"/>
      <c r="AK97" s="322"/>
      <c r="AQ97" s="323"/>
    </row>
    <row r="98" spans="1:43" ht="15" customHeight="1" x14ac:dyDescent="0.2">
      <c r="A98" s="322"/>
      <c r="B98" s="653"/>
      <c r="C98" s="646" t="s">
        <v>20</v>
      </c>
      <c r="D98" s="30" t="s">
        <v>138</v>
      </c>
      <c r="E98" s="469">
        <v>0.25</v>
      </c>
      <c r="F98" s="264"/>
      <c r="G98" s="264"/>
      <c r="H98" s="468"/>
      <c r="I98" s="469">
        <v>0.33333333333333331</v>
      </c>
      <c r="J98" s="264"/>
      <c r="K98" s="264"/>
      <c r="L98" s="468"/>
      <c r="M98" s="469">
        <v>0.33333333333333331</v>
      </c>
      <c r="N98" s="264"/>
      <c r="O98" s="264"/>
      <c r="P98" s="271"/>
      <c r="Q98" s="267"/>
      <c r="R98" s="511"/>
      <c r="S98" s="264"/>
      <c r="T98" s="271"/>
      <c r="U98" s="267"/>
      <c r="V98" s="467">
        <v>0.33333333333333331</v>
      </c>
      <c r="W98" s="264"/>
      <c r="X98" s="271"/>
      <c r="Y98" s="267"/>
      <c r="Z98" s="467">
        <v>0.33333333333333331</v>
      </c>
      <c r="AA98" s="272"/>
      <c r="AB98" s="271"/>
      <c r="AC98" s="267"/>
      <c r="AD98" s="264"/>
      <c r="AE98" s="264"/>
      <c r="AF98" s="268"/>
      <c r="AG98" s="814">
        <f>SUM(E98:AF98)</f>
        <v>1.583333333333333</v>
      </c>
      <c r="AH98" s="815">
        <f>SUM(E99:AF99)</f>
        <v>1.4791666666666665</v>
      </c>
      <c r="AI98" s="323"/>
      <c r="AK98" s="322"/>
      <c r="AQ98" s="323"/>
    </row>
    <row r="99" spans="1:43" ht="15" customHeight="1" x14ac:dyDescent="0.2">
      <c r="A99" s="322"/>
      <c r="B99" s="653"/>
      <c r="C99" s="646"/>
      <c r="D99" s="25" t="s">
        <v>139</v>
      </c>
      <c r="E99" s="472">
        <v>0.22916666666666666</v>
      </c>
      <c r="F99" s="258"/>
      <c r="G99" s="258"/>
      <c r="H99" s="471"/>
      <c r="I99" s="472">
        <v>0.3125</v>
      </c>
      <c r="J99" s="258"/>
      <c r="K99" s="258"/>
      <c r="L99" s="471"/>
      <c r="M99" s="472">
        <v>0.3125</v>
      </c>
      <c r="N99" s="258"/>
      <c r="O99" s="258"/>
      <c r="P99" s="260"/>
      <c r="Q99" s="261"/>
      <c r="R99" s="512"/>
      <c r="S99" s="258"/>
      <c r="T99" s="260"/>
      <c r="U99" s="261"/>
      <c r="V99" s="470">
        <v>0.3125</v>
      </c>
      <c r="W99" s="258"/>
      <c r="X99" s="260"/>
      <c r="Y99" s="261"/>
      <c r="Z99" s="470">
        <v>0.3125</v>
      </c>
      <c r="AA99" s="273"/>
      <c r="AB99" s="260"/>
      <c r="AC99" s="261"/>
      <c r="AD99" s="258"/>
      <c r="AE99" s="258"/>
      <c r="AF99" s="270"/>
      <c r="AG99" s="814"/>
      <c r="AH99" s="815"/>
      <c r="AI99" s="323"/>
      <c r="AK99" s="322"/>
      <c r="AQ99" s="323"/>
    </row>
    <row r="100" spans="1:43" ht="15" customHeight="1" x14ac:dyDescent="0.2">
      <c r="A100" s="322"/>
      <c r="B100" s="653"/>
      <c r="C100" s="880" t="s">
        <v>83</v>
      </c>
      <c r="D100" s="30" t="s">
        <v>138</v>
      </c>
      <c r="E100" s="457"/>
      <c r="F100" s="456"/>
      <c r="G100" s="481">
        <v>0.33333333333333331</v>
      </c>
      <c r="H100" s="271"/>
      <c r="I100" s="267"/>
      <c r="J100" s="456"/>
      <c r="K100" s="481">
        <v>0.33333333333333331</v>
      </c>
      <c r="L100" s="271"/>
      <c r="M100" s="267"/>
      <c r="N100" s="264"/>
      <c r="O100" s="264"/>
      <c r="P100" s="504"/>
      <c r="Q100" s="503">
        <v>0.33333333333333331</v>
      </c>
      <c r="R100" s="264"/>
      <c r="S100" s="264"/>
      <c r="T100" s="504"/>
      <c r="U100" s="503">
        <v>0.33333333333333331</v>
      </c>
      <c r="V100" s="264"/>
      <c r="W100" s="264"/>
      <c r="X100" s="504"/>
      <c r="Y100" s="503">
        <v>0.33333333333333331</v>
      </c>
      <c r="Z100" s="264"/>
      <c r="AA100" s="272"/>
      <c r="AB100" s="271"/>
      <c r="AC100" s="267"/>
      <c r="AD100" s="264"/>
      <c r="AE100" s="456"/>
      <c r="AF100" s="473"/>
      <c r="AG100" s="814">
        <f>SUM(E100:AF100)</f>
        <v>1.6666666666666665</v>
      </c>
      <c r="AH100" s="815">
        <f>SUM(E101:AF101)</f>
        <v>1.5625</v>
      </c>
      <c r="AI100" s="323"/>
      <c r="AK100" s="322"/>
      <c r="AQ100" s="323"/>
    </row>
    <row r="101" spans="1:43" ht="15" customHeight="1" x14ac:dyDescent="0.2">
      <c r="A101" s="322"/>
      <c r="B101" s="653"/>
      <c r="C101" s="881"/>
      <c r="D101" s="25" t="s">
        <v>139</v>
      </c>
      <c r="E101" s="457"/>
      <c r="F101" s="456"/>
      <c r="G101" s="482">
        <v>0.3125</v>
      </c>
      <c r="H101" s="260"/>
      <c r="I101" s="261"/>
      <c r="J101" s="456"/>
      <c r="K101" s="482">
        <v>0.3125</v>
      </c>
      <c r="L101" s="260"/>
      <c r="M101" s="261"/>
      <c r="N101" s="258"/>
      <c r="O101" s="258"/>
      <c r="P101" s="506"/>
      <c r="Q101" s="505">
        <v>0.3125</v>
      </c>
      <c r="R101" s="258"/>
      <c r="S101" s="258"/>
      <c r="T101" s="506"/>
      <c r="U101" s="505">
        <v>0.3125</v>
      </c>
      <c r="V101" s="258"/>
      <c r="W101" s="258"/>
      <c r="X101" s="506"/>
      <c r="Y101" s="505">
        <v>0.3125</v>
      </c>
      <c r="Z101" s="258"/>
      <c r="AA101" s="273"/>
      <c r="AB101" s="260"/>
      <c r="AC101" s="261"/>
      <c r="AD101" s="258"/>
      <c r="AE101" s="456"/>
      <c r="AF101" s="473"/>
      <c r="AG101" s="814"/>
      <c r="AH101" s="815"/>
      <c r="AI101" s="323"/>
      <c r="AK101" s="322"/>
      <c r="AQ101" s="323"/>
    </row>
    <row r="102" spans="1:43" ht="15" customHeight="1" x14ac:dyDescent="0.2">
      <c r="A102" s="322"/>
      <c r="B102" s="653"/>
      <c r="C102" s="818" t="s">
        <v>84</v>
      </c>
      <c r="D102" s="623" t="s">
        <v>138</v>
      </c>
      <c r="E102" s="267"/>
      <c r="F102" s="875">
        <v>0.33333333333333331</v>
      </c>
      <c r="G102" s="876"/>
      <c r="H102" s="271"/>
      <c r="I102" s="267"/>
      <c r="J102" s="875">
        <v>0.33333333333333331</v>
      </c>
      <c r="K102" s="876"/>
      <c r="L102" s="266"/>
      <c r="M102" s="263"/>
      <c r="N102" s="875">
        <v>0.33333333333333331</v>
      </c>
      <c r="O102" s="876"/>
      <c r="P102" s="266"/>
      <c r="Q102" s="267"/>
      <c r="R102" s="875">
        <v>0.33333333333333331</v>
      </c>
      <c r="S102" s="876"/>
      <c r="T102" s="266"/>
      <c r="U102" s="263"/>
      <c r="V102" s="875">
        <v>0.33333333333333331</v>
      </c>
      <c r="W102" s="876"/>
      <c r="X102" s="271"/>
      <c r="Y102" s="267"/>
      <c r="Z102" s="875">
        <v>0.33333333333333331</v>
      </c>
      <c r="AA102" s="876"/>
      <c r="AB102" s="268"/>
      <c r="AC102" s="267"/>
      <c r="AD102" s="264"/>
      <c r="AE102" s="264"/>
      <c r="AF102" s="268"/>
      <c r="AG102" s="814">
        <f>SUM(E102:AF102)</f>
        <v>1.9999999999999998</v>
      </c>
      <c r="AH102" s="815">
        <f>SUM(E103:AF103)</f>
        <v>1.875</v>
      </c>
      <c r="AI102" s="323"/>
      <c r="AK102" s="322"/>
      <c r="AQ102" s="323"/>
    </row>
    <row r="103" spans="1:43" ht="15" customHeight="1" thickBot="1" x14ac:dyDescent="0.25">
      <c r="A103" s="322"/>
      <c r="B103" s="654"/>
      <c r="C103" s="819"/>
      <c r="D103" s="40" t="s">
        <v>139</v>
      </c>
      <c r="E103" s="290"/>
      <c r="F103" s="877">
        <v>0.3125</v>
      </c>
      <c r="G103" s="878"/>
      <c r="H103" s="291"/>
      <c r="I103" s="290"/>
      <c r="J103" s="877">
        <v>0.3125</v>
      </c>
      <c r="K103" s="878"/>
      <c r="L103" s="277"/>
      <c r="M103" s="278"/>
      <c r="N103" s="877">
        <v>0.3125</v>
      </c>
      <c r="O103" s="878"/>
      <c r="P103" s="277"/>
      <c r="Q103" s="290"/>
      <c r="R103" s="877">
        <v>0.3125</v>
      </c>
      <c r="S103" s="878"/>
      <c r="T103" s="277"/>
      <c r="U103" s="278"/>
      <c r="V103" s="877">
        <v>0.3125</v>
      </c>
      <c r="W103" s="878"/>
      <c r="X103" s="291"/>
      <c r="Y103" s="290"/>
      <c r="Z103" s="877">
        <v>0.3125</v>
      </c>
      <c r="AA103" s="878"/>
      <c r="AB103" s="279"/>
      <c r="AC103" s="290"/>
      <c r="AD103" s="276"/>
      <c r="AE103" s="276"/>
      <c r="AF103" s="279"/>
      <c r="AG103" s="825"/>
      <c r="AH103" s="826"/>
      <c r="AI103" s="323"/>
      <c r="AK103" s="322"/>
      <c r="AQ103" s="323"/>
    </row>
    <row r="104" spans="1:43" ht="26.25" thickBot="1" x14ac:dyDescent="0.25">
      <c r="A104" s="322"/>
      <c r="Y104" s="663" t="s">
        <v>154</v>
      </c>
      <c r="Z104" s="664"/>
      <c r="AA104" s="664"/>
      <c r="AB104" s="664"/>
      <c r="AC104" s="664"/>
      <c r="AD104" s="664"/>
      <c r="AE104" s="664"/>
      <c r="AF104" s="665"/>
      <c r="AG104" s="306">
        <f>AVERAGE(AG27:AG38,AG40:AG51,AG53:AG64,AG66:AG77,AG79:AG90,AG92:AG103)</f>
        <v>1.6666666666666661</v>
      </c>
      <c r="AH104" s="528">
        <f>AVERAGE(AH27:AH38,AH40:AH51,AH53:AH64,AH66:AH77,AH79:AH90,AH92:AH103)</f>
        <v>1.5625</v>
      </c>
      <c r="AI104" s="323"/>
      <c r="AK104" s="322"/>
      <c r="AQ104" s="323"/>
    </row>
    <row r="105" spans="1:43" ht="15" customHeight="1" x14ac:dyDescent="0.2">
      <c r="A105" s="322"/>
      <c r="AI105" s="323"/>
      <c r="AK105" s="322"/>
      <c r="AQ105" s="323"/>
    </row>
    <row r="106" spans="1:43" s="62" customFormat="1" ht="35.1" customHeight="1" x14ac:dyDescent="0.2">
      <c r="A106" s="333"/>
      <c r="B106" s="63" t="s">
        <v>142</v>
      </c>
      <c r="C106" s="435"/>
      <c r="D106" s="436"/>
      <c r="E106" s="436"/>
      <c r="F106" s="436"/>
      <c r="G106" s="436"/>
      <c r="H106" s="436"/>
      <c r="I106" s="65" t="s">
        <v>143</v>
      </c>
      <c r="AE106" s="297"/>
      <c r="AF106" s="66"/>
      <c r="AG106" s="66"/>
      <c r="AI106" s="334"/>
      <c r="AK106" s="333"/>
      <c r="AQ106" s="334"/>
    </row>
    <row r="107" spans="1:43" s="62" customFormat="1" ht="35.1" customHeight="1" x14ac:dyDescent="0.2">
      <c r="A107" s="333"/>
      <c r="B107" s="435"/>
      <c r="C107" s="435"/>
      <c r="D107" s="436"/>
      <c r="E107" s="436"/>
      <c r="F107" s="436"/>
      <c r="G107" s="436"/>
      <c r="H107" s="436"/>
      <c r="I107" s="65" t="s">
        <v>144</v>
      </c>
      <c r="AE107" s="297"/>
      <c r="AF107" s="66"/>
      <c r="AG107" s="66"/>
      <c r="AI107" s="334"/>
      <c r="AK107" s="333"/>
      <c r="AQ107" s="334"/>
    </row>
    <row r="108" spans="1:43" s="62" customFormat="1" ht="35.1" customHeight="1" x14ac:dyDescent="0.2">
      <c r="A108" s="333"/>
      <c r="B108" s="435"/>
      <c r="C108" s="435"/>
      <c r="D108" s="436"/>
      <c r="E108" s="436"/>
      <c r="F108" s="436"/>
      <c r="G108" s="436"/>
      <c r="H108" s="436"/>
      <c r="I108" s="65" t="s">
        <v>145</v>
      </c>
      <c r="AE108" s="297"/>
      <c r="AF108" s="66"/>
      <c r="AG108" s="66"/>
      <c r="AI108" s="334"/>
      <c r="AK108" s="333"/>
      <c r="AQ108" s="334"/>
    </row>
    <row r="109" spans="1:43" s="62" customFormat="1" ht="35.1" customHeight="1" x14ac:dyDescent="0.2">
      <c r="A109" s="333"/>
      <c r="B109" s="435"/>
      <c r="C109" s="435"/>
      <c r="D109" s="436"/>
      <c r="E109" s="436"/>
      <c r="F109" s="436"/>
      <c r="G109" s="436"/>
      <c r="H109" s="436"/>
      <c r="I109" s="65" t="s">
        <v>146</v>
      </c>
      <c r="AE109" s="297"/>
      <c r="AF109" s="66"/>
      <c r="AG109" s="66"/>
      <c r="AI109" s="334"/>
      <c r="AK109" s="333"/>
      <c r="AQ109" s="334"/>
    </row>
    <row r="110" spans="1:43" ht="15" customHeight="1" x14ac:dyDescent="0.25">
      <c r="A110" s="322"/>
      <c r="AD110" s="61"/>
      <c r="AE110" s="298"/>
      <c r="AF110" s="2"/>
      <c r="AG110" s="2"/>
      <c r="AH110" s="2"/>
      <c r="AI110" s="323"/>
      <c r="AK110" s="322"/>
      <c r="AL110" s="2"/>
      <c r="AQ110" s="323"/>
    </row>
    <row r="111" spans="1:43" s="62" customFormat="1" ht="35.1" customHeight="1" x14ac:dyDescent="0.35">
      <c r="A111" s="333"/>
      <c r="B111" s="63" t="s">
        <v>147</v>
      </c>
      <c r="C111" s="435"/>
      <c r="D111" s="436"/>
      <c r="E111" s="436"/>
      <c r="F111" s="436"/>
      <c r="G111" s="436"/>
      <c r="H111" s="435"/>
      <c r="I111" s="62" t="s">
        <v>148</v>
      </c>
      <c r="J111" s="394"/>
      <c r="M111" s="300" t="s">
        <v>15</v>
      </c>
      <c r="N111" s="301">
        <v>0</v>
      </c>
      <c r="O111" s="66"/>
      <c r="P111" s="45"/>
      <c r="Q111" s="302" t="s">
        <v>18</v>
      </c>
      <c r="R111" s="301">
        <v>0</v>
      </c>
      <c r="S111" s="66"/>
      <c r="T111" s="45"/>
      <c r="U111" s="303" t="s">
        <v>19</v>
      </c>
      <c r="V111" s="301">
        <v>0</v>
      </c>
      <c r="X111" s="2"/>
      <c r="Y111" s="2"/>
      <c r="Z111" s="2"/>
      <c r="AA111" s="2"/>
      <c r="AB111" s="2"/>
      <c r="AE111" s="299"/>
      <c r="AI111" s="334"/>
      <c r="AK111" s="333"/>
      <c r="AQ111" s="334"/>
    </row>
    <row r="112" spans="1:43" s="62" customFormat="1" ht="15" customHeight="1" x14ac:dyDescent="0.2">
      <c r="A112" s="333"/>
      <c r="B112" s="63"/>
      <c r="C112" s="2"/>
      <c r="D112" s="2"/>
      <c r="M112" s="66"/>
      <c r="N112" s="66"/>
      <c r="O112" s="66"/>
      <c r="P112" s="66"/>
      <c r="Q112" s="66"/>
      <c r="R112" s="66"/>
      <c r="S112" s="66"/>
      <c r="T112" s="66"/>
      <c r="U112" s="66"/>
      <c r="V112" s="66"/>
      <c r="Y112" s="2"/>
      <c r="Z112" s="2"/>
      <c r="AA112" s="2"/>
      <c r="AB112" s="2"/>
      <c r="AI112" s="334"/>
      <c r="AK112" s="333"/>
      <c r="AQ112" s="334"/>
    </row>
    <row r="113" spans="1:43" s="62" customFormat="1" ht="35.1" customHeight="1" thickBot="1" x14ac:dyDescent="0.4">
      <c r="A113" s="333"/>
      <c r="B113" s="63"/>
      <c r="C113" s="2"/>
      <c r="D113" s="2"/>
      <c r="M113" s="304" t="s">
        <v>20</v>
      </c>
      <c r="N113" s="301">
        <v>0</v>
      </c>
      <c r="O113" s="66"/>
      <c r="P113" s="45"/>
      <c r="Q113" s="310" t="s">
        <v>83</v>
      </c>
      <c r="R113" s="301">
        <v>0</v>
      </c>
      <c r="S113" s="66"/>
      <c r="T113" s="45"/>
      <c r="U113" s="305" t="s">
        <v>84</v>
      </c>
      <c r="V113" s="301">
        <v>0</v>
      </c>
      <c r="X113" s="2"/>
      <c r="Y113" s="529" t="s">
        <v>36</v>
      </c>
      <c r="Z113" s="250">
        <f>SUM(N111,R111,V111,N113,R113,V113)</f>
        <v>0</v>
      </c>
      <c r="AA113" s="2"/>
      <c r="AB113" s="2"/>
      <c r="AE113" s="299"/>
      <c r="AI113" s="334"/>
      <c r="AK113" s="333"/>
      <c r="AQ113" s="334"/>
    </row>
    <row r="114" spans="1:43" ht="15" customHeight="1" thickTop="1" x14ac:dyDescent="0.2">
      <c r="A114" s="322"/>
      <c r="AI114" s="323"/>
      <c r="AK114" s="322"/>
      <c r="AQ114" s="323"/>
    </row>
    <row r="115" spans="1:43" s="62" customFormat="1" ht="35.1" customHeight="1" x14ac:dyDescent="0.2">
      <c r="A115" s="333"/>
      <c r="B115" s="63" t="s">
        <v>151</v>
      </c>
      <c r="C115" s="63"/>
      <c r="D115" s="64"/>
      <c r="E115" s="64"/>
      <c r="F115" s="64"/>
      <c r="G115" s="64"/>
      <c r="H115" s="64"/>
      <c r="I115" s="521"/>
      <c r="J115" s="522"/>
      <c r="K115" s="2"/>
      <c r="L115" s="62" t="s">
        <v>152</v>
      </c>
      <c r="O115" s="2"/>
      <c r="P115" s="2"/>
      <c r="AE115" s="297"/>
      <c r="AF115" s="66"/>
      <c r="AG115" s="66"/>
      <c r="AI115" s="334"/>
      <c r="AK115" s="322"/>
      <c r="AL115" s="61"/>
      <c r="AM115" s="2"/>
      <c r="AN115" s="2"/>
      <c r="AO115" s="2"/>
      <c r="AP115" s="2"/>
      <c r="AQ115" s="323"/>
    </row>
    <row r="116" spans="1:43" ht="15" customHeight="1" x14ac:dyDescent="0.2">
      <c r="A116" s="322"/>
      <c r="B116" s="394"/>
      <c r="C116" s="394"/>
      <c r="D116" s="394"/>
      <c r="E116" s="394"/>
      <c r="F116" s="394"/>
      <c r="G116" s="394"/>
      <c r="H116" s="394"/>
      <c r="I116" s="394"/>
      <c r="J116" s="394"/>
      <c r="K116" s="394"/>
      <c r="L116" s="394"/>
      <c r="M116" s="394"/>
      <c r="N116" s="394"/>
      <c r="O116" s="394"/>
      <c r="P116" s="394"/>
      <c r="AI116" s="323"/>
      <c r="AK116" s="322"/>
      <c r="AQ116" s="323"/>
    </row>
    <row r="117" spans="1:43" ht="30" x14ac:dyDescent="0.25">
      <c r="A117" s="322"/>
      <c r="B117" s="63" t="s">
        <v>149</v>
      </c>
      <c r="C117" s="394"/>
      <c r="D117" s="394"/>
      <c r="E117" s="394"/>
      <c r="F117" s="394"/>
      <c r="G117" s="394"/>
      <c r="H117" s="394"/>
      <c r="I117" s="62" t="s">
        <v>150</v>
      </c>
      <c r="J117" s="394"/>
      <c r="K117" s="394"/>
      <c r="L117" s="394"/>
      <c r="M117" s="394"/>
      <c r="N117" s="394"/>
      <c r="O117" s="394"/>
      <c r="P117" s="394"/>
      <c r="AE117" s="296"/>
      <c r="AF117" s="61"/>
      <c r="AH117" s="2"/>
      <c r="AI117" s="323"/>
      <c r="AK117" s="322"/>
      <c r="AQ117" s="323"/>
    </row>
    <row r="118" spans="1:43" ht="35.1" customHeight="1" thickBot="1" x14ac:dyDescent="0.25">
      <c r="A118" s="329"/>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335"/>
      <c r="AG118" s="336"/>
      <c r="AH118" s="336"/>
      <c r="AI118" s="328"/>
      <c r="AK118" s="329"/>
      <c r="AL118" s="336"/>
      <c r="AM118" s="149"/>
      <c r="AN118" s="149"/>
      <c r="AO118" s="149"/>
      <c r="AP118" s="149"/>
      <c r="AQ118" s="328"/>
    </row>
  </sheetData>
  <sheetProtection algorithmName="SHA-512" hashValue="V37bEOBUEIcj0nbKemaZUSPcECc6nUfx8SdnwqVLkk8xiTG6IBf2MlivT5IPObCq0uFxOrAn9gvaQ2LCYq56WA==" saltValue="BLGsZ/jtOZKFg+eP3GOrIg==" spinCount="100000" sheet="1" objects="1" scenarios="1"/>
  <mergeCells count="321">
    <mergeCell ref="A1:AQ1"/>
    <mergeCell ref="B4:Q5"/>
    <mergeCell ref="B6:AO11"/>
    <mergeCell ref="B23:H24"/>
    <mergeCell ref="I23:AF24"/>
    <mergeCell ref="AL23:AL24"/>
    <mergeCell ref="AM23:AM24"/>
    <mergeCell ref="AN23:AN24"/>
    <mergeCell ref="AO23:AO24"/>
    <mergeCell ref="Q25:T25"/>
    <mergeCell ref="U25:X25"/>
    <mergeCell ref="Y25:AB25"/>
    <mergeCell ref="AC25:AF25"/>
    <mergeCell ref="AG25:AH25"/>
    <mergeCell ref="AL26:AL27"/>
    <mergeCell ref="B25:B26"/>
    <mergeCell ref="C25:C26"/>
    <mergeCell ref="D25:D26"/>
    <mergeCell ref="E25:H25"/>
    <mergeCell ref="I25:L25"/>
    <mergeCell ref="M25:P25"/>
    <mergeCell ref="C29:C30"/>
    <mergeCell ref="AG29:AG30"/>
    <mergeCell ref="AH29:AH30"/>
    <mergeCell ref="C31:C32"/>
    <mergeCell ref="AG31:AG32"/>
    <mergeCell ref="AM26:AM27"/>
    <mergeCell ref="AN26:AN27"/>
    <mergeCell ref="AO26:AO27"/>
    <mergeCell ref="B27:B38"/>
    <mergeCell ref="C27:C28"/>
    <mergeCell ref="AG27:AG28"/>
    <mergeCell ref="AH27:AH28"/>
    <mergeCell ref="C35:C36"/>
    <mergeCell ref="AG35:AG36"/>
    <mergeCell ref="AH35:AH36"/>
    <mergeCell ref="AL35:AL36"/>
    <mergeCell ref="AM35:AM36"/>
    <mergeCell ref="AN35:AN36"/>
    <mergeCell ref="AO35:AO36"/>
    <mergeCell ref="N35:O35"/>
    <mergeCell ref="AH31:AH32"/>
    <mergeCell ref="C33:C34"/>
    <mergeCell ref="AG33:AG34"/>
    <mergeCell ref="AH33:AH34"/>
    <mergeCell ref="AM37:AM38"/>
    <mergeCell ref="AN37:AN38"/>
    <mergeCell ref="AO37:AO38"/>
    <mergeCell ref="B40:B51"/>
    <mergeCell ref="C40:C41"/>
    <mergeCell ref="AG40:AG41"/>
    <mergeCell ref="AH40:AH41"/>
    <mergeCell ref="C42:C43"/>
    <mergeCell ref="AG42:AG43"/>
    <mergeCell ref="AG37:AG38"/>
    <mergeCell ref="AH37:AH38"/>
    <mergeCell ref="C37:C38"/>
    <mergeCell ref="AH42:AH43"/>
    <mergeCell ref="C44:C45"/>
    <mergeCell ref="AG44:AG45"/>
    <mergeCell ref="AH44:AH45"/>
    <mergeCell ref="AL44:AL46"/>
    <mergeCell ref="AM44:AM46"/>
    <mergeCell ref="N46:O46"/>
    <mergeCell ref="R46:S46"/>
    <mergeCell ref="V46:W46"/>
    <mergeCell ref="Z46:AA46"/>
    <mergeCell ref="AN51:AN52"/>
    <mergeCell ref="F47:G47"/>
    <mergeCell ref="AP47:AP48"/>
    <mergeCell ref="C48:C49"/>
    <mergeCell ref="AG48:AG49"/>
    <mergeCell ref="AH48:AH49"/>
    <mergeCell ref="AN44:AN46"/>
    <mergeCell ref="AO44:AO46"/>
    <mergeCell ref="AP44:AP46"/>
    <mergeCell ref="C46:C47"/>
    <mergeCell ref="AG46:AG47"/>
    <mergeCell ref="AH46:AH47"/>
    <mergeCell ref="AL47:AL48"/>
    <mergeCell ref="AM47:AM48"/>
    <mergeCell ref="AN47:AN48"/>
    <mergeCell ref="AO47:AO48"/>
    <mergeCell ref="AL49:AL50"/>
    <mergeCell ref="AM49:AM50"/>
    <mergeCell ref="AN49:AN50"/>
    <mergeCell ref="AO49:AO50"/>
    <mergeCell ref="AP49:AP50"/>
    <mergeCell ref="C50:C51"/>
    <mergeCell ref="AG50:AG51"/>
    <mergeCell ref="AH50:AH51"/>
    <mergeCell ref="AL51:AL52"/>
    <mergeCell ref="AM51:AM52"/>
    <mergeCell ref="AP51:AP52"/>
    <mergeCell ref="B53:B64"/>
    <mergeCell ref="C53:C54"/>
    <mergeCell ref="AG53:AG54"/>
    <mergeCell ref="AH53:AH54"/>
    <mergeCell ref="AL53:AL54"/>
    <mergeCell ref="AM53:AM54"/>
    <mergeCell ref="AN53:AN54"/>
    <mergeCell ref="AO53:AO54"/>
    <mergeCell ref="AP53:AP54"/>
    <mergeCell ref="C55:C56"/>
    <mergeCell ref="AG55:AG56"/>
    <mergeCell ref="AH55:AH56"/>
    <mergeCell ref="AL55:AL56"/>
    <mergeCell ref="AM55:AM56"/>
    <mergeCell ref="AN55:AN56"/>
    <mergeCell ref="AO55:AO56"/>
    <mergeCell ref="AP55:AP56"/>
    <mergeCell ref="AP59:AP60"/>
    <mergeCell ref="AO57:AO58"/>
    <mergeCell ref="AP57:AP58"/>
    <mergeCell ref="C59:C60"/>
    <mergeCell ref="AG59:AG60"/>
    <mergeCell ref="C57:C58"/>
    <mergeCell ref="AG57:AG58"/>
    <mergeCell ref="AH57:AH58"/>
    <mergeCell ref="AL57:AL58"/>
    <mergeCell ref="AM57:AM58"/>
    <mergeCell ref="AN57:AN58"/>
    <mergeCell ref="F57:G57"/>
    <mergeCell ref="J57:K57"/>
    <mergeCell ref="N57:O57"/>
    <mergeCell ref="R57:S57"/>
    <mergeCell ref="AP65:AP66"/>
    <mergeCell ref="B66:B77"/>
    <mergeCell ref="C66:C67"/>
    <mergeCell ref="AG66:AG67"/>
    <mergeCell ref="AH66:AH67"/>
    <mergeCell ref="AL67:AL68"/>
    <mergeCell ref="AO61:AO62"/>
    <mergeCell ref="AP61:AP62"/>
    <mergeCell ref="C63:C64"/>
    <mergeCell ref="AG63:AG64"/>
    <mergeCell ref="AH63:AH64"/>
    <mergeCell ref="AL63:AL64"/>
    <mergeCell ref="AM63:AM64"/>
    <mergeCell ref="AN63:AN64"/>
    <mergeCell ref="AO63:AO64"/>
    <mergeCell ref="AP63:AP64"/>
    <mergeCell ref="C61:C62"/>
    <mergeCell ref="AG61:AG62"/>
    <mergeCell ref="AH61:AH62"/>
    <mergeCell ref="AL61:AL62"/>
    <mergeCell ref="AM61:AM62"/>
    <mergeCell ref="AN61:AN62"/>
    <mergeCell ref="AP67:AP68"/>
    <mergeCell ref="C68:C69"/>
    <mergeCell ref="AP71:AP72"/>
    <mergeCell ref="C72:C73"/>
    <mergeCell ref="AG72:AG73"/>
    <mergeCell ref="AH72:AH73"/>
    <mergeCell ref="AH70:AH71"/>
    <mergeCell ref="AO69:AO70"/>
    <mergeCell ref="AP69:AP70"/>
    <mergeCell ref="C70:C71"/>
    <mergeCell ref="AG70:AG71"/>
    <mergeCell ref="F69:G69"/>
    <mergeCell ref="J69:K69"/>
    <mergeCell ref="N69:O69"/>
    <mergeCell ref="R69:S69"/>
    <mergeCell ref="V69:W69"/>
    <mergeCell ref="AH68:AH69"/>
    <mergeCell ref="AL69:AL70"/>
    <mergeCell ref="AM69:AM70"/>
    <mergeCell ref="AN69:AN70"/>
    <mergeCell ref="AG68:AG69"/>
    <mergeCell ref="C74:C75"/>
    <mergeCell ref="AG74:AG75"/>
    <mergeCell ref="AH74:AH75"/>
    <mergeCell ref="AL74:AP75"/>
    <mergeCell ref="C76:C77"/>
    <mergeCell ref="AG76:AG77"/>
    <mergeCell ref="AH76:AH77"/>
    <mergeCell ref="F74:G74"/>
    <mergeCell ref="J74:K74"/>
    <mergeCell ref="F75:G75"/>
    <mergeCell ref="J75:K75"/>
    <mergeCell ref="B92:B103"/>
    <mergeCell ref="C92:C93"/>
    <mergeCell ref="C94:C95"/>
    <mergeCell ref="C100:C101"/>
    <mergeCell ref="F97:G97"/>
    <mergeCell ref="J97:K97"/>
    <mergeCell ref="C87:C88"/>
    <mergeCell ref="AG87:AG88"/>
    <mergeCell ref="AH87:AH88"/>
    <mergeCell ref="C89:C90"/>
    <mergeCell ref="AG89:AG90"/>
    <mergeCell ref="AH89:AH90"/>
    <mergeCell ref="B79:B90"/>
    <mergeCell ref="C79:C80"/>
    <mergeCell ref="AG79:AG80"/>
    <mergeCell ref="AH79:AH80"/>
    <mergeCell ref="C81:C82"/>
    <mergeCell ref="F79:G79"/>
    <mergeCell ref="J79:K79"/>
    <mergeCell ref="N79:O79"/>
    <mergeCell ref="R79:S79"/>
    <mergeCell ref="V79:W79"/>
    <mergeCell ref="Z79:AA79"/>
    <mergeCell ref="F80:G80"/>
    <mergeCell ref="AG81:AG82"/>
    <mergeCell ref="Y104:AF104"/>
    <mergeCell ref="F102:G102"/>
    <mergeCell ref="J102:K102"/>
    <mergeCell ref="N102:O102"/>
    <mergeCell ref="R102:S102"/>
    <mergeCell ref="AG94:AG95"/>
    <mergeCell ref="AH94:AH95"/>
    <mergeCell ref="C96:C97"/>
    <mergeCell ref="AG96:AG97"/>
    <mergeCell ref="AH96:AH97"/>
    <mergeCell ref="C98:C99"/>
    <mergeCell ref="AG98:AG99"/>
    <mergeCell ref="AH98:AH99"/>
    <mergeCell ref="F96:G96"/>
    <mergeCell ref="J96:K96"/>
    <mergeCell ref="F103:G103"/>
    <mergeCell ref="J103:K103"/>
    <mergeCell ref="N103:O103"/>
    <mergeCell ref="R103:S103"/>
    <mergeCell ref="V103:W103"/>
    <mergeCell ref="Z103:AA103"/>
    <mergeCell ref="V102:W102"/>
    <mergeCell ref="Z102:AA102"/>
    <mergeCell ref="AG100:AG101"/>
    <mergeCell ref="AH100:AH101"/>
    <mergeCell ref="C102:C103"/>
    <mergeCell ref="AG102:AG103"/>
    <mergeCell ref="AH102:AH103"/>
    <mergeCell ref="AG92:AG93"/>
    <mergeCell ref="AH92:AH93"/>
    <mergeCell ref="C83:C84"/>
    <mergeCell ref="AG83:AG84"/>
    <mergeCell ref="AH83:AH84"/>
    <mergeCell ref="C85:C86"/>
    <mergeCell ref="AG85:AG86"/>
    <mergeCell ref="AH85:AH86"/>
    <mergeCell ref="F85:G85"/>
    <mergeCell ref="J85:K85"/>
    <mergeCell ref="F86:G86"/>
    <mergeCell ref="J86:K86"/>
    <mergeCell ref="F36:G36"/>
    <mergeCell ref="J36:K36"/>
    <mergeCell ref="N36:O36"/>
    <mergeCell ref="R36:S36"/>
    <mergeCell ref="V36:W36"/>
    <mergeCell ref="Z36:AA36"/>
    <mergeCell ref="F29:G29"/>
    <mergeCell ref="J29:K29"/>
    <mergeCell ref="F30:G30"/>
    <mergeCell ref="J30:K30"/>
    <mergeCell ref="F35:G35"/>
    <mergeCell ref="J35:K35"/>
    <mergeCell ref="J47:K47"/>
    <mergeCell ref="N47:O47"/>
    <mergeCell ref="R47:S47"/>
    <mergeCell ref="V47:W47"/>
    <mergeCell ref="Z47:AA47"/>
    <mergeCell ref="F40:G40"/>
    <mergeCell ref="J40:K40"/>
    <mergeCell ref="F41:G41"/>
    <mergeCell ref="J41:K41"/>
    <mergeCell ref="F46:G46"/>
    <mergeCell ref="J46:K46"/>
    <mergeCell ref="F63:G63"/>
    <mergeCell ref="J63:K63"/>
    <mergeCell ref="F64:G64"/>
    <mergeCell ref="J64:K64"/>
    <mergeCell ref="F68:G68"/>
    <mergeCell ref="J68:K68"/>
    <mergeCell ref="V57:W57"/>
    <mergeCell ref="Z57:AA57"/>
    <mergeCell ref="F58:G58"/>
    <mergeCell ref="J58:K58"/>
    <mergeCell ref="N58:O58"/>
    <mergeCell ref="R58:S58"/>
    <mergeCell ref="V58:W58"/>
    <mergeCell ref="Z58:AA58"/>
    <mergeCell ref="N68:O68"/>
    <mergeCell ref="R68:S68"/>
    <mergeCell ref="V68:W68"/>
    <mergeCell ref="J80:K80"/>
    <mergeCell ref="N80:O80"/>
    <mergeCell ref="R80:S80"/>
    <mergeCell ref="V80:W80"/>
    <mergeCell ref="Z80:AA80"/>
    <mergeCell ref="AM28:AM31"/>
    <mergeCell ref="AL28:AL31"/>
    <mergeCell ref="AN28:AN31"/>
    <mergeCell ref="AO28:AO31"/>
    <mergeCell ref="AL32:AL34"/>
    <mergeCell ref="AM32:AM34"/>
    <mergeCell ref="AN32:AN34"/>
    <mergeCell ref="AO32:AO34"/>
    <mergeCell ref="Z68:AA68"/>
    <mergeCell ref="Z69:AA69"/>
    <mergeCell ref="R35:S35"/>
    <mergeCell ref="V35:W35"/>
    <mergeCell ref="Z35:AA35"/>
    <mergeCell ref="AL65:AL66"/>
    <mergeCell ref="AM65:AM66"/>
    <mergeCell ref="AN65:AN66"/>
    <mergeCell ref="AO65:AO66"/>
    <mergeCell ref="AO51:AO52"/>
    <mergeCell ref="AL37:AL38"/>
    <mergeCell ref="AH81:AH82"/>
    <mergeCell ref="AM71:AM72"/>
    <mergeCell ref="AN71:AN72"/>
    <mergeCell ref="AO71:AO72"/>
    <mergeCell ref="AM67:AM68"/>
    <mergeCell ref="AN67:AN68"/>
    <mergeCell ref="AO67:AO68"/>
    <mergeCell ref="AH59:AH60"/>
    <mergeCell ref="AL59:AL60"/>
    <mergeCell ref="AM59:AM60"/>
    <mergeCell ref="AN59:AN60"/>
    <mergeCell ref="AO59:AO60"/>
  </mergeCells>
  <conditionalFormatting sqref="AH27:AH34 AH36">
    <cfRule type="cellIs" dxfId="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2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9EE2"/>
    <pageSetUpPr fitToPage="1"/>
  </sheetPr>
  <dimension ref="A1:AG96"/>
  <sheetViews>
    <sheetView zoomScale="55" zoomScaleNormal="55" zoomScaleSheetLayoutView="25" workbookViewId="0">
      <selection activeCell="K147" sqref="K14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778" t="s">
        <v>191</v>
      </c>
      <c r="B1" s="779"/>
      <c r="C1" s="779"/>
      <c r="D1" s="779"/>
      <c r="E1" s="779"/>
      <c r="F1" s="779"/>
      <c r="G1" s="780"/>
      <c r="H1" s="784" t="s">
        <v>134</v>
      </c>
      <c r="I1" s="785"/>
      <c r="J1" s="785"/>
      <c r="K1" s="785"/>
      <c r="L1" s="785"/>
      <c r="M1" s="785"/>
      <c r="N1" s="785"/>
      <c r="O1" s="785"/>
      <c r="P1" s="785"/>
      <c r="Q1" s="785"/>
      <c r="R1" s="785"/>
      <c r="S1" s="785"/>
      <c r="T1" s="785"/>
      <c r="U1" s="785"/>
      <c r="V1" s="785"/>
      <c r="W1" s="785"/>
      <c r="X1" s="785"/>
      <c r="Y1" s="785"/>
      <c r="Z1" s="785"/>
      <c r="AA1" s="785"/>
      <c r="AB1" s="785"/>
      <c r="AC1" s="785"/>
      <c r="AD1" s="785"/>
      <c r="AE1" s="786"/>
      <c r="AF1" s="417" t="s">
        <v>133</v>
      </c>
      <c r="AG1" s="418" t="s">
        <v>102</v>
      </c>
    </row>
    <row r="2" spans="1:33" ht="30" customHeight="1" thickBot="1" x14ac:dyDescent="0.25">
      <c r="A2" s="781"/>
      <c r="B2" s="782"/>
      <c r="C2" s="782"/>
      <c r="D2" s="782"/>
      <c r="E2" s="782"/>
      <c r="F2" s="782"/>
      <c r="G2" s="783"/>
      <c r="H2" s="787"/>
      <c r="I2" s="788"/>
      <c r="J2" s="788"/>
      <c r="K2" s="788"/>
      <c r="L2" s="788"/>
      <c r="M2" s="788"/>
      <c r="N2" s="788"/>
      <c r="O2" s="788"/>
      <c r="P2" s="788"/>
      <c r="Q2" s="788"/>
      <c r="R2" s="788"/>
      <c r="S2" s="788"/>
      <c r="T2" s="788"/>
      <c r="U2" s="788"/>
      <c r="V2" s="788"/>
      <c r="W2" s="788"/>
      <c r="X2" s="788"/>
      <c r="Y2" s="788"/>
      <c r="Z2" s="788"/>
      <c r="AA2" s="788"/>
      <c r="AB2" s="788"/>
      <c r="AC2" s="788"/>
      <c r="AD2" s="788"/>
      <c r="AE2" s="789"/>
      <c r="AF2" s="417" t="s">
        <v>131</v>
      </c>
      <c r="AG2" s="419" t="s">
        <v>132</v>
      </c>
    </row>
    <row r="3" spans="1:33" ht="50.1" customHeight="1" thickBot="1" x14ac:dyDescent="0.25">
      <c r="A3" s="799" t="s">
        <v>135</v>
      </c>
      <c r="B3" s="801" t="s">
        <v>136</v>
      </c>
      <c r="C3" s="801" t="s">
        <v>137</v>
      </c>
      <c r="D3" s="761" t="s">
        <v>123</v>
      </c>
      <c r="E3" s="762"/>
      <c r="F3" s="762"/>
      <c r="G3" s="763"/>
      <c r="H3" s="761" t="s">
        <v>124</v>
      </c>
      <c r="I3" s="762"/>
      <c r="J3" s="762"/>
      <c r="K3" s="763"/>
      <c r="L3" s="761" t="s">
        <v>125</v>
      </c>
      <c r="M3" s="762"/>
      <c r="N3" s="762"/>
      <c r="O3" s="763"/>
      <c r="P3" s="761" t="s">
        <v>126</v>
      </c>
      <c r="Q3" s="762"/>
      <c r="R3" s="762"/>
      <c r="S3" s="763"/>
      <c r="T3" s="761" t="s">
        <v>127</v>
      </c>
      <c r="U3" s="762"/>
      <c r="V3" s="762"/>
      <c r="W3" s="763"/>
      <c r="X3" s="761" t="s">
        <v>128</v>
      </c>
      <c r="Y3" s="762"/>
      <c r="Z3" s="762"/>
      <c r="AA3" s="763"/>
      <c r="AB3" s="761" t="s">
        <v>129</v>
      </c>
      <c r="AC3" s="762"/>
      <c r="AD3" s="762"/>
      <c r="AE3" s="763"/>
      <c r="AF3" s="797" t="s">
        <v>130</v>
      </c>
      <c r="AG3" s="798"/>
    </row>
    <row r="4" spans="1:33" s="19" customFormat="1" ht="26.25" customHeight="1" thickBot="1" x14ac:dyDescent="0.25">
      <c r="A4" s="800"/>
      <c r="B4" s="802"/>
      <c r="C4" s="80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140</v>
      </c>
      <c r="AG4" s="77" t="s">
        <v>141</v>
      </c>
    </row>
    <row r="5" spans="1:33" ht="15" customHeight="1" x14ac:dyDescent="0.2">
      <c r="A5" s="652">
        <v>1</v>
      </c>
      <c r="B5" s="822" t="s">
        <v>15</v>
      </c>
      <c r="C5" s="20" t="s">
        <v>138</v>
      </c>
      <c r="D5" s="533"/>
      <c r="E5" s="534"/>
      <c r="F5" s="548"/>
      <c r="G5" s="545"/>
      <c r="H5" s="544"/>
      <c r="I5" s="534"/>
      <c r="J5" s="534"/>
      <c r="K5" s="536"/>
      <c r="L5" s="537"/>
      <c r="M5" s="534"/>
      <c r="N5" s="534"/>
      <c r="O5" s="536"/>
      <c r="P5" s="533"/>
      <c r="Q5" s="534"/>
      <c r="R5" s="534"/>
      <c r="S5" s="535"/>
      <c r="T5" s="533"/>
      <c r="U5" s="534"/>
      <c r="V5" s="534"/>
      <c r="W5" s="535"/>
      <c r="X5" s="533"/>
      <c r="Y5" s="534"/>
      <c r="Z5" s="534"/>
      <c r="AA5" s="535"/>
      <c r="AB5" s="533"/>
      <c r="AC5" s="534"/>
      <c r="AD5" s="534"/>
      <c r="AE5" s="538"/>
      <c r="AF5" s="637">
        <f>SUM(D5:AE5)</f>
        <v>0</v>
      </c>
      <c r="AG5" s="633">
        <f>SUM(D6:AE6)</f>
        <v>0</v>
      </c>
    </row>
    <row r="6" spans="1:33" ht="15" customHeight="1" x14ac:dyDescent="0.2">
      <c r="A6" s="653"/>
      <c r="B6" s="823"/>
      <c r="C6" s="623" t="s">
        <v>139</v>
      </c>
      <c r="D6" s="539"/>
      <c r="E6" s="512"/>
      <c r="F6" s="512"/>
      <c r="G6" s="540"/>
      <c r="H6" s="539"/>
      <c r="I6" s="512"/>
      <c r="J6" s="512"/>
      <c r="K6" s="541"/>
      <c r="L6" s="542"/>
      <c r="M6" s="512"/>
      <c r="N6" s="512"/>
      <c r="O6" s="541"/>
      <c r="P6" s="539"/>
      <c r="Q6" s="512"/>
      <c r="R6" s="512"/>
      <c r="S6" s="540"/>
      <c r="T6" s="539"/>
      <c r="U6" s="512"/>
      <c r="V6" s="512"/>
      <c r="W6" s="540"/>
      <c r="X6" s="539"/>
      <c r="Y6" s="512"/>
      <c r="Z6" s="512"/>
      <c r="AA6" s="540"/>
      <c r="AB6" s="539"/>
      <c r="AC6" s="512"/>
      <c r="AD6" s="512"/>
      <c r="AE6" s="543"/>
      <c r="AF6" s="638"/>
      <c r="AG6" s="634"/>
    </row>
    <row r="7" spans="1:33" ht="15" customHeight="1" x14ac:dyDescent="0.2">
      <c r="A7" s="653"/>
      <c r="B7" s="879" t="s">
        <v>18</v>
      </c>
      <c r="C7" s="30" t="s">
        <v>138</v>
      </c>
      <c r="D7" s="544"/>
      <c r="E7" s="884"/>
      <c r="F7" s="885"/>
      <c r="G7" s="545"/>
      <c r="H7" s="544"/>
      <c r="I7" s="884"/>
      <c r="J7" s="885"/>
      <c r="K7" s="546"/>
      <c r="L7" s="547"/>
      <c r="M7" s="511"/>
      <c r="N7" s="511"/>
      <c r="O7" s="553"/>
      <c r="P7" s="551"/>
      <c r="Q7" s="511"/>
      <c r="R7" s="548"/>
      <c r="S7" s="553"/>
      <c r="T7" s="554"/>
      <c r="U7" s="511"/>
      <c r="V7" s="548"/>
      <c r="W7" s="553"/>
      <c r="X7" s="551"/>
      <c r="Y7" s="548"/>
      <c r="Z7" s="571"/>
      <c r="AA7" s="545"/>
      <c r="AB7" s="544"/>
      <c r="AC7" s="511"/>
      <c r="AD7" s="511"/>
      <c r="AE7" s="555"/>
      <c r="AF7" s="639">
        <f>SUM(D7:AE7)</f>
        <v>0</v>
      </c>
      <c r="AG7" s="635">
        <f>SUM(D8:AE8)</f>
        <v>0</v>
      </c>
    </row>
    <row r="8" spans="1:33" ht="15" customHeight="1" x14ac:dyDescent="0.2">
      <c r="A8" s="653"/>
      <c r="B8" s="879"/>
      <c r="C8" s="25" t="s">
        <v>139</v>
      </c>
      <c r="D8" s="539"/>
      <c r="E8" s="886"/>
      <c r="F8" s="887"/>
      <c r="G8" s="540"/>
      <c r="H8" s="539"/>
      <c r="I8" s="886"/>
      <c r="J8" s="887"/>
      <c r="K8" s="541"/>
      <c r="L8" s="542"/>
      <c r="M8" s="512"/>
      <c r="N8" s="512"/>
      <c r="O8" s="541"/>
      <c r="P8" s="539"/>
      <c r="Q8" s="512"/>
      <c r="R8" s="512"/>
      <c r="S8" s="541"/>
      <c r="T8" s="542"/>
      <c r="U8" s="512"/>
      <c r="V8" s="512"/>
      <c r="W8" s="541"/>
      <c r="X8" s="539"/>
      <c r="Y8" s="512"/>
      <c r="Z8" s="569"/>
      <c r="AA8" s="540"/>
      <c r="AB8" s="539"/>
      <c r="AC8" s="512"/>
      <c r="AD8" s="512"/>
      <c r="AE8" s="543"/>
      <c r="AF8" s="638"/>
      <c r="AG8" s="634"/>
    </row>
    <row r="9" spans="1:33" ht="15" customHeight="1" x14ac:dyDescent="0.2">
      <c r="A9" s="653"/>
      <c r="B9" s="813" t="s">
        <v>19</v>
      </c>
      <c r="C9" s="30" t="s">
        <v>138</v>
      </c>
      <c r="D9" s="551"/>
      <c r="E9" s="548"/>
      <c r="F9" s="548"/>
      <c r="G9" s="553"/>
      <c r="H9" s="551"/>
      <c r="I9" s="548"/>
      <c r="J9" s="548"/>
      <c r="K9" s="553"/>
      <c r="L9" s="551"/>
      <c r="M9" s="548"/>
      <c r="N9" s="548"/>
      <c r="O9" s="545"/>
      <c r="P9" s="544"/>
      <c r="Q9" s="548"/>
      <c r="R9" s="548"/>
      <c r="S9" s="546"/>
      <c r="T9" s="547"/>
      <c r="U9" s="511"/>
      <c r="V9" s="548"/>
      <c r="W9" s="545"/>
      <c r="X9" s="544"/>
      <c r="Y9" s="511"/>
      <c r="Z9" s="548"/>
      <c r="AA9" s="564"/>
      <c r="AB9" s="544"/>
      <c r="AC9" s="548"/>
      <c r="AD9" s="548"/>
      <c r="AE9" s="564"/>
      <c r="AF9" s="639">
        <f>SUM(D9:AE9)</f>
        <v>0</v>
      </c>
      <c r="AG9" s="635">
        <f>SUM(D10:AE10)</f>
        <v>0</v>
      </c>
    </row>
    <row r="10" spans="1:33" ht="15" customHeight="1" x14ac:dyDescent="0.2">
      <c r="A10" s="653"/>
      <c r="B10" s="813"/>
      <c r="C10" s="25" t="s">
        <v>139</v>
      </c>
      <c r="D10" s="539"/>
      <c r="E10" s="512"/>
      <c r="F10" s="512"/>
      <c r="G10" s="541"/>
      <c r="H10" s="539"/>
      <c r="I10" s="512"/>
      <c r="J10" s="512"/>
      <c r="K10" s="541"/>
      <c r="L10" s="539"/>
      <c r="M10" s="512"/>
      <c r="N10" s="512"/>
      <c r="O10" s="540"/>
      <c r="P10" s="539"/>
      <c r="Q10" s="512"/>
      <c r="R10" s="512"/>
      <c r="S10" s="541"/>
      <c r="T10" s="542"/>
      <c r="U10" s="512"/>
      <c r="V10" s="512"/>
      <c r="W10" s="540"/>
      <c r="X10" s="539"/>
      <c r="Y10" s="512"/>
      <c r="Z10" s="512"/>
      <c r="AA10" s="543"/>
      <c r="AB10" s="539"/>
      <c r="AC10" s="512"/>
      <c r="AD10" s="512"/>
      <c r="AE10" s="565"/>
      <c r="AF10" s="638"/>
      <c r="AG10" s="634"/>
    </row>
    <row r="11" spans="1:33" ht="15" customHeight="1" x14ac:dyDescent="0.2">
      <c r="A11" s="653"/>
      <c r="B11" s="646" t="s">
        <v>20</v>
      </c>
      <c r="C11" s="30" t="s">
        <v>138</v>
      </c>
      <c r="D11" s="544"/>
      <c r="E11" s="548"/>
      <c r="F11" s="511"/>
      <c r="G11" s="545"/>
      <c r="H11" s="544"/>
      <c r="I11" s="548"/>
      <c r="J11" s="511"/>
      <c r="K11" s="545"/>
      <c r="L11" s="544"/>
      <c r="M11" s="548"/>
      <c r="N11" s="548"/>
      <c r="O11" s="553"/>
      <c r="P11" s="551"/>
      <c r="Q11" s="548"/>
      <c r="R11" s="548"/>
      <c r="S11" s="553"/>
      <c r="T11" s="551"/>
      <c r="U11" s="548"/>
      <c r="V11" s="548"/>
      <c r="W11" s="553"/>
      <c r="X11" s="551"/>
      <c r="Y11" s="568"/>
      <c r="Z11" s="568"/>
      <c r="AA11" s="545"/>
      <c r="AB11" s="544"/>
      <c r="AC11" s="548"/>
      <c r="AD11" s="548"/>
      <c r="AE11" s="564"/>
      <c r="AF11" s="814">
        <f>SUM(D11:AE11)</f>
        <v>0</v>
      </c>
      <c r="AG11" s="815">
        <f>SUM(D12:AE12)</f>
        <v>0</v>
      </c>
    </row>
    <row r="12" spans="1:33" ht="15" customHeight="1" x14ac:dyDescent="0.2">
      <c r="A12" s="653"/>
      <c r="B12" s="646"/>
      <c r="C12" s="25" t="s">
        <v>139</v>
      </c>
      <c r="D12" s="539"/>
      <c r="E12" s="512"/>
      <c r="F12" s="512"/>
      <c r="G12" s="540"/>
      <c r="H12" s="539"/>
      <c r="I12" s="512"/>
      <c r="J12" s="512"/>
      <c r="K12" s="540"/>
      <c r="L12" s="539"/>
      <c r="M12" s="512"/>
      <c r="N12" s="512"/>
      <c r="O12" s="541"/>
      <c r="P12" s="539"/>
      <c r="Q12" s="512"/>
      <c r="R12" s="512"/>
      <c r="S12" s="541"/>
      <c r="T12" s="539"/>
      <c r="U12" s="512"/>
      <c r="V12" s="512"/>
      <c r="W12" s="541"/>
      <c r="X12" s="539"/>
      <c r="Y12" s="569"/>
      <c r="Z12" s="569"/>
      <c r="AA12" s="540"/>
      <c r="AB12" s="539"/>
      <c r="AC12" s="512"/>
      <c r="AD12" s="512"/>
      <c r="AE12" s="543"/>
      <c r="AF12" s="814"/>
      <c r="AG12" s="815"/>
    </row>
    <row r="13" spans="1:33" ht="15" customHeight="1" x14ac:dyDescent="0.2">
      <c r="A13" s="653"/>
      <c r="B13" s="880" t="s">
        <v>83</v>
      </c>
      <c r="C13" s="30" t="s">
        <v>138</v>
      </c>
      <c r="D13" s="551"/>
      <c r="E13" s="884"/>
      <c r="F13" s="885"/>
      <c r="G13" s="545"/>
      <c r="H13" s="544"/>
      <c r="I13" s="884"/>
      <c r="J13" s="885"/>
      <c r="K13" s="546"/>
      <c r="L13" s="547"/>
      <c r="M13" s="884"/>
      <c r="N13" s="885"/>
      <c r="O13" s="546"/>
      <c r="P13" s="544"/>
      <c r="Q13" s="884"/>
      <c r="R13" s="885"/>
      <c r="S13" s="546"/>
      <c r="T13" s="547"/>
      <c r="U13" s="884"/>
      <c r="V13" s="885"/>
      <c r="W13" s="545"/>
      <c r="X13" s="544"/>
      <c r="Y13" s="884"/>
      <c r="Z13" s="885"/>
      <c r="AA13" s="545"/>
      <c r="AB13" s="544"/>
      <c r="AC13" s="548"/>
      <c r="AD13" s="511"/>
      <c r="AE13" s="555"/>
      <c r="AF13" s="814">
        <f>SUM(D13:AE13)</f>
        <v>0</v>
      </c>
      <c r="AG13" s="815">
        <f>SUM(D14:AE14)</f>
        <v>0</v>
      </c>
    </row>
    <row r="14" spans="1:33" ht="15" customHeight="1" x14ac:dyDescent="0.2">
      <c r="A14" s="653"/>
      <c r="B14" s="881"/>
      <c r="C14" s="25" t="s">
        <v>139</v>
      </c>
      <c r="D14" s="551"/>
      <c r="E14" s="886"/>
      <c r="F14" s="887"/>
      <c r="G14" s="540"/>
      <c r="H14" s="539"/>
      <c r="I14" s="886"/>
      <c r="J14" s="887"/>
      <c r="K14" s="541"/>
      <c r="L14" s="542"/>
      <c r="M14" s="886"/>
      <c r="N14" s="887"/>
      <c r="O14" s="541"/>
      <c r="P14" s="539"/>
      <c r="Q14" s="886"/>
      <c r="R14" s="887"/>
      <c r="S14" s="541"/>
      <c r="T14" s="542"/>
      <c r="U14" s="886"/>
      <c r="V14" s="887"/>
      <c r="W14" s="540"/>
      <c r="X14" s="539"/>
      <c r="Y14" s="886"/>
      <c r="Z14" s="887"/>
      <c r="AA14" s="540"/>
      <c r="AB14" s="539"/>
      <c r="AC14" s="512"/>
      <c r="AD14" s="511"/>
      <c r="AE14" s="555"/>
      <c r="AF14" s="814"/>
      <c r="AG14" s="815"/>
    </row>
    <row r="15" spans="1:33" ht="15" customHeight="1" x14ac:dyDescent="0.2">
      <c r="A15" s="653"/>
      <c r="B15" s="818" t="s">
        <v>84</v>
      </c>
      <c r="C15" s="623" t="s">
        <v>138</v>
      </c>
      <c r="D15" s="544"/>
      <c r="E15" s="511"/>
      <c r="F15" s="548"/>
      <c r="G15" s="545"/>
      <c r="H15" s="544"/>
      <c r="I15" s="511"/>
      <c r="J15" s="548"/>
      <c r="K15" s="546"/>
      <c r="L15" s="547"/>
      <c r="M15" s="511"/>
      <c r="N15" s="548"/>
      <c r="O15" s="546"/>
      <c r="P15" s="544"/>
      <c r="Q15" s="511"/>
      <c r="R15" s="548"/>
      <c r="S15" s="546"/>
      <c r="T15" s="547"/>
      <c r="U15" s="511"/>
      <c r="V15" s="548"/>
      <c r="W15" s="545"/>
      <c r="X15" s="544"/>
      <c r="Y15" s="548"/>
      <c r="Z15" s="548"/>
      <c r="AA15" s="564"/>
      <c r="AB15" s="544"/>
      <c r="AC15" s="548"/>
      <c r="AD15" s="548"/>
      <c r="AE15" s="564"/>
      <c r="AF15" s="814">
        <f>SUM(D15:AE15)</f>
        <v>0</v>
      </c>
      <c r="AG15" s="815">
        <f>SUM(D16:AE16)</f>
        <v>0</v>
      </c>
    </row>
    <row r="16" spans="1:33" ht="15" customHeight="1" thickBot="1" x14ac:dyDescent="0.25">
      <c r="A16" s="654"/>
      <c r="B16" s="819"/>
      <c r="C16" s="25" t="s">
        <v>139</v>
      </c>
      <c r="D16" s="556"/>
      <c r="E16" s="512"/>
      <c r="F16" s="557"/>
      <c r="G16" s="540"/>
      <c r="H16" s="539"/>
      <c r="I16" s="512"/>
      <c r="J16" s="557"/>
      <c r="K16" s="541"/>
      <c r="L16" s="542"/>
      <c r="M16" s="512"/>
      <c r="N16" s="557"/>
      <c r="O16" s="541"/>
      <c r="P16" s="539"/>
      <c r="Q16" s="512"/>
      <c r="R16" s="557"/>
      <c r="S16" s="541"/>
      <c r="T16" s="542"/>
      <c r="U16" s="512"/>
      <c r="V16" s="557"/>
      <c r="W16" s="540"/>
      <c r="X16" s="539"/>
      <c r="Y16" s="557"/>
      <c r="Z16" s="557"/>
      <c r="AA16" s="561"/>
      <c r="AB16" s="556"/>
      <c r="AC16" s="557"/>
      <c r="AD16" s="557"/>
      <c r="AE16" s="561"/>
      <c r="AF16" s="825"/>
      <c r="AG16" s="826"/>
    </row>
    <row r="17" spans="1:33" ht="15" customHeight="1" thickBot="1" x14ac:dyDescent="0.4">
      <c r="A17" s="295"/>
      <c r="B17" s="125"/>
      <c r="C17" s="125"/>
      <c r="D17" s="562"/>
      <c r="E17" s="562"/>
      <c r="F17" s="562"/>
      <c r="G17" s="563"/>
      <c r="H17" s="562"/>
      <c r="I17" s="562"/>
      <c r="J17" s="562"/>
      <c r="K17" s="563"/>
      <c r="L17" s="562"/>
      <c r="M17" s="562"/>
      <c r="N17" s="562"/>
      <c r="O17" s="563"/>
      <c r="P17" s="562"/>
      <c r="Q17" s="562"/>
      <c r="R17" s="562"/>
      <c r="S17" s="563"/>
      <c r="T17" s="562"/>
      <c r="U17" s="562"/>
      <c r="V17" s="562"/>
      <c r="W17" s="563"/>
      <c r="X17" s="562"/>
      <c r="Y17" s="562"/>
      <c r="Z17" s="562"/>
      <c r="AA17" s="562"/>
      <c r="AB17" s="562"/>
      <c r="AC17" s="562"/>
      <c r="AD17" s="562"/>
      <c r="AE17" s="562"/>
      <c r="AF17" s="48"/>
      <c r="AG17" s="49"/>
    </row>
    <row r="18" spans="1:33" ht="15" customHeight="1" x14ac:dyDescent="0.2">
      <c r="A18" s="652">
        <v>2</v>
      </c>
      <c r="B18" s="822" t="s">
        <v>15</v>
      </c>
      <c r="C18" s="20" t="s">
        <v>138</v>
      </c>
      <c r="D18" s="533"/>
      <c r="E18" s="888"/>
      <c r="F18" s="889"/>
      <c r="G18" s="535"/>
      <c r="H18" s="533"/>
      <c r="I18" s="888"/>
      <c r="J18" s="889"/>
      <c r="K18" s="536"/>
      <c r="L18" s="537"/>
      <c r="M18" s="534"/>
      <c r="N18" s="534"/>
      <c r="O18" s="536"/>
      <c r="P18" s="533"/>
      <c r="Q18" s="534"/>
      <c r="R18" s="534"/>
      <c r="S18" s="536"/>
      <c r="T18" s="537"/>
      <c r="U18" s="534"/>
      <c r="V18" s="534"/>
      <c r="W18" s="535"/>
      <c r="X18" s="533"/>
      <c r="Y18" s="534"/>
      <c r="Z18" s="534"/>
      <c r="AA18" s="535"/>
      <c r="AB18" s="533"/>
      <c r="AC18" s="534"/>
      <c r="AD18" s="534"/>
      <c r="AE18" s="538"/>
      <c r="AF18" s="637">
        <f>SUM(D18:AE18)</f>
        <v>0</v>
      </c>
      <c r="AG18" s="633">
        <f>SUM(D19:AE19)</f>
        <v>0</v>
      </c>
    </row>
    <row r="19" spans="1:33" ht="15" customHeight="1" x14ac:dyDescent="0.2">
      <c r="A19" s="653"/>
      <c r="B19" s="823"/>
      <c r="C19" s="623" t="s">
        <v>139</v>
      </c>
      <c r="D19" s="539"/>
      <c r="E19" s="886"/>
      <c r="F19" s="887"/>
      <c r="G19" s="540"/>
      <c r="H19" s="539"/>
      <c r="I19" s="886"/>
      <c r="J19" s="887"/>
      <c r="K19" s="541"/>
      <c r="L19" s="542"/>
      <c r="M19" s="512"/>
      <c r="N19" s="512"/>
      <c r="O19" s="541"/>
      <c r="P19" s="539"/>
      <c r="Q19" s="512"/>
      <c r="R19" s="512"/>
      <c r="S19" s="541"/>
      <c r="T19" s="542"/>
      <c r="U19" s="512"/>
      <c r="V19" s="512"/>
      <c r="W19" s="540"/>
      <c r="X19" s="539"/>
      <c r="Y19" s="512"/>
      <c r="Z19" s="512"/>
      <c r="AA19" s="540"/>
      <c r="AB19" s="539"/>
      <c r="AC19" s="512"/>
      <c r="AD19" s="512"/>
      <c r="AE19" s="543"/>
      <c r="AF19" s="638"/>
      <c r="AG19" s="634"/>
    </row>
    <row r="20" spans="1:33" ht="15" customHeight="1" x14ac:dyDescent="0.2">
      <c r="A20" s="653"/>
      <c r="B20" s="879" t="s">
        <v>18</v>
      </c>
      <c r="C20" s="30" t="s">
        <v>138</v>
      </c>
      <c r="D20" s="551"/>
      <c r="E20" s="548"/>
      <c r="F20" s="548"/>
      <c r="G20" s="553"/>
      <c r="H20" s="551"/>
      <c r="I20" s="548"/>
      <c r="J20" s="548"/>
      <c r="K20" s="553"/>
      <c r="L20" s="551"/>
      <c r="M20" s="548"/>
      <c r="N20" s="548"/>
      <c r="O20" s="545"/>
      <c r="P20" s="544"/>
      <c r="Q20" s="548"/>
      <c r="R20" s="548"/>
      <c r="S20" s="545"/>
      <c r="T20" s="544"/>
      <c r="U20" s="511"/>
      <c r="V20" s="548"/>
      <c r="W20" s="546"/>
      <c r="X20" s="544"/>
      <c r="Y20" s="511"/>
      <c r="Z20" s="548"/>
      <c r="AA20" s="564"/>
      <c r="AB20" s="544"/>
      <c r="AC20" s="548"/>
      <c r="AD20" s="548"/>
      <c r="AE20" s="564"/>
      <c r="AF20" s="639">
        <f>SUM(D20:AE20)</f>
        <v>0</v>
      </c>
      <c r="AG20" s="635">
        <f>SUM(D21:AE21)</f>
        <v>0</v>
      </c>
    </row>
    <row r="21" spans="1:33" ht="15" customHeight="1" x14ac:dyDescent="0.2">
      <c r="A21" s="653"/>
      <c r="B21" s="879"/>
      <c r="C21" s="25" t="s">
        <v>139</v>
      </c>
      <c r="D21" s="539"/>
      <c r="E21" s="512"/>
      <c r="F21" s="512"/>
      <c r="G21" s="541"/>
      <c r="H21" s="539"/>
      <c r="I21" s="512"/>
      <c r="J21" s="512"/>
      <c r="K21" s="541"/>
      <c r="L21" s="539"/>
      <c r="M21" s="512"/>
      <c r="N21" s="512"/>
      <c r="O21" s="540"/>
      <c r="P21" s="539"/>
      <c r="Q21" s="512"/>
      <c r="R21" s="512"/>
      <c r="S21" s="540"/>
      <c r="T21" s="539"/>
      <c r="U21" s="512"/>
      <c r="V21" s="512"/>
      <c r="W21" s="541"/>
      <c r="X21" s="539"/>
      <c r="Y21" s="512"/>
      <c r="Z21" s="512"/>
      <c r="AA21" s="543"/>
      <c r="AB21" s="539"/>
      <c r="AC21" s="512"/>
      <c r="AD21" s="512"/>
      <c r="AE21" s="543"/>
      <c r="AF21" s="638"/>
      <c r="AG21" s="634"/>
    </row>
    <row r="22" spans="1:33" ht="15" customHeight="1" x14ac:dyDescent="0.2">
      <c r="A22" s="653"/>
      <c r="B22" s="813" t="s">
        <v>19</v>
      </c>
      <c r="C22" s="30" t="s">
        <v>138</v>
      </c>
      <c r="D22" s="544"/>
      <c r="E22" s="548"/>
      <c r="F22" s="511"/>
      <c r="G22" s="564"/>
      <c r="H22" s="544"/>
      <c r="I22" s="548"/>
      <c r="J22" s="511"/>
      <c r="K22" s="564"/>
      <c r="L22" s="544"/>
      <c r="M22" s="548"/>
      <c r="N22" s="548"/>
      <c r="O22" s="553"/>
      <c r="P22" s="551"/>
      <c r="Q22" s="548"/>
      <c r="R22" s="548"/>
      <c r="S22" s="553"/>
      <c r="T22" s="551"/>
      <c r="U22" s="548"/>
      <c r="V22" s="548"/>
      <c r="W22" s="553"/>
      <c r="X22" s="551"/>
      <c r="Y22" s="548"/>
      <c r="Z22" s="568"/>
      <c r="AA22" s="564"/>
      <c r="AB22" s="544"/>
      <c r="AC22" s="548"/>
      <c r="AD22" s="548"/>
      <c r="AE22" s="564"/>
      <c r="AF22" s="639">
        <f>SUM(D22:AE22)</f>
        <v>0</v>
      </c>
      <c r="AG22" s="635">
        <f>SUM(D23:AE23)</f>
        <v>0</v>
      </c>
    </row>
    <row r="23" spans="1:33" ht="15" customHeight="1" x14ac:dyDescent="0.2">
      <c r="A23" s="653"/>
      <c r="B23" s="813"/>
      <c r="C23" s="25" t="s">
        <v>139</v>
      </c>
      <c r="D23" s="539"/>
      <c r="E23" s="512"/>
      <c r="F23" s="512"/>
      <c r="G23" s="543"/>
      <c r="H23" s="539"/>
      <c r="I23" s="512"/>
      <c r="J23" s="512"/>
      <c r="K23" s="543"/>
      <c r="L23" s="539"/>
      <c r="M23" s="512"/>
      <c r="N23" s="512"/>
      <c r="O23" s="541"/>
      <c r="P23" s="539"/>
      <c r="Q23" s="512"/>
      <c r="R23" s="512"/>
      <c r="S23" s="541"/>
      <c r="T23" s="539"/>
      <c r="U23" s="512"/>
      <c r="V23" s="512"/>
      <c r="W23" s="541"/>
      <c r="X23" s="539"/>
      <c r="Y23" s="512"/>
      <c r="Z23" s="569"/>
      <c r="AA23" s="543"/>
      <c r="AB23" s="539"/>
      <c r="AC23" s="512"/>
      <c r="AD23" s="512"/>
      <c r="AE23" s="565"/>
      <c r="AF23" s="638"/>
      <c r="AG23" s="634"/>
    </row>
    <row r="24" spans="1:33" ht="15" customHeight="1" x14ac:dyDescent="0.2">
      <c r="A24" s="653"/>
      <c r="B24" s="646" t="s">
        <v>20</v>
      </c>
      <c r="C24" s="30" t="s">
        <v>138</v>
      </c>
      <c r="D24" s="544"/>
      <c r="E24" s="884"/>
      <c r="F24" s="885"/>
      <c r="G24" s="545"/>
      <c r="H24" s="544"/>
      <c r="I24" s="884"/>
      <c r="J24" s="885"/>
      <c r="K24" s="546"/>
      <c r="L24" s="547"/>
      <c r="M24" s="884"/>
      <c r="N24" s="885"/>
      <c r="O24" s="546"/>
      <c r="P24" s="544"/>
      <c r="Q24" s="884"/>
      <c r="R24" s="885"/>
      <c r="S24" s="546"/>
      <c r="T24" s="547"/>
      <c r="U24" s="884"/>
      <c r="V24" s="885"/>
      <c r="W24" s="545"/>
      <c r="X24" s="544"/>
      <c r="Y24" s="884"/>
      <c r="Z24" s="885"/>
      <c r="AA24" s="545"/>
      <c r="AB24" s="544"/>
      <c r="AC24" s="548"/>
      <c r="AD24" s="548"/>
      <c r="AE24" s="564"/>
      <c r="AF24" s="814">
        <f>SUM(D24:AE24)</f>
        <v>0</v>
      </c>
      <c r="AG24" s="815">
        <f>SUM(D25:AE25)</f>
        <v>0</v>
      </c>
    </row>
    <row r="25" spans="1:33" ht="15" customHeight="1" x14ac:dyDescent="0.2">
      <c r="A25" s="653"/>
      <c r="B25" s="646"/>
      <c r="C25" s="25" t="s">
        <v>139</v>
      </c>
      <c r="D25" s="539"/>
      <c r="E25" s="886"/>
      <c r="F25" s="887"/>
      <c r="G25" s="540"/>
      <c r="H25" s="539"/>
      <c r="I25" s="886"/>
      <c r="J25" s="887"/>
      <c r="K25" s="541"/>
      <c r="L25" s="542"/>
      <c r="M25" s="886"/>
      <c r="N25" s="887"/>
      <c r="O25" s="541"/>
      <c r="P25" s="539"/>
      <c r="Q25" s="886"/>
      <c r="R25" s="887"/>
      <c r="S25" s="541"/>
      <c r="T25" s="542"/>
      <c r="U25" s="886"/>
      <c r="V25" s="887"/>
      <c r="W25" s="540"/>
      <c r="X25" s="539"/>
      <c r="Y25" s="886"/>
      <c r="Z25" s="887"/>
      <c r="AA25" s="540"/>
      <c r="AB25" s="539"/>
      <c r="AC25" s="512"/>
      <c r="AD25" s="512"/>
      <c r="AE25" s="543"/>
      <c r="AF25" s="814"/>
      <c r="AG25" s="815"/>
    </row>
    <row r="26" spans="1:33" ht="15" customHeight="1" x14ac:dyDescent="0.2">
      <c r="A26" s="653"/>
      <c r="B26" s="880" t="s">
        <v>83</v>
      </c>
      <c r="C26" s="30" t="s">
        <v>138</v>
      </c>
      <c r="D26" s="551"/>
      <c r="E26" s="511"/>
      <c r="F26" s="511"/>
      <c r="G26" s="545"/>
      <c r="H26" s="544"/>
      <c r="I26" s="511"/>
      <c r="J26" s="511"/>
      <c r="K26" s="546"/>
      <c r="L26" s="547"/>
      <c r="M26" s="511"/>
      <c r="N26" s="511"/>
      <c r="O26" s="546"/>
      <c r="P26" s="544"/>
      <c r="Q26" s="511"/>
      <c r="R26" s="511"/>
      <c r="S26" s="546"/>
      <c r="T26" s="547"/>
      <c r="U26" s="511"/>
      <c r="V26" s="511"/>
      <c r="W26" s="545"/>
      <c r="X26" s="544"/>
      <c r="Y26" s="548"/>
      <c r="Z26" s="511"/>
      <c r="AA26" s="545"/>
      <c r="AB26" s="544"/>
      <c r="AC26" s="548"/>
      <c r="AD26" s="511"/>
      <c r="AE26" s="555"/>
      <c r="AF26" s="814">
        <f>SUM(D26:AE26)</f>
        <v>0</v>
      </c>
      <c r="AG26" s="815">
        <f>SUM(D27:AE27)</f>
        <v>0</v>
      </c>
    </row>
    <row r="27" spans="1:33" ht="15" customHeight="1" x14ac:dyDescent="0.2">
      <c r="A27" s="653"/>
      <c r="B27" s="881"/>
      <c r="C27" s="25" t="s">
        <v>139</v>
      </c>
      <c r="D27" s="551"/>
      <c r="E27" s="512"/>
      <c r="F27" s="511"/>
      <c r="G27" s="540"/>
      <c r="H27" s="539"/>
      <c r="I27" s="512"/>
      <c r="J27" s="511"/>
      <c r="K27" s="541"/>
      <c r="L27" s="542"/>
      <c r="M27" s="512"/>
      <c r="N27" s="512"/>
      <c r="O27" s="541"/>
      <c r="P27" s="539"/>
      <c r="Q27" s="512"/>
      <c r="R27" s="512"/>
      <c r="S27" s="541"/>
      <c r="T27" s="542"/>
      <c r="U27" s="512"/>
      <c r="V27" s="511"/>
      <c r="W27" s="540"/>
      <c r="X27" s="539"/>
      <c r="Y27" s="512"/>
      <c r="Z27" s="511"/>
      <c r="AA27" s="540"/>
      <c r="AB27" s="539"/>
      <c r="AC27" s="512"/>
      <c r="AD27" s="511"/>
      <c r="AE27" s="555"/>
      <c r="AF27" s="814"/>
      <c r="AG27" s="815"/>
    </row>
    <row r="28" spans="1:33" ht="15" customHeight="1" x14ac:dyDescent="0.2">
      <c r="A28" s="653"/>
      <c r="B28" s="818" t="s">
        <v>84</v>
      </c>
      <c r="C28" s="623" t="s">
        <v>138</v>
      </c>
      <c r="D28" s="544"/>
      <c r="E28" s="511"/>
      <c r="F28" s="548"/>
      <c r="G28" s="545"/>
      <c r="H28" s="544"/>
      <c r="I28" s="511"/>
      <c r="J28" s="548"/>
      <c r="K28" s="546"/>
      <c r="L28" s="547"/>
      <c r="M28" s="548"/>
      <c r="N28" s="511"/>
      <c r="O28" s="545"/>
      <c r="P28" s="544"/>
      <c r="Q28" s="548"/>
      <c r="R28" s="511"/>
      <c r="S28" s="564"/>
      <c r="T28" s="544"/>
      <c r="U28" s="548"/>
      <c r="V28" s="548"/>
      <c r="W28" s="564"/>
      <c r="X28" s="544"/>
      <c r="Y28" s="548"/>
      <c r="Z28" s="548"/>
      <c r="AA28" s="564"/>
      <c r="AB28" s="544"/>
      <c r="AC28" s="548"/>
      <c r="AD28" s="548"/>
      <c r="AE28" s="564"/>
      <c r="AF28" s="814">
        <f>SUM(D28:AE28)</f>
        <v>0</v>
      </c>
      <c r="AG28" s="815">
        <f>SUM(D29:AE29)</f>
        <v>0</v>
      </c>
    </row>
    <row r="29" spans="1:33" ht="15" customHeight="1" thickBot="1" x14ac:dyDescent="0.25">
      <c r="A29" s="654"/>
      <c r="B29" s="819"/>
      <c r="C29" s="25" t="s">
        <v>139</v>
      </c>
      <c r="D29" s="556"/>
      <c r="E29" s="512"/>
      <c r="F29" s="557"/>
      <c r="G29" s="558"/>
      <c r="H29" s="556"/>
      <c r="I29" s="512"/>
      <c r="J29" s="557"/>
      <c r="K29" s="559"/>
      <c r="L29" s="560"/>
      <c r="M29" s="557"/>
      <c r="N29" s="512"/>
      <c r="O29" s="558"/>
      <c r="P29" s="556"/>
      <c r="Q29" s="557"/>
      <c r="R29" s="512"/>
      <c r="S29" s="561"/>
      <c r="T29" s="556"/>
      <c r="U29" s="557"/>
      <c r="V29" s="512"/>
      <c r="W29" s="561"/>
      <c r="X29" s="556"/>
      <c r="Y29" s="557"/>
      <c r="Z29" s="557"/>
      <c r="AA29" s="561"/>
      <c r="AB29" s="556"/>
      <c r="AC29" s="557"/>
      <c r="AD29" s="557"/>
      <c r="AE29" s="561"/>
      <c r="AF29" s="825"/>
      <c r="AG29" s="826"/>
    </row>
    <row r="30" spans="1:33" ht="15" customHeight="1" thickBot="1" x14ac:dyDescent="0.4">
      <c r="A30" s="295"/>
      <c r="B30" s="125"/>
      <c r="C30" s="125"/>
      <c r="D30" s="562"/>
      <c r="E30" s="562"/>
      <c r="F30" s="562"/>
      <c r="G30" s="563"/>
      <c r="H30" s="562"/>
      <c r="I30" s="562"/>
      <c r="J30" s="562"/>
      <c r="K30" s="563"/>
      <c r="L30" s="562"/>
      <c r="M30" s="562"/>
      <c r="N30" s="562"/>
      <c r="O30" s="563"/>
      <c r="P30" s="562"/>
      <c r="Q30" s="562"/>
      <c r="R30" s="562"/>
      <c r="S30" s="563"/>
      <c r="T30" s="562"/>
      <c r="U30" s="562"/>
      <c r="V30" s="562"/>
      <c r="W30" s="563"/>
      <c r="X30" s="562"/>
      <c r="Y30" s="562"/>
      <c r="Z30" s="562"/>
      <c r="AA30" s="562"/>
      <c r="AB30" s="562"/>
      <c r="AC30" s="562"/>
      <c r="AD30" s="562"/>
      <c r="AE30" s="562"/>
      <c r="AF30" s="48"/>
      <c r="AG30" s="49"/>
    </row>
    <row r="31" spans="1:33" ht="15" customHeight="1" x14ac:dyDescent="0.2">
      <c r="A31" s="652">
        <v>3</v>
      </c>
      <c r="B31" s="822" t="s">
        <v>15</v>
      </c>
      <c r="C31" s="20" t="s">
        <v>138</v>
      </c>
      <c r="D31" s="533"/>
      <c r="E31" s="534"/>
      <c r="F31" s="534"/>
      <c r="G31" s="536"/>
      <c r="H31" s="533"/>
      <c r="I31" s="534"/>
      <c r="J31" s="534"/>
      <c r="K31" s="536"/>
      <c r="L31" s="533"/>
      <c r="M31" s="534"/>
      <c r="N31" s="534"/>
      <c r="O31" s="536"/>
      <c r="P31" s="533"/>
      <c r="Q31" s="534"/>
      <c r="R31" s="548"/>
      <c r="S31" s="545"/>
      <c r="T31" s="544"/>
      <c r="U31" s="534"/>
      <c r="V31" s="534"/>
      <c r="W31" s="535"/>
      <c r="X31" s="533"/>
      <c r="Y31" s="534"/>
      <c r="Z31" s="534"/>
      <c r="AA31" s="535"/>
      <c r="AB31" s="533"/>
      <c r="AC31" s="534"/>
      <c r="AD31" s="534"/>
      <c r="AE31" s="538"/>
      <c r="AF31" s="637">
        <f>SUM(D31:AE31)</f>
        <v>0</v>
      </c>
      <c r="AG31" s="633">
        <f>SUM(D32:AE32)</f>
        <v>0</v>
      </c>
    </row>
    <row r="32" spans="1:33" ht="15" customHeight="1" x14ac:dyDescent="0.2">
      <c r="A32" s="653"/>
      <c r="B32" s="823"/>
      <c r="C32" s="623" t="s">
        <v>139</v>
      </c>
      <c r="D32" s="539"/>
      <c r="E32" s="512"/>
      <c r="F32" s="512"/>
      <c r="G32" s="541"/>
      <c r="H32" s="539"/>
      <c r="I32" s="512"/>
      <c r="J32" s="512"/>
      <c r="K32" s="541"/>
      <c r="L32" s="539"/>
      <c r="M32" s="512"/>
      <c r="N32" s="512"/>
      <c r="O32" s="541"/>
      <c r="P32" s="539"/>
      <c r="Q32" s="512"/>
      <c r="R32" s="512"/>
      <c r="S32" s="540"/>
      <c r="T32" s="539"/>
      <c r="U32" s="512"/>
      <c r="V32" s="512"/>
      <c r="W32" s="540"/>
      <c r="X32" s="539"/>
      <c r="Y32" s="512"/>
      <c r="Z32" s="512"/>
      <c r="AA32" s="540"/>
      <c r="AB32" s="539"/>
      <c r="AC32" s="512"/>
      <c r="AD32" s="512"/>
      <c r="AE32" s="543"/>
      <c r="AF32" s="638"/>
      <c r="AG32" s="634"/>
    </row>
    <row r="33" spans="1:33" ht="15" customHeight="1" x14ac:dyDescent="0.2">
      <c r="A33" s="653"/>
      <c r="B33" s="879" t="s">
        <v>18</v>
      </c>
      <c r="C33" s="30" t="s">
        <v>138</v>
      </c>
      <c r="D33" s="544"/>
      <c r="E33" s="548"/>
      <c r="F33" s="511"/>
      <c r="G33" s="564"/>
      <c r="H33" s="544"/>
      <c r="I33" s="548"/>
      <c r="J33" s="511"/>
      <c r="K33" s="564"/>
      <c r="L33" s="544"/>
      <c r="M33" s="548"/>
      <c r="N33" s="548"/>
      <c r="O33" s="553"/>
      <c r="P33" s="551"/>
      <c r="Q33" s="548"/>
      <c r="R33" s="548"/>
      <c r="S33" s="553"/>
      <c r="T33" s="551"/>
      <c r="U33" s="548"/>
      <c r="V33" s="548"/>
      <c r="W33" s="553"/>
      <c r="X33" s="551"/>
      <c r="Y33" s="548"/>
      <c r="Z33" s="548"/>
      <c r="AA33" s="545"/>
      <c r="AB33" s="544"/>
      <c r="AC33" s="548"/>
      <c r="AD33" s="548"/>
      <c r="AE33" s="564"/>
      <c r="AF33" s="639">
        <f>SUM(D33:AE33)</f>
        <v>0</v>
      </c>
      <c r="AG33" s="635">
        <f>SUM(D34:AE34)</f>
        <v>0</v>
      </c>
    </row>
    <row r="34" spans="1:33" ht="15" customHeight="1" x14ac:dyDescent="0.2">
      <c r="A34" s="653"/>
      <c r="B34" s="879"/>
      <c r="C34" s="25" t="s">
        <v>139</v>
      </c>
      <c r="D34" s="539"/>
      <c r="E34" s="512"/>
      <c r="F34" s="512"/>
      <c r="G34" s="543"/>
      <c r="H34" s="539"/>
      <c r="I34" s="512"/>
      <c r="J34" s="512"/>
      <c r="K34" s="543"/>
      <c r="L34" s="539"/>
      <c r="M34" s="512"/>
      <c r="N34" s="512"/>
      <c r="O34" s="541"/>
      <c r="P34" s="539"/>
      <c r="Q34" s="512"/>
      <c r="R34" s="512"/>
      <c r="S34" s="541"/>
      <c r="T34" s="539"/>
      <c r="U34" s="512"/>
      <c r="V34" s="512"/>
      <c r="W34" s="541"/>
      <c r="X34" s="539"/>
      <c r="Y34" s="512"/>
      <c r="Z34" s="512"/>
      <c r="AA34" s="540"/>
      <c r="AB34" s="539"/>
      <c r="AC34" s="512"/>
      <c r="AD34" s="512"/>
      <c r="AE34" s="543"/>
      <c r="AF34" s="638"/>
      <c r="AG34" s="634"/>
    </row>
    <row r="35" spans="1:33" ht="15" customHeight="1" x14ac:dyDescent="0.2">
      <c r="A35" s="653"/>
      <c r="B35" s="813" t="s">
        <v>19</v>
      </c>
      <c r="C35" s="30" t="s">
        <v>138</v>
      </c>
      <c r="D35" s="544"/>
      <c r="E35" s="884"/>
      <c r="F35" s="885"/>
      <c r="G35" s="545"/>
      <c r="H35" s="544"/>
      <c r="I35" s="884"/>
      <c r="J35" s="885"/>
      <c r="K35" s="546"/>
      <c r="L35" s="547"/>
      <c r="M35" s="884"/>
      <c r="N35" s="885"/>
      <c r="O35" s="546"/>
      <c r="P35" s="544"/>
      <c r="Q35" s="884"/>
      <c r="R35" s="885"/>
      <c r="S35" s="546"/>
      <c r="T35" s="547"/>
      <c r="U35" s="884"/>
      <c r="V35" s="885"/>
      <c r="W35" s="545"/>
      <c r="X35" s="544"/>
      <c r="Y35" s="884"/>
      <c r="Z35" s="885"/>
      <c r="AA35" s="564"/>
      <c r="AB35" s="544"/>
      <c r="AC35" s="548"/>
      <c r="AD35" s="548"/>
      <c r="AE35" s="564"/>
      <c r="AF35" s="639">
        <f>SUM(D35:AE35)</f>
        <v>0</v>
      </c>
      <c r="AG35" s="635">
        <f>SUM(D36:AE36)</f>
        <v>0</v>
      </c>
    </row>
    <row r="36" spans="1:33" ht="15" customHeight="1" x14ac:dyDescent="0.2">
      <c r="A36" s="653"/>
      <c r="B36" s="813"/>
      <c r="C36" s="25" t="s">
        <v>139</v>
      </c>
      <c r="D36" s="539"/>
      <c r="E36" s="886"/>
      <c r="F36" s="887"/>
      <c r="G36" s="540"/>
      <c r="H36" s="539"/>
      <c r="I36" s="886"/>
      <c r="J36" s="887"/>
      <c r="K36" s="541"/>
      <c r="L36" s="542"/>
      <c r="M36" s="886"/>
      <c r="N36" s="887"/>
      <c r="O36" s="541"/>
      <c r="P36" s="539"/>
      <c r="Q36" s="886"/>
      <c r="R36" s="887"/>
      <c r="S36" s="541"/>
      <c r="T36" s="542"/>
      <c r="U36" s="886"/>
      <c r="V36" s="887"/>
      <c r="W36" s="540"/>
      <c r="X36" s="539"/>
      <c r="Y36" s="886"/>
      <c r="Z36" s="887"/>
      <c r="AA36" s="543"/>
      <c r="AB36" s="539"/>
      <c r="AC36" s="512"/>
      <c r="AD36" s="512"/>
      <c r="AE36" s="565"/>
      <c r="AF36" s="638"/>
      <c r="AG36" s="634"/>
    </row>
    <row r="37" spans="1:33" ht="15" customHeight="1" x14ac:dyDescent="0.2">
      <c r="A37" s="653"/>
      <c r="B37" s="646" t="s">
        <v>20</v>
      </c>
      <c r="C37" s="30" t="s">
        <v>138</v>
      </c>
      <c r="D37" s="544"/>
      <c r="E37" s="511"/>
      <c r="F37" s="511"/>
      <c r="G37" s="545"/>
      <c r="H37" s="544"/>
      <c r="I37" s="511"/>
      <c r="J37" s="511"/>
      <c r="K37" s="546"/>
      <c r="L37" s="547"/>
      <c r="M37" s="511"/>
      <c r="N37" s="511"/>
      <c r="O37" s="546"/>
      <c r="P37" s="544"/>
      <c r="Q37" s="511"/>
      <c r="R37" s="511"/>
      <c r="S37" s="546"/>
      <c r="T37" s="547"/>
      <c r="U37" s="511"/>
      <c r="V37" s="511"/>
      <c r="W37" s="545"/>
      <c r="X37" s="544"/>
      <c r="Y37" s="548"/>
      <c r="Z37" s="511"/>
      <c r="AA37" s="545"/>
      <c r="AB37" s="544"/>
      <c r="AC37" s="548"/>
      <c r="AD37" s="548"/>
      <c r="AE37" s="564"/>
      <c r="AF37" s="814">
        <f>SUM(D37:AE37)</f>
        <v>0</v>
      </c>
      <c r="AG37" s="815">
        <f>SUM(D38:AE38)</f>
        <v>0</v>
      </c>
    </row>
    <row r="38" spans="1:33" ht="15" customHeight="1" x14ac:dyDescent="0.2">
      <c r="A38" s="653"/>
      <c r="B38" s="646"/>
      <c r="C38" s="25" t="s">
        <v>139</v>
      </c>
      <c r="D38" s="539"/>
      <c r="E38" s="512"/>
      <c r="F38" s="511"/>
      <c r="G38" s="540"/>
      <c r="H38" s="539"/>
      <c r="I38" s="512"/>
      <c r="J38" s="511"/>
      <c r="K38" s="541"/>
      <c r="L38" s="542"/>
      <c r="M38" s="512"/>
      <c r="N38" s="512"/>
      <c r="O38" s="541"/>
      <c r="P38" s="539"/>
      <c r="Q38" s="512"/>
      <c r="R38" s="511"/>
      <c r="S38" s="541"/>
      <c r="T38" s="542"/>
      <c r="U38" s="512"/>
      <c r="V38" s="512"/>
      <c r="W38" s="540"/>
      <c r="X38" s="539"/>
      <c r="Y38" s="512"/>
      <c r="Z38" s="511"/>
      <c r="AA38" s="540"/>
      <c r="AB38" s="539"/>
      <c r="AC38" s="512"/>
      <c r="AD38" s="512"/>
      <c r="AE38" s="543"/>
      <c r="AF38" s="814"/>
      <c r="AG38" s="815"/>
    </row>
    <row r="39" spans="1:33" ht="15" customHeight="1" x14ac:dyDescent="0.2">
      <c r="A39" s="653"/>
      <c r="B39" s="880" t="s">
        <v>83</v>
      </c>
      <c r="C39" s="30" t="s">
        <v>138</v>
      </c>
      <c r="D39" s="551"/>
      <c r="E39" s="511"/>
      <c r="F39" s="548"/>
      <c r="G39" s="545"/>
      <c r="H39" s="544"/>
      <c r="I39" s="511"/>
      <c r="J39" s="548"/>
      <c r="K39" s="552"/>
      <c r="L39" s="544"/>
      <c r="M39" s="548"/>
      <c r="N39" s="511"/>
      <c r="O39" s="545"/>
      <c r="P39" s="544"/>
      <c r="Q39" s="548"/>
      <c r="R39" s="548"/>
      <c r="S39" s="545"/>
      <c r="T39" s="544"/>
      <c r="U39" s="548"/>
      <c r="V39" s="511"/>
      <c r="W39" s="545"/>
      <c r="X39" s="544"/>
      <c r="Y39" s="548"/>
      <c r="Z39" s="568"/>
      <c r="AA39" s="545"/>
      <c r="AB39" s="544"/>
      <c r="AC39" s="548"/>
      <c r="AD39" s="511"/>
      <c r="AE39" s="555"/>
      <c r="AF39" s="814">
        <f>SUM(D39:AE39)</f>
        <v>0</v>
      </c>
      <c r="AG39" s="815">
        <f>SUM(D40:AE40)</f>
        <v>0</v>
      </c>
    </row>
    <row r="40" spans="1:33" ht="15" customHeight="1" x14ac:dyDescent="0.2">
      <c r="A40" s="653"/>
      <c r="B40" s="881"/>
      <c r="C40" s="25" t="s">
        <v>139</v>
      </c>
      <c r="D40" s="551"/>
      <c r="E40" s="512"/>
      <c r="F40" s="512"/>
      <c r="G40" s="540"/>
      <c r="H40" s="539"/>
      <c r="I40" s="512"/>
      <c r="J40" s="512"/>
      <c r="K40" s="552"/>
      <c r="L40" s="539"/>
      <c r="M40" s="512"/>
      <c r="N40" s="512"/>
      <c r="O40" s="540"/>
      <c r="P40" s="539"/>
      <c r="Q40" s="512"/>
      <c r="R40" s="512"/>
      <c r="S40" s="540"/>
      <c r="T40" s="539"/>
      <c r="U40" s="512"/>
      <c r="V40" s="512"/>
      <c r="W40" s="540"/>
      <c r="X40" s="539"/>
      <c r="Y40" s="512"/>
      <c r="Z40" s="569"/>
      <c r="AA40" s="540"/>
      <c r="AB40" s="539"/>
      <c r="AC40" s="512"/>
      <c r="AD40" s="511"/>
      <c r="AE40" s="555"/>
      <c r="AF40" s="814"/>
      <c r="AG40" s="815"/>
    </row>
    <row r="41" spans="1:33" ht="15" customHeight="1" x14ac:dyDescent="0.2">
      <c r="A41" s="653"/>
      <c r="B41" s="818" t="s">
        <v>84</v>
      </c>
      <c r="C41" s="623" t="s">
        <v>138</v>
      </c>
      <c r="D41" s="544"/>
      <c r="E41" s="892"/>
      <c r="F41" s="893"/>
      <c r="G41" s="545"/>
      <c r="H41" s="544"/>
      <c r="I41" s="892"/>
      <c r="J41" s="893"/>
      <c r="K41" s="546"/>
      <c r="L41" s="547"/>
      <c r="M41" s="511"/>
      <c r="N41" s="548"/>
      <c r="O41" s="545"/>
      <c r="P41" s="544"/>
      <c r="Q41" s="511"/>
      <c r="R41" s="548"/>
      <c r="S41" s="546"/>
      <c r="T41" s="547"/>
      <c r="U41" s="548"/>
      <c r="V41" s="548"/>
      <c r="W41" s="545"/>
      <c r="X41" s="544"/>
      <c r="Y41" s="548"/>
      <c r="Z41" s="548"/>
      <c r="AA41" s="564"/>
      <c r="AB41" s="544"/>
      <c r="AC41" s="548"/>
      <c r="AD41" s="548"/>
      <c r="AE41" s="564"/>
      <c r="AF41" s="814">
        <f>SUM(D41:AE41)</f>
        <v>0</v>
      </c>
      <c r="AG41" s="815">
        <f>SUM(D42:AE42)</f>
        <v>0</v>
      </c>
    </row>
    <row r="42" spans="1:33" s="62" customFormat="1" ht="15" customHeight="1" thickBot="1" x14ac:dyDescent="0.25">
      <c r="A42" s="654"/>
      <c r="B42" s="819"/>
      <c r="C42" s="25" t="s">
        <v>139</v>
      </c>
      <c r="D42" s="556"/>
      <c r="E42" s="890"/>
      <c r="F42" s="891"/>
      <c r="G42" s="558"/>
      <c r="H42" s="556"/>
      <c r="I42" s="890"/>
      <c r="J42" s="891"/>
      <c r="K42" s="559"/>
      <c r="L42" s="560"/>
      <c r="M42" s="512"/>
      <c r="N42" s="557"/>
      <c r="O42" s="558"/>
      <c r="P42" s="556"/>
      <c r="Q42" s="512"/>
      <c r="R42" s="557"/>
      <c r="S42" s="559"/>
      <c r="T42" s="560"/>
      <c r="U42" s="557"/>
      <c r="V42" s="557"/>
      <c r="W42" s="558"/>
      <c r="X42" s="556"/>
      <c r="Y42" s="557"/>
      <c r="Z42" s="557"/>
      <c r="AA42" s="561"/>
      <c r="AB42" s="556"/>
      <c r="AC42" s="557"/>
      <c r="AD42" s="557"/>
      <c r="AE42" s="543"/>
      <c r="AF42" s="825"/>
      <c r="AG42" s="826"/>
    </row>
    <row r="43" spans="1:33" s="62" customFormat="1" ht="15" customHeight="1" thickBot="1" x14ac:dyDescent="0.4">
      <c r="A43" s="295"/>
      <c r="B43" s="125"/>
      <c r="C43" s="125"/>
      <c r="D43" s="562"/>
      <c r="E43" s="562"/>
      <c r="F43" s="562"/>
      <c r="G43" s="563"/>
      <c r="H43" s="562"/>
      <c r="I43" s="562"/>
      <c r="J43" s="562"/>
      <c r="K43" s="563"/>
      <c r="L43" s="562"/>
      <c r="M43" s="562"/>
      <c r="N43" s="562"/>
      <c r="O43" s="563"/>
      <c r="P43" s="562"/>
      <c r="Q43" s="562"/>
      <c r="R43" s="562"/>
      <c r="S43" s="563"/>
      <c r="T43" s="562"/>
      <c r="U43" s="562"/>
      <c r="V43" s="562"/>
      <c r="W43" s="563"/>
      <c r="X43" s="562"/>
      <c r="Y43" s="562"/>
      <c r="Z43" s="562"/>
      <c r="AA43" s="562"/>
      <c r="AB43" s="562"/>
      <c r="AC43" s="562"/>
      <c r="AD43" s="562"/>
      <c r="AE43" s="562"/>
      <c r="AF43" s="48"/>
      <c r="AG43" s="49"/>
    </row>
    <row r="44" spans="1:33" s="62" customFormat="1" ht="15" customHeight="1" x14ac:dyDescent="0.2">
      <c r="A44" s="652">
        <v>4</v>
      </c>
      <c r="B44" s="822" t="s">
        <v>15</v>
      </c>
      <c r="C44" s="20" t="s">
        <v>138</v>
      </c>
      <c r="D44" s="533"/>
      <c r="E44" s="534"/>
      <c r="F44" s="534"/>
      <c r="G44" s="535"/>
      <c r="H44" s="533"/>
      <c r="I44" s="548"/>
      <c r="J44" s="534"/>
      <c r="K44" s="535"/>
      <c r="L44" s="533"/>
      <c r="M44" s="534"/>
      <c r="N44" s="534"/>
      <c r="O44" s="536"/>
      <c r="P44" s="533"/>
      <c r="Q44" s="534"/>
      <c r="R44" s="534"/>
      <c r="S44" s="536"/>
      <c r="T44" s="533"/>
      <c r="U44" s="534"/>
      <c r="V44" s="534"/>
      <c r="W44" s="536"/>
      <c r="X44" s="533"/>
      <c r="Y44" s="548"/>
      <c r="Z44" s="548"/>
      <c r="AA44" s="545"/>
      <c r="AB44" s="544"/>
      <c r="AC44" s="534"/>
      <c r="AD44" s="534"/>
      <c r="AE44" s="538"/>
      <c r="AF44" s="637">
        <f>SUM(D44:AE44)</f>
        <v>0</v>
      </c>
      <c r="AG44" s="633">
        <f>SUM(D45:AE45)</f>
        <v>0</v>
      </c>
    </row>
    <row r="45" spans="1:33" s="62" customFormat="1" ht="15" customHeight="1" x14ac:dyDescent="0.2">
      <c r="A45" s="653"/>
      <c r="B45" s="823"/>
      <c r="C45" s="623" t="s">
        <v>139</v>
      </c>
      <c r="D45" s="539"/>
      <c r="E45" s="512"/>
      <c r="F45" s="512"/>
      <c r="G45" s="540"/>
      <c r="H45" s="539"/>
      <c r="I45" s="512"/>
      <c r="J45" s="512"/>
      <c r="K45" s="540"/>
      <c r="L45" s="539"/>
      <c r="M45" s="512"/>
      <c r="N45" s="512"/>
      <c r="O45" s="541"/>
      <c r="P45" s="539"/>
      <c r="Q45" s="512"/>
      <c r="R45" s="512"/>
      <c r="S45" s="541"/>
      <c r="T45" s="539"/>
      <c r="U45" s="512"/>
      <c r="V45" s="512"/>
      <c r="W45" s="541"/>
      <c r="X45" s="539"/>
      <c r="Y45" s="512"/>
      <c r="Z45" s="512"/>
      <c r="AA45" s="540"/>
      <c r="AB45" s="539"/>
      <c r="AC45" s="512"/>
      <c r="AD45" s="512"/>
      <c r="AE45" s="543"/>
      <c r="AF45" s="638"/>
      <c r="AG45" s="634"/>
    </row>
    <row r="46" spans="1:33" ht="15" customHeight="1" x14ac:dyDescent="0.2">
      <c r="A46" s="653"/>
      <c r="B46" s="879" t="s">
        <v>18</v>
      </c>
      <c r="C46" s="30" t="s">
        <v>138</v>
      </c>
      <c r="D46" s="544"/>
      <c r="E46" s="884"/>
      <c r="F46" s="885"/>
      <c r="G46" s="545"/>
      <c r="H46" s="544"/>
      <c r="I46" s="884"/>
      <c r="J46" s="885"/>
      <c r="K46" s="546"/>
      <c r="L46" s="547"/>
      <c r="M46" s="884"/>
      <c r="N46" s="885"/>
      <c r="O46" s="546"/>
      <c r="P46" s="544"/>
      <c r="Q46" s="884"/>
      <c r="R46" s="885"/>
      <c r="S46" s="546"/>
      <c r="T46" s="547"/>
      <c r="U46" s="884"/>
      <c r="V46" s="885"/>
      <c r="W46" s="545"/>
      <c r="X46" s="544"/>
      <c r="Y46" s="884"/>
      <c r="Z46" s="885"/>
      <c r="AA46" s="564"/>
      <c r="AB46" s="544"/>
      <c r="AC46" s="548"/>
      <c r="AD46" s="548"/>
      <c r="AE46" s="564"/>
      <c r="AF46" s="639">
        <f>SUM(D46:AE46)</f>
        <v>0</v>
      </c>
      <c r="AG46" s="635">
        <f>SUM(D47:AE47)</f>
        <v>0</v>
      </c>
    </row>
    <row r="47" spans="1:33" ht="15" customHeight="1" x14ac:dyDescent="0.2">
      <c r="A47" s="653"/>
      <c r="B47" s="879"/>
      <c r="C47" s="25" t="s">
        <v>139</v>
      </c>
      <c r="D47" s="539"/>
      <c r="E47" s="886"/>
      <c r="F47" s="887"/>
      <c r="G47" s="540"/>
      <c r="H47" s="539"/>
      <c r="I47" s="886"/>
      <c r="J47" s="887"/>
      <c r="K47" s="541"/>
      <c r="L47" s="542"/>
      <c r="M47" s="886"/>
      <c r="N47" s="887"/>
      <c r="O47" s="541"/>
      <c r="P47" s="539"/>
      <c r="Q47" s="886"/>
      <c r="R47" s="887"/>
      <c r="S47" s="541"/>
      <c r="T47" s="542"/>
      <c r="U47" s="886"/>
      <c r="V47" s="887"/>
      <c r="W47" s="540"/>
      <c r="X47" s="539"/>
      <c r="Y47" s="886"/>
      <c r="Z47" s="887"/>
      <c r="AA47" s="543"/>
      <c r="AB47" s="539"/>
      <c r="AC47" s="512"/>
      <c r="AD47" s="512"/>
      <c r="AE47" s="543"/>
      <c r="AF47" s="638"/>
      <c r="AG47" s="634"/>
    </row>
    <row r="48" spans="1:33" ht="15" customHeight="1" x14ac:dyDescent="0.2">
      <c r="A48" s="653"/>
      <c r="B48" s="813" t="s">
        <v>19</v>
      </c>
      <c r="C48" s="30" t="s">
        <v>138</v>
      </c>
      <c r="D48" s="544"/>
      <c r="E48" s="511"/>
      <c r="F48" s="511"/>
      <c r="G48" s="545"/>
      <c r="H48" s="544"/>
      <c r="I48" s="511"/>
      <c r="J48" s="511"/>
      <c r="K48" s="546"/>
      <c r="L48" s="547"/>
      <c r="M48" s="511"/>
      <c r="N48" s="511"/>
      <c r="O48" s="546"/>
      <c r="P48" s="544"/>
      <c r="Q48" s="511"/>
      <c r="R48" s="511"/>
      <c r="S48" s="546"/>
      <c r="T48" s="547"/>
      <c r="U48" s="511"/>
      <c r="V48" s="511"/>
      <c r="W48" s="545"/>
      <c r="X48" s="544"/>
      <c r="Y48" s="548"/>
      <c r="Z48" s="511"/>
      <c r="AA48" s="564"/>
      <c r="AB48" s="544"/>
      <c r="AC48" s="548"/>
      <c r="AD48" s="548"/>
      <c r="AE48" s="564"/>
      <c r="AF48" s="639">
        <f>SUM(D48:AE48)</f>
        <v>0</v>
      </c>
      <c r="AG48" s="635">
        <f>SUM(D49:AE49)</f>
        <v>0</v>
      </c>
    </row>
    <row r="49" spans="1:33" s="62" customFormat="1" ht="15" customHeight="1" x14ac:dyDescent="0.2">
      <c r="A49" s="653"/>
      <c r="B49" s="813"/>
      <c r="C49" s="25" t="s">
        <v>139</v>
      </c>
      <c r="D49" s="539"/>
      <c r="E49" s="512"/>
      <c r="F49" s="511"/>
      <c r="G49" s="540"/>
      <c r="H49" s="539"/>
      <c r="I49" s="512"/>
      <c r="J49" s="511"/>
      <c r="K49" s="541"/>
      <c r="L49" s="542"/>
      <c r="M49" s="512"/>
      <c r="N49" s="511"/>
      <c r="O49" s="541"/>
      <c r="P49" s="539"/>
      <c r="Q49" s="512"/>
      <c r="R49" s="511"/>
      <c r="S49" s="541"/>
      <c r="T49" s="542"/>
      <c r="U49" s="512"/>
      <c r="V49" s="511"/>
      <c r="W49" s="540"/>
      <c r="X49" s="539"/>
      <c r="Y49" s="512"/>
      <c r="Z49" s="511"/>
      <c r="AA49" s="543"/>
      <c r="AB49" s="539"/>
      <c r="AC49" s="512"/>
      <c r="AD49" s="512"/>
      <c r="AE49" s="565"/>
      <c r="AF49" s="638"/>
      <c r="AG49" s="634"/>
    </row>
    <row r="50" spans="1:33" ht="15" customHeight="1" x14ac:dyDescent="0.2">
      <c r="A50" s="653"/>
      <c r="B50" s="646" t="s">
        <v>20</v>
      </c>
      <c r="C50" s="30" t="s">
        <v>138</v>
      </c>
      <c r="D50" s="544"/>
      <c r="E50" s="511"/>
      <c r="F50" s="548"/>
      <c r="G50" s="545"/>
      <c r="H50" s="544"/>
      <c r="I50" s="511"/>
      <c r="J50" s="548"/>
      <c r="K50" s="545"/>
      <c r="L50" s="544"/>
      <c r="M50" s="548"/>
      <c r="N50" s="548"/>
      <c r="O50" s="545"/>
      <c r="P50" s="544"/>
      <c r="Q50" s="548"/>
      <c r="R50" s="548"/>
      <c r="S50" s="545"/>
      <c r="T50" s="544"/>
      <c r="U50" s="548"/>
      <c r="V50" s="548"/>
      <c r="W50" s="545"/>
      <c r="X50" s="544"/>
      <c r="Y50" s="548"/>
      <c r="Z50" s="568"/>
      <c r="AA50" s="545"/>
      <c r="AB50" s="544"/>
      <c r="AC50" s="548"/>
      <c r="AD50" s="548"/>
      <c r="AE50" s="564"/>
      <c r="AF50" s="814">
        <f>SUM(D50:AE50)</f>
        <v>0</v>
      </c>
      <c r="AG50" s="815">
        <f>SUM(D51:AE51)</f>
        <v>0</v>
      </c>
    </row>
    <row r="51" spans="1:33" ht="15" customHeight="1" x14ac:dyDescent="0.2">
      <c r="A51" s="653"/>
      <c r="B51" s="646"/>
      <c r="C51" s="25" t="s">
        <v>139</v>
      </c>
      <c r="D51" s="539"/>
      <c r="E51" s="512"/>
      <c r="F51" s="512"/>
      <c r="G51" s="540"/>
      <c r="H51" s="539"/>
      <c r="I51" s="512"/>
      <c r="J51" s="512"/>
      <c r="K51" s="540"/>
      <c r="L51" s="539"/>
      <c r="M51" s="512"/>
      <c r="N51" s="512"/>
      <c r="O51" s="540"/>
      <c r="P51" s="539"/>
      <c r="Q51" s="512"/>
      <c r="R51" s="512"/>
      <c r="S51" s="540"/>
      <c r="T51" s="539"/>
      <c r="U51" s="512"/>
      <c r="V51" s="512"/>
      <c r="W51" s="540"/>
      <c r="X51" s="539"/>
      <c r="Y51" s="512"/>
      <c r="Z51" s="569"/>
      <c r="AA51" s="540"/>
      <c r="AB51" s="539"/>
      <c r="AC51" s="512"/>
      <c r="AD51" s="512"/>
      <c r="AE51" s="543"/>
      <c r="AF51" s="814"/>
      <c r="AG51" s="815"/>
    </row>
    <row r="52" spans="1:33" ht="15" customHeight="1" x14ac:dyDescent="0.2">
      <c r="A52" s="653"/>
      <c r="B52" s="880" t="s">
        <v>83</v>
      </c>
      <c r="C52" s="30" t="s">
        <v>138</v>
      </c>
      <c r="D52" s="551"/>
      <c r="E52" s="884"/>
      <c r="F52" s="885"/>
      <c r="G52" s="552"/>
      <c r="H52" s="551"/>
      <c r="I52" s="884"/>
      <c r="J52" s="885"/>
      <c r="K52" s="552"/>
      <c r="L52" s="544"/>
      <c r="M52" s="511"/>
      <c r="N52" s="548"/>
      <c r="O52" s="545"/>
      <c r="P52" s="544"/>
      <c r="Q52" s="511"/>
      <c r="R52" s="548"/>
      <c r="S52" s="545"/>
      <c r="T52" s="544"/>
      <c r="U52" s="548"/>
      <c r="V52" s="548"/>
      <c r="W52" s="545"/>
      <c r="X52" s="544"/>
      <c r="Y52" s="548"/>
      <c r="Z52" s="568"/>
      <c r="AA52" s="545"/>
      <c r="AB52" s="544"/>
      <c r="AC52" s="548"/>
      <c r="AD52" s="511"/>
      <c r="AE52" s="555"/>
      <c r="AF52" s="814">
        <f>SUM(D52:AE52)</f>
        <v>0</v>
      </c>
      <c r="AG52" s="815">
        <f>SUM(D53:AE53)</f>
        <v>0</v>
      </c>
    </row>
    <row r="53" spans="1:33" ht="15" customHeight="1" x14ac:dyDescent="0.2">
      <c r="A53" s="653"/>
      <c r="B53" s="881"/>
      <c r="C53" s="25" t="s">
        <v>139</v>
      </c>
      <c r="D53" s="551"/>
      <c r="E53" s="886"/>
      <c r="F53" s="887"/>
      <c r="G53" s="541"/>
      <c r="H53" s="551"/>
      <c r="I53" s="886"/>
      <c r="J53" s="887"/>
      <c r="K53" s="552"/>
      <c r="L53" s="539"/>
      <c r="M53" s="512"/>
      <c r="N53" s="512"/>
      <c r="O53" s="540"/>
      <c r="P53" s="539"/>
      <c r="Q53" s="512"/>
      <c r="R53" s="512"/>
      <c r="S53" s="540"/>
      <c r="T53" s="539"/>
      <c r="U53" s="512"/>
      <c r="V53" s="512"/>
      <c r="W53" s="540"/>
      <c r="X53" s="539"/>
      <c r="Y53" s="512"/>
      <c r="Z53" s="569"/>
      <c r="AA53" s="540"/>
      <c r="AB53" s="539"/>
      <c r="AC53" s="512"/>
      <c r="AD53" s="511"/>
      <c r="AE53" s="543"/>
      <c r="AF53" s="814"/>
      <c r="AG53" s="815"/>
    </row>
    <row r="54" spans="1:33" ht="15" customHeight="1" x14ac:dyDescent="0.2">
      <c r="A54" s="653"/>
      <c r="B54" s="818" t="s">
        <v>84</v>
      </c>
      <c r="C54" s="623" t="s">
        <v>138</v>
      </c>
      <c r="D54" s="544"/>
      <c r="E54" s="548"/>
      <c r="F54" s="548"/>
      <c r="G54" s="553"/>
      <c r="H54" s="544"/>
      <c r="I54" s="548"/>
      <c r="J54" s="548"/>
      <c r="K54" s="546"/>
      <c r="L54" s="551"/>
      <c r="M54" s="548"/>
      <c r="N54" s="548"/>
      <c r="O54" s="545"/>
      <c r="P54" s="544"/>
      <c r="Q54" s="511"/>
      <c r="R54" s="548"/>
      <c r="S54" s="546"/>
      <c r="T54" s="547"/>
      <c r="U54" s="511"/>
      <c r="V54" s="548"/>
      <c r="W54" s="545"/>
      <c r="X54" s="544"/>
      <c r="Y54" s="548"/>
      <c r="Z54" s="548"/>
      <c r="AA54" s="564"/>
      <c r="AB54" s="544"/>
      <c r="AC54" s="548"/>
      <c r="AD54" s="548"/>
      <c r="AE54" s="564"/>
      <c r="AF54" s="814">
        <f>SUM(D54:AE54)</f>
        <v>0</v>
      </c>
      <c r="AG54" s="815">
        <f>SUM(D55:AE55)</f>
        <v>0</v>
      </c>
    </row>
    <row r="55" spans="1:33" ht="15" customHeight="1" thickBot="1" x14ac:dyDescent="0.25">
      <c r="A55" s="654"/>
      <c r="B55" s="819"/>
      <c r="C55" s="25" t="s">
        <v>139</v>
      </c>
      <c r="D55" s="539"/>
      <c r="E55" s="557"/>
      <c r="F55" s="557"/>
      <c r="G55" s="541"/>
      <c r="H55" s="539"/>
      <c r="I55" s="557"/>
      <c r="J55" s="557"/>
      <c r="K55" s="541"/>
      <c r="L55" s="539"/>
      <c r="M55" s="557"/>
      <c r="N55" s="557"/>
      <c r="O55" s="558"/>
      <c r="P55" s="556"/>
      <c r="Q55" s="512"/>
      <c r="R55" s="557"/>
      <c r="S55" s="559"/>
      <c r="T55" s="560"/>
      <c r="U55" s="512"/>
      <c r="V55" s="557"/>
      <c r="W55" s="558"/>
      <c r="X55" s="556"/>
      <c r="Y55" s="557"/>
      <c r="Z55" s="557"/>
      <c r="AA55" s="561"/>
      <c r="AB55" s="556"/>
      <c r="AC55" s="557"/>
      <c r="AD55" s="557"/>
      <c r="AE55" s="561"/>
      <c r="AF55" s="825"/>
      <c r="AG55" s="826"/>
    </row>
    <row r="56" spans="1:33" ht="15" customHeight="1" thickBot="1" x14ac:dyDescent="0.4">
      <c r="A56" s="295"/>
      <c r="B56" s="125"/>
      <c r="C56" s="125"/>
      <c r="D56" s="562"/>
      <c r="E56" s="562"/>
      <c r="F56" s="562"/>
      <c r="G56" s="563"/>
      <c r="H56" s="562"/>
      <c r="I56" s="562"/>
      <c r="J56" s="562"/>
      <c r="K56" s="563"/>
      <c r="L56" s="562"/>
      <c r="M56" s="562"/>
      <c r="N56" s="562"/>
      <c r="O56" s="563"/>
      <c r="P56" s="562"/>
      <c r="Q56" s="562"/>
      <c r="R56" s="562"/>
      <c r="S56" s="563"/>
      <c r="T56" s="562"/>
      <c r="U56" s="562"/>
      <c r="V56" s="562"/>
      <c r="W56" s="563"/>
      <c r="X56" s="562"/>
      <c r="Y56" s="562"/>
      <c r="Z56" s="562"/>
      <c r="AA56" s="562"/>
      <c r="AB56" s="562"/>
      <c r="AC56" s="562"/>
      <c r="AD56" s="562"/>
      <c r="AE56" s="562"/>
      <c r="AF56" s="48"/>
      <c r="AG56" s="49"/>
    </row>
    <row r="57" spans="1:33" ht="15" customHeight="1" x14ac:dyDescent="0.2">
      <c r="A57" s="652">
        <v>5</v>
      </c>
      <c r="B57" s="822" t="s">
        <v>15</v>
      </c>
      <c r="C57" s="20" t="s">
        <v>138</v>
      </c>
      <c r="D57" s="533"/>
      <c r="E57" s="888"/>
      <c r="F57" s="889"/>
      <c r="G57" s="535"/>
      <c r="H57" s="533"/>
      <c r="I57" s="888"/>
      <c r="J57" s="889"/>
      <c r="K57" s="536"/>
      <c r="L57" s="537"/>
      <c r="M57" s="888"/>
      <c r="N57" s="889"/>
      <c r="O57" s="536"/>
      <c r="P57" s="533"/>
      <c r="Q57" s="888"/>
      <c r="R57" s="889"/>
      <c r="S57" s="536"/>
      <c r="T57" s="537"/>
      <c r="U57" s="888"/>
      <c r="V57" s="889"/>
      <c r="W57" s="535"/>
      <c r="X57" s="533"/>
      <c r="Y57" s="888"/>
      <c r="Z57" s="889"/>
      <c r="AA57" s="535"/>
      <c r="AB57" s="533"/>
      <c r="AC57" s="534"/>
      <c r="AD57" s="534"/>
      <c r="AE57" s="538"/>
      <c r="AF57" s="637">
        <f>SUM(D57:AE57)</f>
        <v>0</v>
      </c>
      <c r="AG57" s="633">
        <f>SUM(D58:AE58)</f>
        <v>0</v>
      </c>
    </row>
    <row r="58" spans="1:33" ht="15" customHeight="1" x14ac:dyDescent="0.2">
      <c r="A58" s="653"/>
      <c r="B58" s="823"/>
      <c r="C58" s="623" t="s">
        <v>139</v>
      </c>
      <c r="D58" s="539"/>
      <c r="E58" s="886"/>
      <c r="F58" s="887"/>
      <c r="G58" s="540"/>
      <c r="H58" s="539"/>
      <c r="I58" s="886"/>
      <c r="J58" s="887"/>
      <c r="K58" s="541"/>
      <c r="L58" s="542"/>
      <c r="M58" s="886"/>
      <c r="N58" s="887"/>
      <c r="O58" s="541"/>
      <c r="P58" s="539"/>
      <c r="Q58" s="886"/>
      <c r="R58" s="887"/>
      <c r="S58" s="541"/>
      <c r="T58" s="542"/>
      <c r="U58" s="886"/>
      <c r="V58" s="887"/>
      <c r="W58" s="540"/>
      <c r="X58" s="539"/>
      <c r="Y58" s="886"/>
      <c r="Z58" s="887"/>
      <c r="AA58" s="540"/>
      <c r="AB58" s="539"/>
      <c r="AC58" s="512"/>
      <c r="AD58" s="512"/>
      <c r="AE58" s="543"/>
      <c r="AF58" s="638"/>
      <c r="AG58" s="634"/>
    </row>
    <row r="59" spans="1:33" ht="15" customHeight="1" x14ac:dyDescent="0.2">
      <c r="A59" s="653"/>
      <c r="B59" s="879" t="s">
        <v>18</v>
      </c>
      <c r="C59" s="30" t="s">
        <v>138</v>
      </c>
      <c r="D59" s="544"/>
      <c r="E59" s="511"/>
      <c r="F59" s="511"/>
      <c r="G59" s="545"/>
      <c r="H59" s="544"/>
      <c r="I59" s="511"/>
      <c r="J59" s="511"/>
      <c r="K59" s="546"/>
      <c r="L59" s="547"/>
      <c r="M59" s="511"/>
      <c r="N59" s="511"/>
      <c r="O59" s="546"/>
      <c r="P59" s="544"/>
      <c r="Q59" s="511"/>
      <c r="R59" s="511"/>
      <c r="S59" s="546"/>
      <c r="T59" s="547"/>
      <c r="U59" s="511"/>
      <c r="V59" s="511"/>
      <c r="W59" s="545"/>
      <c r="X59" s="544"/>
      <c r="Y59" s="548"/>
      <c r="Z59" s="511"/>
      <c r="AA59" s="564"/>
      <c r="AB59" s="544"/>
      <c r="AC59" s="548"/>
      <c r="AD59" s="548"/>
      <c r="AE59" s="564"/>
      <c r="AF59" s="639">
        <f>SUM(D59:AE59)</f>
        <v>0</v>
      </c>
      <c r="AG59" s="635">
        <f>SUM(D60:AE60)</f>
        <v>0</v>
      </c>
    </row>
    <row r="60" spans="1:33" ht="15" customHeight="1" x14ac:dyDescent="0.2">
      <c r="A60" s="653"/>
      <c r="B60" s="879"/>
      <c r="C60" s="25" t="s">
        <v>139</v>
      </c>
      <c r="D60" s="539"/>
      <c r="E60" s="512"/>
      <c r="F60" s="511"/>
      <c r="G60" s="540"/>
      <c r="H60" s="539"/>
      <c r="I60" s="512"/>
      <c r="J60" s="511"/>
      <c r="K60" s="541"/>
      <c r="L60" s="542"/>
      <c r="M60" s="512"/>
      <c r="N60" s="511"/>
      <c r="O60" s="541"/>
      <c r="P60" s="539"/>
      <c r="Q60" s="512"/>
      <c r="R60" s="511"/>
      <c r="S60" s="541"/>
      <c r="T60" s="542"/>
      <c r="U60" s="512"/>
      <c r="V60" s="512"/>
      <c r="W60" s="540"/>
      <c r="X60" s="539"/>
      <c r="Y60" s="512"/>
      <c r="Z60" s="511"/>
      <c r="AA60" s="543"/>
      <c r="AB60" s="539"/>
      <c r="AC60" s="512"/>
      <c r="AD60" s="512"/>
      <c r="AE60" s="543"/>
      <c r="AF60" s="638"/>
      <c r="AG60" s="634"/>
    </row>
    <row r="61" spans="1:33" ht="15" customHeight="1" x14ac:dyDescent="0.2">
      <c r="A61" s="653"/>
      <c r="B61" s="813" t="s">
        <v>19</v>
      </c>
      <c r="C61" s="30" t="s">
        <v>138</v>
      </c>
      <c r="D61" s="544"/>
      <c r="E61" s="511"/>
      <c r="F61" s="548"/>
      <c r="G61" s="545"/>
      <c r="H61" s="544"/>
      <c r="I61" s="511"/>
      <c r="J61" s="548"/>
      <c r="K61" s="545"/>
      <c r="L61" s="544"/>
      <c r="M61" s="548"/>
      <c r="N61" s="548"/>
      <c r="O61" s="545"/>
      <c r="P61" s="544"/>
      <c r="Q61" s="548"/>
      <c r="R61" s="548"/>
      <c r="S61" s="564"/>
      <c r="T61" s="544"/>
      <c r="U61" s="548"/>
      <c r="V61" s="511"/>
      <c r="W61" s="564"/>
      <c r="X61" s="544"/>
      <c r="Y61" s="548"/>
      <c r="Z61" s="568"/>
      <c r="AA61" s="564"/>
      <c r="AB61" s="544"/>
      <c r="AC61" s="548"/>
      <c r="AD61" s="548"/>
      <c r="AE61" s="564"/>
      <c r="AF61" s="639">
        <f>SUM(D61:AE61)</f>
        <v>0</v>
      </c>
      <c r="AG61" s="635">
        <f>SUM(D62:AE62)</f>
        <v>0</v>
      </c>
    </row>
    <row r="62" spans="1:33" ht="15" customHeight="1" x14ac:dyDescent="0.2">
      <c r="A62" s="653"/>
      <c r="B62" s="813"/>
      <c r="C62" s="25" t="s">
        <v>139</v>
      </c>
      <c r="D62" s="539"/>
      <c r="E62" s="512"/>
      <c r="F62" s="512"/>
      <c r="G62" s="540"/>
      <c r="H62" s="539"/>
      <c r="I62" s="512"/>
      <c r="J62" s="512"/>
      <c r="K62" s="540"/>
      <c r="L62" s="539"/>
      <c r="M62" s="512"/>
      <c r="N62" s="512"/>
      <c r="O62" s="540"/>
      <c r="P62" s="539"/>
      <c r="Q62" s="512"/>
      <c r="R62" s="512"/>
      <c r="S62" s="543"/>
      <c r="T62" s="539"/>
      <c r="U62" s="512"/>
      <c r="V62" s="512"/>
      <c r="W62" s="543"/>
      <c r="X62" s="539"/>
      <c r="Y62" s="512"/>
      <c r="Z62" s="569"/>
      <c r="AA62" s="543"/>
      <c r="AB62" s="539"/>
      <c r="AC62" s="512"/>
      <c r="AD62" s="512"/>
      <c r="AE62" s="565"/>
      <c r="AF62" s="638"/>
      <c r="AG62" s="634"/>
    </row>
    <row r="63" spans="1:33" ht="15" customHeight="1" x14ac:dyDescent="0.2">
      <c r="A63" s="653"/>
      <c r="B63" s="646" t="s">
        <v>20</v>
      </c>
      <c r="C63" s="30" t="s">
        <v>138</v>
      </c>
      <c r="D63" s="544"/>
      <c r="E63" s="884"/>
      <c r="F63" s="885"/>
      <c r="G63" s="545"/>
      <c r="H63" s="544"/>
      <c r="I63" s="884"/>
      <c r="J63" s="885"/>
      <c r="K63" s="545"/>
      <c r="L63" s="544"/>
      <c r="M63" s="511"/>
      <c r="N63" s="548"/>
      <c r="O63" s="545"/>
      <c r="P63" s="544"/>
      <c r="Q63" s="511"/>
      <c r="R63" s="548"/>
      <c r="S63" s="545"/>
      <c r="T63" s="544"/>
      <c r="U63" s="548"/>
      <c r="V63" s="548"/>
      <c r="W63" s="545"/>
      <c r="X63" s="544"/>
      <c r="Y63" s="548"/>
      <c r="Z63" s="568"/>
      <c r="AA63" s="564"/>
      <c r="AB63" s="544"/>
      <c r="AC63" s="548"/>
      <c r="AD63" s="548"/>
      <c r="AE63" s="555"/>
      <c r="AF63" s="814">
        <f>SUM(D63:AE63)</f>
        <v>0</v>
      </c>
      <c r="AG63" s="815">
        <f>SUM(D64:AE64)</f>
        <v>0</v>
      </c>
    </row>
    <row r="64" spans="1:33" ht="15" customHeight="1" x14ac:dyDescent="0.2">
      <c r="A64" s="653"/>
      <c r="B64" s="646"/>
      <c r="C64" s="25" t="s">
        <v>139</v>
      </c>
      <c r="D64" s="539"/>
      <c r="E64" s="886"/>
      <c r="F64" s="887"/>
      <c r="G64" s="540"/>
      <c r="H64" s="539"/>
      <c r="I64" s="886"/>
      <c r="J64" s="887"/>
      <c r="K64" s="540"/>
      <c r="L64" s="539"/>
      <c r="M64" s="512"/>
      <c r="N64" s="512"/>
      <c r="O64" s="540"/>
      <c r="P64" s="539"/>
      <c r="Q64" s="512"/>
      <c r="R64" s="512"/>
      <c r="S64" s="540"/>
      <c r="T64" s="539"/>
      <c r="U64" s="512"/>
      <c r="V64" s="512"/>
      <c r="W64" s="540"/>
      <c r="X64" s="539"/>
      <c r="Y64" s="512"/>
      <c r="Z64" s="569"/>
      <c r="AA64" s="543"/>
      <c r="AB64" s="539"/>
      <c r="AC64" s="512"/>
      <c r="AD64" s="512"/>
      <c r="AE64" s="543"/>
      <c r="AF64" s="814"/>
      <c r="AG64" s="815"/>
    </row>
    <row r="65" spans="1:33" ht="15" customHeight="1" x14ac:dyDescent="0.2">
      <c r="A65" s="653"/>
      <c r="B65" s="880" t="s">
        <v>83</v>
      </c>
      <c r="C65" s="30" t="s">
        <v>138</v>
      </c>
      <c r="D65" s="551"/>
      <c r="E65" s="511"/>
      <c r="F65" s="511"/>
      <c r="G65" s="553"/>
      <c r="H65" s="551"/>
      <c r="I65" s="511"/>
      <c r="J65" s="511"/>
      <c r="K65" s="553"/>
      <c r="L65" s="551"/>
      <c r="M65" s="548"/>
      <c r="N65" s="548"/>
      <c r="O65" s="545"/>
      <c r="P65" s="544"/>
      <c r="Q65" s="548"/>
      <c r="R65" s="548"/>
      <c r="S65" s="545"/>
      <c r="T65" s="544"/>
      <c r="U65" s="511"/>
      <c r="V65" s="548"/>
      <c r="W65" s="545"/>
      <c r="X65" s="544"/>
      <c r="Y65" s="511"/>
      <c r="Z65" s="548"/>
      <c r="AA65" s="545"/>
      <c r="AB65" s="544"/>
      <c r="AC65" s="548"/>
      <c r="AD65" s="548"/>
      <c r="AE65" s="555"/>
      <c r="AF65" s="814">
        <f>SUM(D65:AE65)</f>
        <v>0</v>
      </c>
      <c r="AG65" s="815">
        <f>SUM(D66:AE66)</f>
        <v>0</v>
      </c>
    </row>
    <row r="66" spans="1:33" ht="15" customHeight="1" x14ac:dyDescent="0.2">
      <c r="A66" s="653"/>
      <c r="B66" s="881"/>
      <c r="C66" s="25" t="s">
        <v>139</v>
      </c>
      <c r="D66" s="539"/>
      <c r="E66" s="511"/>
      <c r="F66" s="512"/>
      <c r="G66" s="541"/>
      <c r="H66" s="539"/>
      <c r="I66" s="511"/>
      <c r="J66" s="511"/>
      <c r="K66" s="541"/>
      <c r="L66" s="539"/>
      <c r="M66" s="512"/>
      <c r="N66" s="512"/>
      <c r="O66" s="540"/>
      <c r="P66" s="539"/>
      <c r="Q66" s="512"/>
      <c r="R66" s="512"/>
      <c r="S66" s="540"/>
      <c r="T66" s="539"/>
      <c r="U66" s="512"/>
      <c r="V66" s="512"/>
      <c r="W66" s="540"/>
      <c r="X66" s="539"/>
      <c r="Y66" s="512"/>
      <c r="Z66" s="512"/>
      <c r="AA66" s="540"/>
      <c r="AB66" s="539"/>
      <c r="AC66" s="512"/>
      <c r="AD66" s="512"/>
      <c r="AE66" s="555"/>
      <c r="AF66" s="814"/>
      <c r="AG66" s="815"/>
    </row>
    <row r="67" spans="1:33" ht="15" customHeight="1" x14ac:dyDescent="0.2">
      <c r="A67" s="653"/>
      <c r="B67" s="818" t="s">
        <v>84</v>
      </c>
      <c r="C67" s="623" t="s">
        <v>138</v>
      </c>
      <c r="D67" s="544"/>
      <c r="E67" s="548"/>
      <c r="F67" s="511"/>
      <c r="G67" s="564"/>
      <c r="H67" s="544"/>
      <c r="I67" s="548"/>
      <c r="J67" s="548"/>
      <c r="K67" s="564"/>
      <c r="L67" s="544"/>
      <c r="M67" s="548"/>
      <c r="N67" s="548"/>
      <c r="O67" s="546"/>
      <c r="P67" s="544"/>
      <c r="Q67" s="548"/>
      <c r="R67" s="548"/>
      <c r="S67" s="546"/>
      <c r="T67" s="544"/>
      <c r="U67" s="548"/>
      <c r="V67" s="548"/>
      <c r="W67" s="546"/>
      <c r="X67" s="544"/>
      <c r="Y67" s="548"/>
      <c r="Z67" s="548"/>
      <c r="AA67" s="564"/>
      <c r="AB67" s="544"/>
      <c r="AC67" s="548"/>
      <c r="AD67" s="548"/>
      <c r="AE67" s="564"/>
      <c r="AF67" s="814">
        <f>SUM(D67:AE67)</f>
        <v>0</v>
      </c>
      <c r="AG67" s="815">
        <f>SUM(D68:AE68)</f>
        <v>0</v>
      </c>
    </row>
    <row r="68" spans="1:33" ht="15" customHeight="1" thickBot="1" x14ac:dyDescent="0.25">
      <c r="A68" s="654"/>
      <c r="B68" s="819"/>
      <c r="C68" s="25" t="s">
        <v>139</v>
      </c>
      <c r="D68" s="556"/>
      <c r="E68" s="557"/>
      <c r="F68" s="512"/>
      <c r="G68" s="561"/>
      <c r="H68" s="556"/>
      <c r="I68" s="557"/>
      <c r="J68" s="512"/>
      <c r="K68" s="561"/>
      <c r="L68" s="556"/>
      <c r="M68" s="557"/>
      <c r="N68" s="557"/>
      <c r="O68" s="559"/>
      <c r="P68" s="556"/>
      <c r="Q68" s="557"/>
      <c r="R68" s="557"/>
      <c r="S68" s="559"/>
      <c r="T68" s="556"/>
      <c r="U68" s="557"/>
      <c r="V68" s="557"/>
      <c r="W68" s="559"/>
      <c r="X68" s="556"/>
      <c r="Y68" s="557"/>
      <c r="Z68" s="557"/>
      <c r="AA68" s="561"/>
      <c r="AB68" s="556"/>
      <c r="AC68" s="557"/>
      <c r="AD68" s="557"/>
      <c r="AE68" s="561"/>
      <c r="AF68" s="825"/>
      <c r="AG68" s="826"/>
    </row>
    <row r="69" spans="1:33" ht="15" customHeight="1" thickBot="1" x14ac:dyDescent="0.4">
      <c r="A69" s="295"/>
      <c r="B69" s="125"/>
      <c r="C69" s="125"/>
      <c r="D69" s="562"/>
      <c r="E69" s="562"/>
      <c r="F69" s="562"/>
      <c r="G69" s="563"/>
      <c r="H69" s="562"/>
      <c r="I69" s="562"/>
      <c r="J69" s="562"/>
      <c r="K69" s="563"/>
      <c r="L69" s="562"/>
      <c r="M69" s="562"/>
      <c r="N69" s="562"/>
      <c r="O69" s="563"/>
      <c r="P69" s="562"/>
      <c r="Q69" s="562"/>
      <c r="R69" s="562"/>
      <c r="S69" s="563"/>
      <c r="T69" s="562"/>
      <c r="U69" s="562"/>
      <c r="V69" s="562"/>
      <c r="W69" s="563"/>
      <c r="X69" s="562"/>
      <c r="Y69" s="562"/>
      <c r="Z69" s="562"/>
      <c r="AA69" s="562"/>
      <c r="AB69" s="562"/>
      <c r="AC69" s="562"/>
      <c r="AD69" s="562"/>
      <c r="AE69" s="562"/>
      <c r="AF69" s="48"/>
      <c r="AG69" s="49"/>
    </row>
    <row r="70" spans="1:33" ht="15" customHeight="1" x14ac:dyDescent="0.2">
      <c r="A70" s="652">
        <v>6</v>
      </c>
      <c r="B70" s="822" t="s">
        <v>15</v>
      </c>
      <c r="C70" s="20" t="s">
        <v>138</v>
      </c>
      <c r="D70" s="533"/>
      <c r="E70" s="534"/>
      <c r="F70" s="534"/>
      <c r="G70" s="535"/>
      <c r="H70" s="533"/>
      <c r="I70" s="534"/>
      <c r="J70" s="534"/>
      <c r="K70" s="536"/>
      <c r="L70" s="537"/>
      <c r="M70" s="534"/>
      <c r="N70" s="534"/>
      <c r="O70" s="536"/>
      <c r="P70" s="533"/>
      <c r="Q70" s="534"/>
      <c r="R70" s="534"/>
      <c r="S70" s="536"/>
      <c r="T70" s="537"/>
      <c r="U70" s="534"/>
      <c r="V70" s="534"/>
      <c r="W70" s="535"/>
      <c r="X70" s="533"/>
      <c r="Y70" s="534"/>
      <c r="Z70" s="534"/>
      <c r="AA70" s="535"/>
      <c r="AB70" s="533"/>
      <c r="AC70" s="534"/>
      <c r="AD70" s="534"/>
      <c r="AE70" s="538"/>
      <c r="AF70" s="637">
        <f>SUM(D70:AE70)</f>
        <v>0</v>
      </c>
      <c r="AG70" s="633">
        <f>SUM(D71:AE71)</f>
        <v>0</v>
      </c>
    </row>
    <row r="71" spans="1:33" ht="15" customHeight="1" x14ac:dyDescent="0.2">
      <c r="A71" s="653"/>
      <c r="B71" s="823"/>
      <c r="C71" s="623" t="s">
        <v>139</v>
      </c>
      <c r="D71" s="539"/>
      <c r="E71" s="512"/>
      <c r="F71" s="512"/>
      <c r="G71" s="540"/>
      <c r="H71" s="539"/>
      <c r="I71" s="512"/>
      <c r="J71" s="512"/>
      <c r="K71" s="541"/>
      <c r="L71" s="542"/>
      <c r="M71" s="512"/>
      <c r="N71" s="512"/>
      <c r="O71" s="541"/>
      <c r="P71" s="539"/>
      <c r="Q71" s="512"/>
      <c r="R71" s="512"/>
      <c r="S71" s="541"/>
      <c r="T71" s="542"/>
      <c r="U71" s="512"/>
      <c r="V71" s="512"/>
      <c r="W71" s="540"/>
      <c r="X71" s="539"/>
      <c r="Y71" s="512"/>
      <c r="Z71" s="512"/>
      <c r="AA71" s="540"/>
      <c r="AB71" s="539"/>
      <c r="AC71" s="512"/>
      <c r="AD71" s="512"/>
      <c r="AE71" s="543"/>
      <c r="AF71" s="638"/>
      <c r="AG71" s="634"/>
    </row>
    <row r="72" spans="1:33" ht="15" customHeight="1" x14ac:dyDescent="0.2">
      <c r="A72" s="653"/>
      <c r="B72" s="879" t="s">
        <v>18</v>
      </c>
      <c r="C72" s="30" t="s">
        <v>138</v>
      </c>
      <c r="D72" s="544"/>
      <c r="E72" s="511"/>
      <c r="F72" s="548"/>
      <c r="G72" s="545"/>
      <c r="H72" s="544"/>
      <c r="I72" s="511"/>
      <c r="J72" s="548"/>
      <c r="K72" s="546"/>
      <c r="L72" s="547"/>
      <c r="M72" s="548"/>
      <c r="N72" s="511"/>
      <c r="O72" s="545"/>
      <c r="P72" s="544"/>
      <c r="Q72" s="548"/>
      <c r="R72" s="511"/>
      <c r="S72" s="564"/>
      <c r="T72" s="544"/>
      <c r="U72" s="548"/>
      <c r="V72" s="511"/>
      <c r="W72" s="564"/>
      <c r="X72" s="544"/>
      <c r="Y72" s="548"/>
      <c r="Z72" s="568"/>
      <c r="AA72" s="564"/>
      <c r="AB72" s="544"/>
      <c r="AC72" s="548"/>
      <c r="AD72" s="548"/>
      <c r="AE72" s="564"/>
      <c r="AF72" s="639">
        <f>SUM(D72:AE72)</f>
        <v>0</v>
      </c>
      <c r="AG72" s="635">
        <f>SUM(D73:AE73)</f>
        <v>0</v>
      </c>
    </row>
    <row r="73" spans="1:33" ht="15" customHeight="1" x14ac:dyDescent="0.2">
      <c r="A73" s="653"/>
      <c r="B73" s="879"/>
      <c r="C73" s="25" t="s">
        <v>139</v>
      </c>
      <c r="D73" s="539"/>
      <c r="E73" s="512"/>
      <c r="F73" s="512"/>
      <c r="G73" s="540"/>
      <c r="H73" s="539"/>
      <c r="I73" s="512"/>
      <c r="J73" s="512"/>
      <c r="K73" s="541"/>
      <c r="L73" s="542"/>
      <c r="M73" s="512"/>
      <c r="N73" s="512"/>
      <c r="O73" s="540"/>
      <c r="P73" s="539"/>
      <c r="Q73" s="512"/>
      <c r="R73" s="512"/>
      <c r="S73" s="543"/>
      <c r="T73" s="539"/>
      <c r="U73" s="512"/>
      <c r="V73" s="512"/>
      <c r="W73" s="543"/>
      <c r="X73" s="539"/>
      <c r="Y73" s="512"/>
      <c r="Z73" s="569"/>
      <c r="AA73" s="543"/>
      <c r="AB73" s="539"/>
      <c r="AC73" s="512"/>
      <c r="AD73" s="512"/>
      <c r="AE73" s="543"/>
      <c r="AF73" s="638"/>
      <c r="AG73" s="634"/>
    </row>
    <row r="74" spans="1:33" ht="15" customHeight="1" x14ac:dyDescent="0.2">
      <c r="A74" s="653"/>
      <c r="B74" s="813" t="s">
        <v>19</v>
      </c>
      <c r="C74" s="30" t="s">
        <v>138</v>
      </c>
      <c r="D74" s="544"/>
      <c r="E74" s="884"/>
      <c r="F74" s="885"/>
      <c r="G74" s="545"/>
      <c r="H74" s="544"/>
      <c r="I74" s="884"/>
      <c r="J74" s="885"/>
      <c r="K74" s="545"/>
      <c r="L74" s="544"/>
      <c r="M74" s="511"/>
      <c r="N74" s="548"/>
      <c r="O74" s="545"/>
      <c r="P74" s="544"/>
      <c r="Q74" s="511"/>
      <c r="R74" s="548"/>
      <c r="S74" s="546"/>
      <c r="T74" s="547"/>
      <c r="U74" s="548"/>
      <c r="V74" s="548"/>
      <c r="W74" s="545"/>
      <c r="X74" s="544"/>
      <c r="Y74" s="548"/>
      <c r="Z74" s="568"/>
      <c r="AA74" s="564"/>
      <c r="AB74" s="544"/>
      <c r="AC74" s="548"/>
      <c r="AD74" s="548"/>
      <c r="AE74" s="555"/>
      <c r="AF74" s="639">
        <f>SUM(D74:AE74)</f>
        <v>0</v>
      </c>
      <c r="AG74" s="635">
        <f>SUM(D75:AE75)</f>
        <v>0</v>
      </c>
    </row>
    <row r="75" spans="1:33" ht="15" customHeight="1" x14ac:dyDescent="0.2">
      <c r="A75" s="653"/>
      <c r="B75" s="813"/>
      <c r="C75" s="25" t="s">
        <v>139</v>
      </c>
      <c r="D75" s="539"/>
      <c r="E75" s="886"/>
      <c r="F75" s="887"/>
      <c r="G75" s="540"/>
      <c r="H75" s="539"/>
      <c r="I75" s="886"/>
      <c r="J75" s="887"/>
      <c r="K75" s="540"/>
      <c r="L75" s="539"/>
      <c r="M75" s="512"/>
      <c r="N75" s="512"/>
      <c r="O75" s="540"/>
      <c r="P75" s="539"/>
      <c r="Q75" s="512"/>
      <c r="R75" s="512"/>
      <c r="S75" s="541"/>
      <c r="T75" s="542"/>
      <c r="U75" s="512"/>
      <c r="V75" s="512"/>
      <c r="W75" s="540"/>
      <c r="X75" s="539"/>
      <c r="Y75" s="512"/>
      <c r="Z75" s="569"/>
      <c r="AA75" s="543"/>
      <c r="AB75" s="539"/>
      <c r="AC75" s="512"/>
      <c r="AD75" s="512"/>
      <c r="AE75" s="543"/>
      <c r="AF75" s="638"/>
      <c r="AG75" s="634"/>
    </row>
    <row r="76" spans="1:33" ht="15" customHeight="1" x14ac:dyDescent="0.2">
      <c r="A76" s="653"/>
      <c r="B76" s="646" t="s">
        <v>20</v>
      </c>
      <c r="C76" s="30" t="s">
        <v>138</v>
      </c>
      <c r="D76" s="551"/>
      <c r="E76" s="548"/>
      <c r="F76" s="548"/>
      <c r="G76" s="553"/>
      <c r="H76" s="551"/>
      <c r="I76" s="548"/>
      <c r="J76" s="548"/>
      <c r="K76" s="553"/>
      <c r="L76" s="551"/>
      <c r="M76" s="548"/>
      <c r="N76" s="548"/>
      <c r="O76" s="545"/>
      <c r="P76" s="544"/>
      <c r="Q76" s="511"/>
      <c r="R76" s="548"/>
      <c r="S76" s="545"/>
      <c r="T76" s="544"/>
      <c r="U76" s="511"/>
      <c r="V76" s="548"/>
      <c r="W76" s="545"/>
      <c r="X76" s="544"/>
      <c r="Y76" s="511"/>
      <c r="Z76" s="568"/>
      <c r="AA76" s="545"/>
      <c r="AB76" s="544"/>
      <c r="AC76" s="548"/>
      <c r="AD76" s="548"/>
      <c r="AE76" s="564"/>
      <c r="AF76" s="814">
        <f>SUM(D76:AE76)</f>
        <v>0</v>
      </c>
      <c r="AG76" s="815">
        <f>SUM(D77:AE77)</f>
        <v>0</v>
      </c>
    </row>
    <row r="77" spans="1:33" ht="15" customHeight="1" x14ac:dyDescent="0.2">
      <c r="A77" s="653"/>
      <c r="B77" s="646"/>
      <c r="C77" s="25" t="s">
        <v>139</v>
      </c>
      <c r="D77" s="539"/>
      <c r="E77" s="512"/>
      <c r="F77" s="512"/>
      <c r="G77" s="541"/>
      <c r="H77" s="539"/>
      <c r="I77" s="512"/>
      <c r="J77" s="512"/>
      <c r="K77" s="541"/>
      <c r="L77" s="539"/>
      <c r="M77" s="512"/>
      <c r="N77" s="512"/>
      <c r="O77" s="540"/>
      <c r="P77" s="539"/>
      <c r="Q77" s="512"/>
      <c r="R77" s="512"/>
      <c r="S77" s="540"/>
      <c r="T77" s="539"/>
      <c r="U77" s="512"/>
      <c r="V77" s="512"/>
      <c r="W77" s="540"/>
      <c r="X77" s="539"/>
      <c r="Y77" s="512"/>
      <c r="Z77" s="569"/>
      <c r="AA77" s="540"/>
      <c r="AB77" s="539"/>
      <c r="AC77" s="512"/>
      <c r="AD77" s="512"/>
      <c r="AE77" s="543"/>
      <c r="AF77" s="814"/>
      <c r="AG77" s="815"/>
    </row>
    <row r="78" spans="1:33" ht="15" customHeight="1" x14ac:dyDescent="0.2">
      <c r="A78" s="653"/>
      <c r="B78" s="880" t="s">
        <v>83</v>
      </c>
      <c r="C78" s="30" t="s">
        <v>138</v>
      </c>
      <c r="D78" s="551"/>
      <c r="E78" s="511"/>
      <c r="F78" s="511"/>
      <c r="G78" s="545"/>
      <c r="H78" s="544"/>
      <c r="I78" s="511"/>
      <c r="J78" s="511"/>
      <c r="K78" s="545"/>
      <c r="L78" s="544"/>
      <c r="M78" s="548"/>
      <c r="N78" s="548"/>
      <c r="O78" s="553"/>
      <c r="P78" s="551"/>
      <c r="Q78" s="548"/>
      <c r="R78" s="548"/>
      <c r="S78" s="553"/>
      <c r="T78" s="551"/>
      <c r="U78" s="548"/>
      <c r="V78" s="548"/>
      <c r="W78" s="553"/>
      <c r="X78" s="551"/>
      <c r="Y78" s="548"/>
      <c r="Z78" s="568"/>
      <c r="AA78" s="545"/>
      <c r="AB78" s="544"/>
      <c r="AC78" s="548"/>
      <c r="AD78" s="511"/>
      <c r="AE78" s="555"/>
      <c r="AF78" s="814">
        <f>SUM(D78:AE78)</f>
        <v>0</v>
      </c>
      <c r="AG78" s="815">
        <f>SUM(D79:AE79)</f>
        <v>0</v>
      </c>
    </row>
    <row r="79" spans="1:33" ht="15" customHeight="1" x14ac:dyDescent="0.2">
      <c r="A79" s="653"/>
      <c r="B79" s="881"/>
      <c r="C79" s="25" t="s">
        <v>139</v>
      </c>
      <c r="D79" s="551"/>
      <c r="E79" s="511"/>
      <c r="F79" s="512"/>
      <c r="G79" s="540"/>
      <c r="H79" s="539"/>
      <c r="I79" s="511"/>
      <c r="J79" s="512"/>
      <c r="K79" s="540"/>
      <c r="L79" s="539"/>
      <c r="M79" s="512"/>
      <c r="N79" s="512"/>
      <c r="O79" s="541"/>
      <c r="P79" s="539"/>
      <c r="Q79" s="512"/>
      <c r="R79" s="512"/>
      <c r="S79" s="541"/>
      <c r="T79" s="539"/>
      <c r="U79" s="512"/>
      <c r="V79" s="512"/>
      <c r="W79" s="541"/>
      <c r="X79" s="539"/>
      <c r="Y79" s="512"/>
      <c r="Z79" s="569"/>
      <c r="AA79" s="540"/>
      <c r="AB79" s="539"/>
      <c r="AC79" s="512"/>
      <c r="AD79" s="511"/>
      <c r="AE79" s="555"/>
      <c r="AF79" s="814"/>
      <c r="AG79" s="815"/>
    </row>
    <row r="80" spans="1:33" ht="15" customHeight="1" x14ac:dyDescent="0.2">
      <c r="A80" s="653"/>
      <c r="B80" s="818" t="s">
        <v>84</v>
      </c>
      <c r="C80" s="623" t="s">
        <v>138</v>
      </c>
      <c r="D80" s="544"/>
      <c r="E80" s="884"/>
      <c r="F80" s="885"/>
      <c r="G80" s="545"/>
      <c r="H80" s="544"/>
      <c r="I80" s="884"/>
      <c r="J80" s="885"/>
      <c r="K80" s="546"/>
      <c r="L80" s="547"/>
      <c r="M80" s="884"/>
      <c r="N80" s="885"/>
      <c r="O80" s="546"/>
      <c r="P80" s="544"/>
      <c r="Q80" s="884"/>
      <c r="R80" s="885"/>
      <c r="S80" s="546"/>
      <c r="T80" s="547"/>
      <c r="U80" s="884"/>
      <c r="V80" s="885"/>
      <c r="W80" s="545"/>
      <c r="X80" s="544"/>
      <c r="Y80" s="884"/>
      <c r="Z80" s="885"/>
      <c r="AA80" s="564"/>
      <c r="AB80" s="544"/>
      <c r="AC80" s="548"/>
      <c r="AD80" s="548"/>
      <c r="AE80" s="564"/>
      <c r="AF80" s="814">
        <f>SUM(D80:AE80)</f>
        <v>0</v>
      </c>
      <c r="AG80" s="815">
        <f>SUM(D81:AE81)</f>
        <v>0</v>
      </c>
    </row>
    <row r="81" spans="1:33" ht="15" customHeight="1" thickBot="1" x14ac:dyDescent="0.25">
      <c r="A81" s="654"/>
      <c r="B81" s="819"/>
      <c r="C81" s="40" t="s">
        <v>139</v>
      </c>
      <c r="D81" s="556"/>
      <c r="E81" s="894"/>
      <c r="F81" s="895"/>
      <c r="G81" s="558"/>
      <c r="H81" s="556"/>
      <c r="I81" s="894"/>
      <c r="J81" s="895"/>
      <c r="K81" s="559"/>
      <c r="L81" s="560"/>
      <c r="M81" s="894"/>
      <c r="N81" s="895"/>
      <c r="O81" s="559"/>
      <c r="P81" s="556"/>
      <c r="Q81" s="894"/>
      <c r="R81" s="895"/>
      <c r="S81" s="559"/>
      <c r="T81" s="560"/>
      <c r="U81" s="894"/>
      <c r="V81" s="895"/>
      <c r="W81" s="558"/>
      <c r="X81" s="556"/>
      <c r="Y81" s="894"/>
      <c r="Z81" s="895"/>
      <c r="AA81" s="561"/>
      <c r="AB81" s="556"/>
      <c r="AC81" s="557"/>
      <c r="AD81" s="557"/>
      <c r="AE81" s="561"/>
      <c r="AF81" s="825"/>
      <c r="AG81" s="826"/>
    </row>
    <row r="82" spans="1:33" ht="26.25" thickBot="1" x14ac:dyDescent="0.25">
      <c r="X82" s="663" t="s">
        <v>154</v>
      </c>
      <c r="Y82" s="664"/>
      <c r="Z82" s="664"/>
      <c r="AA82" s="664"/>
      <c r="AB82" s="664"/>
      <c r="AC82" s="664"/>
      <c r="AD82" s="664"/>
      <c r="AE82" s="665"/>
      <c r="AF82" s="306">
        <f>AVERAGE(AF5:AF16,AF18:AF29,AF31:AF42,AF44:AF55,AF57:AF68,AF70:AF81)</f>
        <v>0</v>
      </c>
      <c r="AG82" s="528">
        <f>AVERAGE(AG5:AG16,AG18:AG29,AG31:AG42,AG44:AG55,AG57:AG68,AG70:AG81)</f>
        <v>0</v>
      </c>
    </row>
    <row r="83" spans="1:33" ht="15" customHeight="1" x14ac:dyDescent="0.2"/>
    <row r="84" spans="1:33" s="62" customFormat="1" ht="35.1" customHeight="1" x14ac:dyDescent="0.2">
      <c r="A84" s="63" t="s">
        <v>142</v>
      </c>
      <c r="B84" s="435"/>
      <c r="C84" s="436"/>
      <c r="D84" s="436"/>
      <c r="E84" s="436"/>
      <c r="F84" s="436"/>
      <c r="G84" s="436"/>
      <c r="H84" s="65" t="s">
        <v>143</v>
      </c>
      <c r="AD84" s="297"/>
      <c r="AE84" s="66"/>
      <c r="AF84" s="66"/>
    </row>
    <row r="85" spans="1:33" s="62" customFormat="1" ht="35.1" customHeight="1" x14ac:dyDescent="0.2">
      <c r="A85" s="435"/>
      <c r="B85" s="435"/>
      <c r="C85" s="436"/>
      <c r="D85" s="436"/>
      <c r="E85" s="436"/>
      <c r="F85" s="436"/>
      <c r="G85" s="436"/>
      <c r="H85" s="65" t="s">
        <v>144</v>
      </c>
      <c r="AD85" s="297"/>
      <c r="AE85" s="66"/>
      <c r="AF85" s="66"/>
    </row>
    <row r="86" spans="1:33" s="62" customFormat="1" ht="35.1" customHeight="1" x14ac:dyDescent="0.2">
      <c r="A86" s="435"/>
      <c r="B86" s="435"/>
      <c r="C86" s="436"/>
      <c r="D86" s="436"/>
      <c r="E86" s="436"/>
      <c r="F86" s="436"/>
      <c r="G86" s="436"/>
      <c r="H86" s="65" t="s">
        <v>145</v>
      </c>
      <c r="AD86" s="297"/>
      <c r="AE86" s="66"/>
      <c r="AF86" s="66"/>
    </row>
    <row r="87" spans="1:33" s="62" customFormat="1" ht="35.1" customHeight="1" x14ac:dyDescent="0.2">
      <c r="A87" s="435"/>
      <c r="B87" s="435"/>
      <c r="C87" s="436"/>
      <c r="D87" s="436"/>
      <c r="E87" s="436"/>
      <c r="F87" s="436"/>
      <c r="G87" s="436"/>
      <c r="H87" s="65" t="s">
        <v>146</v>
      </c>
      <c r="AD87" s="297"/>
      <c r="AE87" s="66"/>
      <c r="AF87" s="66"/>
    </row>
    <row r="88" spans="1:33" ht="15" customHeight="1" x14ac:dyDescent="0.25">
      <c r="AC88" s="61"/>
      <c r="AD88" s="298"/>
      <c r="AE88" s="2"/>
      <c r="AF88" s="2"/>
      <c r="AG88" s="2"/>
    </row>
    <row r="89" spans="1:33" s="62" customFormat="1" ht="35.1" customHeight="1" x14ac:dyDescent="0.35">
      <c r="A89" s="63" t="s">
        <v>147</v>
      </c>
      <c r="B89" s="435"/>
      <c r="C89" s="436"/>
      <c r="D89" s="436"/>
      <c r="E89" s="436"/>
      <c r="F89" s="436"/>
      <c r="G89" s="435"/>
      <c r="H89" s="62" t="s">
        <v>148</v>
      </c>
      <c r="I89" s="394"/>
      <c r="L89" s="300" t="s">
        <v>15</v>
      </c>
      <c r="M89" s="301">
        <v>0</v>
      </c>
      <c r="N89" s="66"/>
      <c r="O89" s="45"/>
      <c r="P89" s="302" t="s">
        <v>18</v>
      </c>
      <c r="Q89" s="301">
        <v>0</v>
      </c>
      <c r="R89" s="66"/>
      <c r="S89" s="45"/>
      <c r="T89" s="303" t="s">
        <v>19</v>
      </c>
      <c r="U89" s="301">
        <v>0</v>
      </c>
      <c r="W89" s="2"/>
      <c r="X89" s="2"/>
      <c r="Y89" s="2"/>
      <c r="Z89" s="2"/>
      <c r="AA89" s="2"/>
      <c r="AD89" s="299"/>
    </row>
    <row r="90" spans="1:33" s="62" customFormat="1" ht="15" customHeight="1" x14ac:dyDescent="0.2">
      <c r="A90" s="63"/>
      <c r="B90" s="2"/>
      <c r="C90" s="2"/>
      <c r="L90" s="66"/>
      <c r="M90" s="66"/>
      <c r="N90" s="66"/>
      <c r="O90" s="66"/>
      <c r="P90" s="66"/>
      <c r="Q90" s="66"/>
      <c r="R90" s="66"/>
      <c r="S90" s="66"/>
      <c r="T90" s="66"/>
      <c r="U90" s="66"/>
      <c r="X90" s="2"/>
      <c r="Y90" s="2"/>
      <c r="Z90" s="2"/>
      <c r="AA90" s="2"/>
    </row>
    <row r="91" spans="1:33" s="62" customFormat="1" ht="35.1" customHeight="1" thickBot="1" x14ac:dyDescent="0.4">
      <c r="A91" s="63"/>
      <c r="B91" s="2"/>
      <c r="C91" s="2"/>
      <c r="L91" s="304" t="s">
        <v>20</v>
      </c>
      <c r="M91" s="301">
        <v>0</v>
      </c>
      <c r="N91" s="66"/>
      <c r="O91" s="45"/>
      <c r="P91" s="310" t="s">
        <v>83</v>
      </c>
      <c r="Q91" s="301">
        <v>0</v>
      </c>
      <c r="R91" s="66"/>
      <c r="S91" s="45"/>
      <c r="T91" s="305" t="s">
        <v>84</v>
      </c>
      <c r="U91" s="301">
        <v>0</v>
      </c>
      <c r="W91" s="2"/>
      <c r="X91" s="529" t="s">
        <v>36</v>
      </c>
      <c r="Y91" s="250">
        <f>SUM(M89,Q89,U89,M91,Q91,U91)</f>
        <v>0</v>
      </c>
      <c r="Z91" s="2"/>
      <c r="AA91" s="2"/>
      <c r="AD91" s="299"/>
    </row>
    <row r="92" spans="1:33" ht="15" customHeight="1" thickTop="1" x14ac:dyDescent="0.2"/>
    <row r="93" spans="1:33" s="62" customFormat="1" ht="35.1" customHeight="1" x14ac:dyDescent="0.2">
      <c r="A93" s="63" t="s">
        <v>151</v>
      </c>
      <c r="B93" s="63"/>
      <c r="C93" s="64"/>
      <c r="D93" s="64"/>
      <c r="E93" s="64"/>
      <c r="F93" s="64"/>
      <c r="G93" s="64"/>
      <c r="H93" s="521"/>
      <c r="I93" s="522"/>
      <c r="J93" s="2"/>
      <c r="K93" s="62" t="s">
        <v>152</v>
      </c>
      <c r="N93" s="2"/>
      <c r="O93" s="2"/>
      <c r="AD93" s="297"/>
      <c r="AE93" s="66"/>
      <c r="AF93" s="66"/>
    </row>
    <row r="94" spans="1:33" ht="15" customHeight="1" x14ac:dyDescent="0.2">
      <c r="A94" s="394"/>
      <c r="B94" s="394"/>
      <c r="C94" s="394"/>
      <c r="D94" s="394"/>
      <c r="E94" s="394"/>
      <c r="F94" s="394"/>
      <c r="G94" s="394"/>
      <c r="H94" s="394"/>
      <c r="I94" s="394"/>
      <c r="J94" s="394"/>
      <c r="K94" s="394"/>
      <c r="L94" s="394"/>
      <c r="M94" s="394"/>
      <c r="N94" s="394"/>
      <c r="O94" s="394"/>
    </row>
    <row r="95" spans="1:33" ht="30" x14ac:dyDescent="0.25">
      <c r="A95" s="63" t="s">
        <v>149</v>
      </c>
      <c r="B95" s="394"/>
      <c r="C95" s="394"/>
      <c r="D95" s="394"/>
      <c r="E95" s="394"/>
      <c r="F95" s="394"/>
      <c r="G95" s="394"/>
      <c r="H95" s="62" t="s">
        <v>150</v>
      </c>
      <c r="I95" s="394"/>
      <c r="J95" s="394"/>
      <c r="K95" s="394"/>
      <c r="L95" s="394"/>
      <c r="M95" s="394"/>
      <c r="N95" s="394"/>
      <c r="O95" s="394"/>
      <c r="AD95" s="296"/>
      <c r="AE95" s="61"/>
      <c r="AG95" s="2"/>
    </row>
    <row r="96" spans="1:33" ht="35.1" customHeight="1" x14ac:dyDescent="0.2"/>
  </sheetData>
  <mergeCells count="224">
    <mergeCell ref="X82:AE82"/>
    <mergeCell ref="Y80:Z80"/>
    <mergeCell ref="AF80:AF81"/>
    <mergeCell ref="AG80:AG81"/>
    <mergeCell ref="E81:F81"/>
    <mergeCell ref="I81:J81"/>
    <mergeCell ref="M81:N81"/>
    <mergeCell ref="Q81:R81"/>
    <mergeCell ref="U81:V81"/>
    <mergeCell ref="Y81:Z81"/>
    <mergeCell ref="I80:J80"/>
    <mergeCell ref="M80:N80"/>
    <mergeCell ref="Q80:R80"/>
    <mergeCell ref="U80:V80"/>
    <mergeCell ref="B76:B77"/>
    <mergeCell ref="AF76:AF77"/>
    <mergeCell ref="AG76:AG77"/>
    <mergeCell ref="B78:B79"/>
    <mergeCell ref="AF78:AF79"/>
    <mergeCell ref="AG78:AG79"/>
    <mergeCell ref="AF65:AF66"/>
    <mergeCell ref="AG65:AG66"/>
    <mergeCell ref="B67:B68"/>
    <mergeCell ref="AF67:AF68"/>
    <mergeCell ref="AG67:AG68"/>
    <mergeCell ref="A70:A81"/>
    <mergeCell ref="B70:B71"/>
    <mergeCell ref="AF70:AF71"/>
    <mergeCell ref="AG70:AG71"/>
    <mergeCell ref="B72:B73"/>
    <mergeCell ref="A57:A68"/>
    <mergeCell ref="B57:B58"/>
    <mergeCell ref="B65:B66"/>
    <mergeCell ref="AF72:AF73"/>
    <mergeCell ref="AG72:AG73"/>
    <mergeCell ref="B74:B75"/>
    <mergeCell ref="E74:F74"/>
    <mergeCell ref="I74:J74"/>
    <mergeCell ref="AF74:AF75"/>
    <mergeCell ref="AG74:AG75"/>
    <mergeCell ref="E75:F75"/>
    <mergeCell ref="I75:J75"/>
    <mergeCell ref="B80:B81"/>
    <mergeCell ref="E80:F80"/>
    <mergeCell ref="AF59:AF60"/>
    <mergeCell ref="AG59:AG60"/>
    <mergeCell ref="B61:B62"/>
    <mergeCell ref="AF61:AF62"/>
    <mergeCell ref="AG61:AG62"/>
    <mergeCell ref="B63:B64"/>
    <mergeCell ref="E63:F63"/>
    <mergeCell ref="I63:J63"/>
    <mergeCell ref="AF63:AF64"/>
    <mergeCell ref="AG63:AG64"/>
    <mergeCell ref="B59:B60"/>
    <mergeCell ref="E64:F64"/>
    <mergeCell ref="I64:J64"/>
    <mergeCell ref="U57:V57"/>
    <mergeCell ref="Y57:Z57"/>
    <mergeCell ref="AF57:AF58"/>
    <mergeCell ref="AG57:AG58"/>
    <mergeCell ref="E58:F58"/>
    <mergeCell ref="I58:J58"/>
    <mergeCell ref="M58:N58"/>
    <mergeCell ref="Q58:R58"/>
    <mergeCell ref="U58:V58"/>
    <mergeCell ref="Y58:Z58"/>
    <mergeCell ref="E57:F57"/>
    <mergeCell ref="I57:J57"/>
    <mergeCell ref="M57:N57"/>
    <mergeCell ref="Q57:R57"/>
    <mergeCell ref="E53:F53"/>
    <mergeCell ref="I53:J53"/>
    <mergeCell ref="B54:B55"/>
    <mergeCell ref="AF54:AF55"/>
    <mergeCell ref="AG54:AG55"/>
    <mergeCell ref="B50:B51"/>
    <mergeCell ref="AF50:AF51"/>
    <mergeCell ref="AG50:AG51"/>
    <mergeCell ref="B52:B53"/>
    <mergeCell ref="E52:F52"/>
    <mergeCell ref="I52:J52"/>
    <mergeCell ref="AF52:AF53"/>
    <mergeCell ref="AG52:AG53"/>
    <mergeCell ref="U47:V47"/>
    <mergeCell ref="Y47:Z47"/>
    <mergeCell ref="B46:B47"/>
    <mergeCell ref="E46:F46"/>
    <mergeCell ref="I46:J46"/>
    <mergeCell ref="M46:N46"/>
    <mergeCell ref="Q46:R46"/>
    <mergeCell ref="U46:V46"/>
    <mergeCell ref="Y46:Z46"/>
    <mergeCell ref="U35:V35"/>
    <mergeCell ref="Y35:Z35"/>
    <mergeCell ref="AF35:AF36"/>
    <mergeCell ref="AG35:AG36"/>
    <mergeCell ref="A44:A55"/>
    <mergeCell ref="B44:B45"/>
    <mergeCell ref="AF44:AF45"/>
    <mergeCell ref="AG44:AG45"/>
    <mergeCell ref="AF46:AF47"/>
    <mergeCell ref="AG46:AG47"/>
    <mergeCell ref="E47:F47"/>
    <mergeCell ref="I47:J47"/>
    <mergeCell ref="E42:F42"/>
    <mergeCell ref="I42:J42"/>
    <mergeCell ref="B41:B42"/>
    <mergeCell ref="E41:F41"/>
    <mergeCell ref="I41:J41"/>
    <mergeCell ref="AF41:AF42"/>
    <mergeCell ref="AG41:AG42"/>
    <mergeCell ref="B48:B49"/>
    <mergeCell ref="AF48:AF49"/>
    <mergeCell ref="AG48:AG49"/>
    <mergeCell ref="M47:N47"/>
    <mergeCell ref="Q47:R47"/>
    <mergeCell ref="B33:B34"/>
    <mergeCell ref="AF33:AF34"/>
    <mergeCell ref="AG33:AG34"/>
    <mergeCell ref="A31:A42"/>
    <mergeCell ref="B31:B32"/>
    <mergeCell ref="AF31:AF32"/>
    <mergeCell ref="AG31:AG32"/>
    <mergeCell ref="B37:B38"/>
    <mergeCell ref="AF37:AF38"/>
    <mergeCell ref="B39:B40"/>
    <mergeCell ref="AF39:AF40"/>
    <mergeCell ref="AG39:AG40"/>
    <mergeCell ref="AG37:AG38"/>
    <mergeCell ref="E36:F36"/>
    <mergeCell ref="I36:J36"/>
    <mergeCell ref="M36:N36"/>
    <mergeCell ref="Q36:R36"/>
    <mergeCell ref="U36:V36"/>
    <mergeCell ref="Y36:Z36"/>
    <mergeCell ref="B35:B36"/>
    <mergeCell ref="E35:F35"/>
    <mergeCell ref="I35:J35"/>
    <mergeCell ref="M35:N35"/>
    <mergeCell ref="Q35:R35"/>
    <mergeCell ref="I25:J25"/>
    <mergeCell ref="M25:N25"/>
    <mergeCell ref="Q25:R25"/>
    <mergeCell ref="U25:V25"/>
    <mergeCell ref="Y25:Z25"/>
    <mergeCell ref="B24:B25"/>
    <mergeCell ref="E24:F24"/>
    <mergeCell ref="I24:J24"/>
    <mergeCell ref="M24:N24"/>
    <mergeCell ref="Q24:R24"/>
    <mergeCell ref="U24:V24"/>
    <mergeCell ref="A18:A29"/>
    <mergeCell ref="B18:B19"/>
    <mergeCell ref="E18:F18"/>
    <mergeCell ref="I18:J18"/>
    <mergeCell ref="AF18:AF19"/>
    <mergeCell ref="AG18:AG19"/>
    <mergeCell ref="E19:F19"/>
    <mergeCell ref="I19:J19"/>
    <mergeCell ref="B20:B21"/>
    <mergeCell ref="AF20:AF21"/>
    <mergeCell ref="AG20:AG21"/>
    <mergeCell ref="B22:B23"/>
    <mergeCell ref="AF22:AF23"/>
    <mergeCell ref="AG22:AG23"/>
    <mergeCell ref="Y24:Z24"/>
    <mergeCell ref="AF24:AF25"/>
    <mergeCell ref="AG24:AG25"/>
    <mergeCell ref="E25:F25"/>
    <mergeCell ref="B28:B29"/>
    <mergeCell ref="AF28:AF29"/>
    <mergeCell ref="AG28:AG29"/>
    <mergeCell ref="B26:B27"/>
    <mergeCell ref="AF26:AF27"/>
    <mergeCell ref="AG26:AG27"/>
    <mergeCell ref="B15:B16"/>
    <mergeCell ref="AF15:AF16"/>
    <mergeCell ref="AG15:AG16"/>
    <mergeCell ref="E14:F14"/>
    <mergeCell ref="I14:J14"/>
    <mergeCell ref="M14:N14"/>
    <mergeCell ref="Q14:R14"/>
    <mergeCell ref="U14:V14"/>
    <mergeCell ref="Y14:Z14"/>
    <mergeCell ref="AF7:AF8"/>
    <mergeCell ref="AG7:AG8"/>
    <mergeCell ref="E8:F8"/>
    <mergeCell ref="I8:J8"/>
    <mergeCell ref="B9:B10"/>
    <mergeCell ref="AF9:AF10"/>
    <mergeCell ref="Y13:Z13"/>
    <mergeCell ref="AF13:AF14"/>
    <mergeCell ref="AG13:AG14"/>
    <mergeCell ref="B13:B14"/>
    <mergeCell ref="E13:F13"/>
    <mergeCell ref="I13:J13"/>
    <mergeCell ref="M13:N13"/>
    <mergeCell ref="Q13:R13"/>
    <mergeCell ref="U13:V13"/>
    <mergeCell ref="A1:G2"/>
    <mergeCell ref="H1:AE2"/>
    <mergeCell ref="A5:A16"/>
    <mergeCell ref="B5:B6"/>
    <mergeCell ref="AF5:AF6"/>
    <mergeCell ref="AG5:AG6"/>
    <mergeCell ref="P3:S3"/>
    <mergeCell ref="T3:W3"/>
    <mergeCell ref="X3:AA3"/>
    <mergeCell ref="AB3:AE3"/>
    <mergeCell ref="AF3:AG3"/>
    <mergeCell ref="A3:A4"/>
    <mergeCell ref="B3:B4"/>
    <mergeCell ref="C3:C4"/>
    <mergeCell ref="D3:G3"/>
    <mergeCell ref="H3:K3"/>
    <mergeCell ref="L3:O3"/>
    <mergeCell ref="AG9:AG10"/>
    <mergeCell ref="B11:B12"/>
    <mergeCell ref="AF11:AF12"/>
    <mergeCell ref="AG11:AG12"/>
    <mergeCell ref="B7:B8"/>
    <mergeCell ref="E7:F7"/>
    <mergeCell ref="I7:J7"/>
  </mergeCells>
  <conditionalFormatting sqref="AG5:AG12 AG14">
    <cfRule type="cellIs" dxfId="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6"/>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26" t="s">
        <v>59</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27"/>
      <c r="AD1" s="627"/>
      <c r="AE1" s="631"/>
      <c r="AF1" s="202" t="s">
        <v>71</v>
      </c>
      <c r="AG1" s="1"/>
    </row>
    <row r="2" spans="1:33"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29"/>
      <c r="AE2" s="632"/>
      <c r="AF2" s="3" t="s">
        <v>1</v>
      </c>
      <c r="AG2" s="4">
        <v>39356</v>
      </c>
    </row>
    <row r="3" spans="1:33"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12"/>
      <c r="AF3" s="74" t="s">
        <v>12</v>
      </c>
      <c r="AG3" s="75"/>
    </row>
    <row r="4" spans="1:33" s="78"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652">
        <v>1</v>
      </c>
      <c r="B5" s="641" t="s">
        <v>15</v>
      </c>
      <c r="C5" s="20" t="s">
        <v>16</v>
      </c>
      <c r="D5" s="21"/>
      <c r="E5" s="24">
        <v>0.33333333333333331</v>
      </c>
      <c r="F5" s="22"/>
      <c r="G5" s="79"/>
      <c r="H5" s="21"/>
      <c r="I5" s="24">
        <v>0.33333333333333331</v>
      </c>
      <c r="J5" s="22"/>
      <c r="K5" s="23"/>
      <c r="L5" s="80"/>
      <c r="M5" s="22"/>
      <c r="N5" s="24">
        <v>0.33333333333333331</v>
      </c>
      <c r="O5" s="79"/>
      <c r="P5" s="21"/>
      <c r="Q5" s="22"/>
      <c r="R5" s="24">
        <v>0.33333333333333331</v>
      </c>
      <c r="S5" s="23"/>
      <c r="T5" s="80"/>
      <c r="U5" s="22"/>
      <c r="V5" s="22"/>
      <c r="W5" s="81"/>
      <c r="X5" s="55">
        <v>0.33333333333333331</v>
      </c>
      <c r="Y5" s="22"/>
      <c r="Z5" s="22"/>
      <c r="AA5" s="54"/>
      <c r="AB5" s="55">
        <v>0.33333333333333331</v>
      </c>
      <c r="AC5" s="22"/>
      <c r="AD5" s="22"/>
      <c r="AE5" s="226">
        <v>8.3333333333333329E-2</v>
      </c>
      <c r="AF5" s="637">
        <f>SUM(D5:AE5)</f>
        <v>2.083333333333333</v>
      </c>
      <c r="AG5" s="633">
        <f>SUM(D6:AE6)</f>
        <v>1.9583333333333333</v>
      </c>
    </row>
    <row r="6" spans="1:33" ht="15" customHeight="1" x14ac:dyDescent="0.2">
      <c r="A6" s="653"/>
      <c r="B6" s="642"/>
      <c r="C6" s="25" t="s">
        <v>17</v>
      </c>
      <c r="D6" s="26"/>
      <c r="E6" s="29">
        <v>0.3125</v>
      </c>
      <c r="F6" s="27"/>
      <c r="G6" s="82"/>
      <c r="H6" s="26"/>
      <c r="I6" s="29">
        <v>0.3125</v>
      </c>
      <c r="J6" s="27"/>
      <c r="K6" s="28"/>
      <c r="L6" s="83"/>
      <c r="M6" s="27"/>
      <c r="N6" s="29">
        <v>0.3125</v>
      </c>
      <c r="O6" s="82"/>
      <c r="P6" s="26"/>
      <c r="Q6" s="27"/>
      <c r="R6" s="29">
        <v>0.3125</v>
      </c>
      <c r="S6" s="28"/>
      <c r="T6" s="83"/>
      <c r="U6" s="27"/>
      <c r="V6" s="27"/>
      <c r="W6" s="84"/>
      <c r="X6" s="57">
        <v>0.3125</v>
      </c>
      <c r="Y6" s="27"/>
      <c r="Z6" s="27"/>
      <c r="AA6" s="56"/>
      <c r="AB6" s="57">
        <v>0.3125</v>
      </c>
      <c r="AC6" s="27"/>
      <c r="AD6" s="27"/>
      <c r="AE6" s="227">
        <v>8.3333333333333329E-2</v>
      </c>
      <c r="AF6" s="638"/>
      <c r="AG6" s="634"/>
    </row>
    <row r="7" spans="1:33" ht="15" customHeight="1" x14ac:dyDescent="0.2">
      <c r="A7" s="653"/>
      <c r="B7" s="648" t="s">
        <v>18</v>
      </c>
      <c r="C7" s="30" t="s">
        <v>16</v>
      </c>
      <c r="D7" s="31"/>
      <c r="E7" s="32"/>
      <c r="F7" s="159">
        <v>0.33333333333333331</v>
      </c>
      <c r="G7" s="85"/>
      <c r="H7" s="31"/>
      <c r="I7" s="32"/>
      <c r="J7" s="159">
        <v>0.33333333333333331</v>
      </c>
      <c r="K7" s="33"/>
      <c r="L7" s="86"/>
      <c r="M7" s="32"/>
      <c r="N7" s="32"/>
      <c r="O7" s="175"/>
      <c r="P7" s="157">
        <v>0.33333333333333331</v>
      </c>
      <c r="Q7" s="32"/>
      <c r="R7" s="32"/>
      <c r="S7" s="161"/>
      <c r="T7" s="157">
        <v>0.33333333333333331</v>
      </c>
      <c r="U7" s="32"/>
      <c r="V7" s="32"/>
      <c r="W7" s="85"/>
      <c r="X7" s="31"/>
      <c r="Y7" s="32"/>
      <c r="Z7" s="32"/>
      <c r="AA7" s="33"/>
      <c r="AB7" s="86"/>
      <c r="AC7" s="32"/>
      <c r="AD7" s="32"/>
      <c r="AE7" s="215"/>
      <c r="AF7" s="639">
        <f>SUM(D7:AE7)</f>
        <v>1.3333333333333333</v>
      </c>
      <c r="AG7" s="635">
        <f>SUM(D8:AE8)</f>
        <v>1.25</v>
      </c>
    </row>
    <row r="8" spans="1:33" ht="15" customHeight="1" x14ac:dyDescent="0.2">
      <c r="A8" s="653"/>
      <c r="B8" s="648"/>
      <c r="C8" s="25" t="s">
        <v>17</v>
      </c>
      <c r="D8" s="26"/>
      <c r="E8" s="27"/>
      <c r="F8" s="160">
        <v>0.3125</v>
      </c>
      <c r="G8" s="82"/>
      <c r="H8" s="26"/>
      <c r="I8" s="27"/>
      <c r="J8" s="160">
        <v>0.3125</v>
      </c>
      <c r="K8" s="28"/>
      <c r="L8" s="83"/>
      <c r="M8" s="27"/>
      <c r="N8" s="27"/>
      <c r="O8" s="176"/>
      <c r="P8" s="158">
        <v>0.3125</v>
      </c>
      <c r="Q8" s="27"/>
      <c r="R8" s="27"/>
      <c r="S8" s="162"/>
      <c r="T8" s="158">
        <v>0.3125</v>
      </c>
      <c r="U8" s="27"/>
      <c r="V8" s="27"/>
      <c r="W8" s="82"/>
      <c r="X8" s="26"/>
      <c r="Y8" s="27"/>
      <c r="Z8" s="27"/>
      <c r="AA8" s="28"/>
      <c r="AB8" s="83"/>
      <c r="AC8" s="27"/>
      <c r="AD8" s="27"/>
      <c r="AE8" s="219"/>
      <c r="AF8" s="638"/>
      <c r="AG8" s="634"/>
    </row>
    <row r="9" spans="1:33" ht="15" customHeight="1" x14ac:dyDescent="0.2">
      <c r="A9" s="653"/>
      <c r="B9" s="640" t="s">
        <v>19</v>
      </c>
      <c r="C9" s="30" t="s">
        <v>16</v>
      </c>
      <c r="D9" s="31"/>
      <c r="E9" s="32"/>
      <c r="F9" s="32"/>
      <c r="G9" s="177"/>
      <c r="H9" s="163">
        <v>0.33333333333333331</v>
      </c>
      <c r="I9" s="32"/>
      <c r="J9" s="32"/>
      <c r="K9" s="167"/>
      <c r="L9" s="163">
        <v>0.33333333333333331</v>
      </c>
      <c r="M9" s="32"/>
      <c r="N9" s="32"/>
      <c r="O9" s="85"/>
      <c r="P9" s="31"/>
      <c r="Q9" s="32"/>
      <c r="R9" s="32"/>
      <c r="S9" s="33"/>
      <c r="T9" s="86"/>
      <c r="U9" s="165">
        <v>0.33333333333333331</v>
      </c>
      <c r="V9" s="32"/>
      <c r="W9" s="85"/>
      <c r="X9" s="31"/>
      <c r="Y9" s="165">
        <v>0.33333333333333331</v>
      </c>
      <c r="Z9" s="32"/>
      <c r="AA9" s="33"/>
      <c r="AB9" s="86"/>
      <c r="AC9" s="165">
        <v>0.33333333333333331</v>
      </c>
      <c r="AD9" s="32"/>
      <c r="AE9" s="215"/>
      <c r="AF9" s="639">
        <f>SUM(D9:AE9)</f>
        <v>1.6666666666666665</v>
      </c>
      <c r="AG9" s="635">
        <f>SUM(D10:AE10)</f>
        <v>1.5625</v>
      </c>
    </row>
    <row r="10" spans="1:33" ht="15" customHeight="1" x14ac:dyDescent="0.2">
      <c r="A10" s="653"/>
      <c r="B10" s="640"/>
      <c r="C10" s="25" t="s">
        <v>17</v>
      </c>
      <c r="D10" s="26"/>
      <c r="E10" s="27"/>
      <c r="F10" s="27"/>
      <c r="G10" s="178"/>
      <c r="H10" s="164">
        <v>0.3125</v>
      </c>
      <c r="I10" s="27"/>
      <c r="J10" s="27"/>
      <c r="K10" s="168"/>
      <c r="L10" s="164">
        <v>0.3125</v>
      </c>
      <c r="M10" s="27"/>
      <c r="N10" s="27"/>
      <c r="O10" s="82"/>
      <c r="P10" s="26"/>
      <c r="Q10" s="27"/>
      <c r="R10" s="27"/>
      <c r="S10" s="28"/>
      <c r="T10" s="83"/>
      <c r="U10" s="166">
        <v>0.3125</v>
      </c>
      <c r="V10" s="27"/>
      <c r="W10" s="82"/>
      <c r="X10" s="26"/>
      <c r="Y10" s="166">
        <v>0.3125</v>
      </c>
      <c r="Z10" s="27"/>
      <c r="AA10" s="28"/>
      <c r="AB10" s="83"/>
      <c r="AC10" s="166">
        <v>0.3125</v>
      </c>
      <c r="AD10" s="27"/>
      <c r="AE10" s="219"/>
      <c r="AF10" s="638"/>
      <c r="AG10" s="634"/>
    </row>
    <row r="11" spans="1:33" ht="15" customHeight="1" x14ac:dyDescent="0.2">
      <c r="A11" s="653"/>
      <c r="B11" s="646" t="s">
        <v>20</v>
      </c>
      <c r="C11" s="30" t="s">
        <v>16</v>
      </c>
      <c r="D11" s="169">
        <v>0.25</v>
      </c>
      <c r="E11" s="32"/>
      <c r="F11" s="32"/>
      <c r="G11" s="85"/>
      <c r="H11" s="31"/>
      <c r="I11" s="32"/>
      <c r="J11" s="32"/>
      <c r="K11" s="33"/>
      <c r="L11" s="86"/>
      <c r="M11" s="171">
        <v>0.33333333333333331</v>
      </c>
      <c r="N11" s="32"/>
      <c r="O11" s="85"/>
      <c r="P11" s="31"/>
      <c r="Q11" s="171">
        <v>0.33333333333333331</v>
      </c>
      <c r="R11" s="32"/>
      <c r="S11" s="33"/>
      <c r="T11" s="86"/>
      <c r="U11" s="32"/>
      <c r="V11" s="171">
        <v>0.33333333333333331</v>
      </c>
      <c r="W11" s="85"/>
      <c r="X11" s="31"/>
      <c r="Y11" s="32"/>
      <c r="Z11" s="171">
        <v>0.33333333333333331</v>
      </c>
      <c r="AA11" s="33"/>
      <c r="AB11" s="86"/>
      <c r="AC11" s="32"/>
      <c r="AD11" s="171">
        <v>0.33333333333333331</v>
      </c>
      <c r="AE11" s="215"/>
      <c r="AF11" s="639">
        <f>SUM(D11:AE11)</f>
        <v>1.9166666666666663</v>
      </c>
      <c r="AG11" s="635">
        <f>SUM(D12:AE12)</f>
        <v>1.7916666666666665</v>
      </c>
    </row>
    <row r="12" spans="1:33" ht="15" customHeight="1" thickBot="1" x14ac:dyDescent="0.25">
      <c r="A12" s="654"/>
      <c r="B12" s="647"/>
      <c r="C12" s="40" t="s">
        <v>17</v>
      </c>
      <c r="D12" s="170">
        <v>0.22916666666666666</v>
      </c>
      <c r="E12" s="41"/>
      <c r="F12" s="41"/>
      <c r="G12" s="87"/>
      <c r="H12" s="43"/>
      <c r="I12" s="41"/>
      <c r="J12" s="41"/>
      <c r="K12" s="42"/>
      <c r="L12" s="88"/>
      <c r="M12" s="172">
        <v>0.3125</v>
      </c>
      <c r="N12" s="41"/>
      <c r="O12" s="87"/>
      <c r="P12" s="43"/>
      <c r="Q12" s="172">
        <v>0.3125</v>
      </c>
      <c r="R12" s="41"/>
      <c r="S12" s="42"/>
      <c r="T12" s="88"/>
      <c r="U12" s="41"/>
      <c r="V12" s="172">
        <v>0.3125</v>
      </c>
      <c r="W12" s="87"/>
      <c r="X12" s="43"/>
      <c r="Y12" s="41"/>
      <c r="Z12" s="172">
        <v>0.3125</v>
      </c>
      <c r="AA12" s="42"/>
      <c r="AB12" s="88"/>
      <c r="AC12" s="41"/>
      <c r="AD12" s="172">
        <v>0.3125</v>
      </c>
      <c r="AE12" s="228"/>
      <c r="AF12" s="643"/>
      <c r="AG12" s="636"/>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652">
        <v>2</v>
      </c>
      <c r="B14" s="641" t="s">
        <v>15</v>
      </c>
      <c r="C14" s="20" t="s">
        <v>16</v>
      </c>
      <c r="D14" s="55">
        <v>0.25</v>
      </c>
      <c r="E14" s="22"/>
      <c r="F14" s="22"/>
      <c r="G14" s="79"/>
      <c r="H14" s="21"/>
      <c r="I14" s="22"/>
      <c r="J14" s="22"/>
      <c r="K14" s="23"/>
      <c r="L14" s="80"/>
      <c r="M14" s="24">
        <v>0.33333333333333331</v>
      </c>
      <c r="N14" s="22"/>
      <c r="O14" s="79"/>
      <c r="P14" s="21"/>
      <c r="Q14" s="24">
        <v>0.33333333333333331</v>
      </c>
      <c r="R14" s="22"/>
      <c r="S14" s="23"/>
      <c r="T14" s="80"/>
      <c r="U14" s="22"/>
      <c r="V14" s="24">
        <v>0.33333333333333331</v>
      </c>
      <c r="W14" s="79"/>
      <c r="X14" s="21"/>
      <c r="Y14" s="22"/>
      <c r="Z14" s="24">
        <v>0.33333333333333331</v>
      </c>
      <c r="AA14" s="23"/>
      <c r="AB14" s="80"/>
      <c r="AC14" s="22"/>
      <c r="AD14" s="24">
        <v>0.33333333333333331</v>
      </c>
      <c r="AE14" s="228"/>
      <c r="AF14" s="637">
        <f>SUM(D14:AE14)</f>
        <v>1.9166666666666663</v>
      </c>
      <c r="AG14" s="633">
        <f>SUM(D15:AE15)</f>
        <v>1.7916666666666665</v>
      </c>
    </row>
    <row r="15" spans="1:33" ht="15" customHeight="1" x14ac:dyDescent="0.2">
      <c r="A15" s="653"/>
      <c r="B15" s="642"/>
      <c r="C15" s="25" t="s">
        <v>17</v>
      </c>
      <c r="D15" s="57">
        <v>0.22916666666666666</v>
      </c>
      <c r="E15" s="27"/>
      <c r="F15" s="27"/>
      <c r="G15" s="82"/>
      <c r="H15" s="26"/>
      <c r="I15" s="27"/>
      <c r="J15" s="27"/>
      <c r="K15" s="28"/>
      <c r="L15" s="83"/>
      <c r="M15" s="29">
        <v>0.3125</v>
      </c>
      <c r="N15" s="27"/>
      <c r="O15" s="82"/>
      <c r="P15" s="26"/>
      <c r="Q15" s="29">
        <v>0.3125</v>
      </c>
      <c r="R15" s="27"/>
      <c r="S15" s="28"/>
      <c r="T15" s="83"/>
      <c r="U15" s="27"/>
      <c r="V15" s="29">
        <v>0.3125</v>
      </c>
      <c r="W15" s="82"/>
      <c r="X15" s="26"/>
      <c r="Y15" s="27"/>
      <c r="Z15" s="29">
        <v>0.3125</v>
      </c>
      <c r="AA15" s="28"/>
      <c r="AB15" s="83"/>
      <c r="AC15" s="27"/>
      <c r="AD15" s="29">
        <v>0.3125</v>
      </c>
      <c r="AE15" s="219"/>
      <c r="AF15" s="638"/>
      <c r="AG15" s="634"/>
    </row>
    <row r="16" spans="1:33" ht="15" customHeight="1" x14ac:dyDescent="0.2">
      <c r="A16" s="653"/>
      <c r="B16" s="648" t="s">
        <v>18</v>
      </c>
      <c r="C16" s="30" t="s">
        <v>16</v>
      </c>
      <c r="D16" s="31"/>
      <c r="E16" s="159">
        <v>0.33333333333333331</v>
      </c>
      <c r="F16" s="32"/>
      <c r="G16" s="85"/>
      <c r="H16" s="31"/>
      <c r="I16" s="159">
        <v>0.33333333333333331</v>
      </c>
      <c r="J16" s="32"/>
      <c r="K16" s="33"/>
      <c r="L16" s="86"/>
      <c r="M16" s="32"/>
      <c r="N16" s="159">
        <v>0.33333333333333331</v>
      </c>
      <c r="O16" s="85"/>
      <c r="P16" s="31"/>
      <c r="Q16" s="32"/>
      <c r="R16" s="159">
        <v>0.33333333333333331</v>
      </c>
      <c r="S16" s="33"/>
      <c r="T16" s="86"/>
      <c r="U16" s="32"/>
      <c r="V16" s="32"/>
      <c r="W16" s="175"/>
      <c r="X16" s="157">
        <v>0.33333333333333331</v>
      </c>
      <c r="Y16" s="32"/>
      <c r="Z16" s="32"/>
      <c r="AA16" s="161"/>
      <c r="AB16" s="157">
        <v>0.33333333333333331</v>
      </c>
      <c r="AC16" s="32"/>
      <c r="AD16" s="32"/>
      <c r="AE16" s="220">
        <v>8.3333333333333329E-2</v>
      </c>
      <c r="AF16" s="639">
        <f>SUM(D16:AE16)</f>
        <v>2.083333333333333</v>
      </c>
      <c r="AG16" s="635">
        <f>SUM(D17:AE17)</f>
        <v>1.9583333333333333</v>
      </c>
    </row>
    <row r="17" spans="1:33" ht="15" customHeight="1" x14ac:dyDescent="0.2">
      <c r="A17" s="653"/>
      <c r="B17" s="648"/>
      <c r="C17" s="25" t="s">
        <v>17</v>
      </c>
      <c r="D17" s="26"/>
      <c r="E17" s="160">
        <v>0.3125</v>
      </c>
      <c r="F17" s="27"/>
      <c r="G17" s="82"/>
      <c r="H17" s="26"/>
      <c r="I17" s="160">
        <v>0.3125</v>
      </c>
      <c r="J17" s="27"/>
      <c r="K17" s="28"/>
      <c r="L17" s="83"/>
      <c r="M17" s="27"/>
      <c r="N17" s="160">
        <v>0.3125</v>
      </c>
      <c r="O17" s="82"/>
      <c r="P17" s="26"/>
      <c r="Q17" s="27"/>
      <c r="R17" s="160">
        <v>0.3125</v>
      </c>
      <c r="S17" s="28"/>
      <c r="T17" s="83"/>
      <c r="U17" s="27"/>
      <c r="V17" s="27"/>
      <c r="W17" s="176"/>
      <c r="X17" s="158">
        <v>0.3125</v>
      </c>
      <c r="Y17" s="27"/>
      <c r="Z17" s="27"/>
      <c r="AA17" s="162"/>
      <c r="AB17" s="158">
        <v>0.3125</v>
      </c>
      <c r="AC17" s="27"/>
      <c r="AD17" s="27"/>
      <c r="AE17" s="221">
        <v>8.3333333333333329E-2</v>
      </c>
      <c r="AF17" s="638"/>
      <c r="AG17" s="634"/>
    </row>
    <row r="18" spans="1:33" ht="15" customHeight="1" x14ac:dyDescent="0.2">
      <c r="A18" s="653"/>
      <c r="B18" s="640" t="s">
        <v>19</v>
      </c>
      <c r="C18" s="30" t="s">
        <v>16</v>
      </c>
      <c r="D18" s="31"/>
      <c r="E18" s="32"/>
      <c r="F18" s="165">
        <v>0.33333333333333331</v>
      </c>
      <c r="G18" s="85"/>
      <c r="H18" s="31"/>
      <c r="I18" s="32"/>
      <c r="J18" s="165">
        <v>0.33333333333333331</v>
      </c>
      <c r="K18" s="33"/>
      <c r="L18" s="86"/>
      <c r="M18" s="32"/>
      <c r="N18" s="32"/>
      <c r="O18" s="177"/>
      <c r="P18" s="163">
        <v>0.33333333333333331</v>
      </c>
      <c r="Q18" s="32"/>
      <c r="R18" s="32"/>
      <c r="S18" s="167"/>
      <c r="T18" s="163">
        <v>0.33333333333333331</v>
      </c>
      <c r="U18" s="32"/>
      <c r="V18" s="32"/>
      <c r="W18" s="85"/>
      <c r="X18" s="31"/>
      <c r="Y18" s="32"/>
      <c r="Z18" s="32"/>
      <c r="AA18" s="33"/>
      <c r="AB18" s="86"/>
      <c r="AC18" s="32"/>
      <c r="AD18" s="32"/>
      <c r="AE18" s="215"/>
      <c r="AF18" s="639">
        <f>SUM(D18:AE18)</f>
        <v>1.3333333333333333</v>
      </c>
      <c r="AG18" s="635">
        <f>SUM(D19:AE19)</f>
        <v>1.25</v>
      </c>
    </row>
    <row r="19" spans="1:33" ht="15" customHeight="1" x14ac:dyDescent="0.2">
      <c r="A19" s="653"/>
      <c r="B19" s="640"/>
      <c r="C19" s="25" t="s">
        <v>17</v>
      </c>
      <c r="D19" s="26"/>
      <c r="E19" s="27"/>
      <c r="F19" s="166">
        <v>0.3125</v>
      </c>
      <c r="G19" s="82"/>
      <c r="H19" s="26"/>
      <c r="I19" s="27"/>
      <c r="J19" s="166">
        <v>0.3125</v>
      </c>
      <c r="K19" s="28"/>
      <c r="L19" s="83"/>
      <c r="M19" s="27"/>
      <c r="N19" s="27"/>
      <c r="O19" s="178"/>
      <c r="P19" s="164">
        <v>0.3125</v>
      </c>
      <c r="Q19" s="27"/>
      <c r="R19" s="27"/>
      <c r="S19" s="168"/>
      <c r="T19" s="164">
        <v>0.3125</v>
      </c>
      <c r="U19" s="27"/>
      <c r="V19" s="27"/>
      <c r="W19" s="82"/>
      <c r="X19" s="26"/>
      <c r="Y19" s="27"/>
      <c r="Z19" s="27"/>
      <c r="AA19" s="28"/>
      <c r="AB19" s="83"/>
      <c r="AC19" s="27"/>
      <c r="AD19" s="27"/>
      <c r="AE19" s="219"/>
      <c r="AF19" s="638"/>
      <c r="AG19" s="634"/>
    </row>
    <row r="20" spans="1:33" ht="15" customHeight="1" x14ac:dyDescent="0.2">
      <c r="A20" s="653"/>
      <c r="B20" s="646" t="s">
        <v>20</v>
      </c>
      <c r="C20" s="30" t="s">
        <v>16</v>
      </c>
      <c r="D20" s="31"/>
      <c r="E20" s="32"/>
      <c r="F20" s="32"/>
      <c r="G20" s="179"/>
      <c r="H20" s="169">
        <v>0.33333333333333331</v>
      </c>
      <c r="I20" s="32"/>
      <c r="J20" s="32"/>
      <c r="K20" s="173"/>
      <c r="L20" s="169">
        <v>0.33333333333333331</v>
      </c>
      <c r="M20" s="32"/>
      <c r="N20" s="32"/>
      <c r="O20" s="85"/>
      <c r="P20" s="31"/>
      <c r="Q20" s="32"/>
      <c r="R20" s="32"/>
      <c r="S20" s="33"/>
      <c r="T20" s="86"/>
      <c r="U20" s="171">
        <v>0.33333333333333331</v>
      </c>
      <c r="V20" s="32"/>
      <c r="W20" s="85"/>
      <c r="X20" s="31"/>
      <c r="Y20" s="171">
        <v>0.33333333333333331</v>
      </c>
      <c r="Z20" s="32"/>
      <c r="AA20" s="33"/>
      <c r="AB20" s="86"/>
      <c r="AC20" s="171">
        <v>0.33333333333333331</v>
      </c>
      <c r="AD20" s="32"/>
      <c r="AE20" s="215"/>
      <c r="AF20" s="639">
        <f>SUM(D20:AE20)</f>
        <v>1.6666666666666665</v>
      </c>
      <c r="AG20" s="635">
        <f>SUM(D21:AE21)</f>
        <v>1.5625</v>
      </c>
    </row>
    <row r="21" spans="1:33" ht="15" customHeight="1" thickBot="1" x14ac:dyDescent="0.25">
      <c r="A21" s="654"/>
      <c r="B21" s="647"/>
      <c r="C21" s="40" t="s">
        <v>17</v>
      </c>
      <c r="D21" s="43"/>
      <c r="E21" s="41"/>
      <c r="F21" s="41"/>
      <c r="G21" s="180"/>
      <c r="H21" s="170">
        <v>0.3125</v>
      </c>
      <c r="I21" s="41"/>
      <c r="J21" s="41"/>
      <c r="K21" s="174"/>
      <c r="L21" s="170">
        <v>0.3125</v>
      </c>
      <c r="M21" s="41"/>
      <c r="N21" s="41"/>
      <c r="O21" s="87"/>
      <c r="P21" s="43"/>
      <c r="Q21" s="41"/>
      <c r="R21" s="41"/>
      <c r="S21" s="42"/>
      <c r="T21" s="88"/>
      <c r="U21" s="172">
        <v>0.3125</v>
      </c>
      <c r="V21" s="41"/>
      <c r="W21" s="87"/>
      <c r="X21" s="43"/>
      <c r="Y21" s="172">
        <v>0.3125</v>
      </c>
      <c r="Z21" s="41"/>
      <c r="AA21" s="42"/>
      <c r="AB21" s="88"/>
      <c r="AC21" s="172">
        <v>0.3125</v>
      </c>
      <c r="AD21" s="41"/>
      <c r="AE21" s="228"/>
      <c r="AF21" s="643"/>
      <c r="AG21" s="636"/>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652">
        <v>3</v>
      </c>
      <c r="B23" s="641" t="s">
        <v>15</v>
      </c>
      <c r="C23" s="20" t="s">
        <v>16</v>
      </c>
      <c r="D23" s="21"/>
      <c r="E23" s="22"/>
      <c r="F23" s="22"/>
      <c r="G23" s="81"/>
      <c r="H23" s="55">
        <v>0.33333333333333331</v>
      </c>
      <c r="I23" s="22"/>
      <c r="J23" s="22"/>
      <c r="K23" s="54"/>
      <c r="L23" s="55">
        <v>0.33333333333333331</v>
      </c>
      <c r="M23" s="22"/>
      <c r="N23" s="22"/>
      <c r="O23" s="79"/>
      <c r="P23" s="21"/>
      <c r="Q23" s="22"/>
      <c r="R23" s="22"/>
      <c r="S23" s="23"/>
      <c r="T23" s="80"/>
      <c r="U23" s="24">
        <v>0.33333333333333331</v>
      </c>
      <c r="V23" s="22"/>
      <c r="W23" s="79"/>
      <c r="X23" s="21"/>
      <c r="Y23" s="24">
        <v>0.33333333333333331</v>
      </c>
      <c r="Z23" s="22"/>
      <c r="AA23" s="23"/>
      <c r="AB23" s="80"/>
      <c r="AC23" s="24">
        <v>0.33333333333333331</v>
      </c>
      <c r="AD23" s="22"/>
      <c r="AE23" s="228"/>
      <c r="AF23" s="637">
        <f>SUM(D23:AE23)</f>
        <v>1.6666666666666665</v>
      </c>
      <c r="AG23" s="633">
        <f>SUM(D24:AE24)</f>
        <v>1.5625</v>
      </c>
    </row>
    <row r="24" spans="1:33" ht="15" customHeight="1" x14ac:dyDescent="0.2">
      <c r="A24" s="653"/>
      <c r="B24" s="642"/>
      <c r="C24" s="25" t="s">
        <v>17</v>
      </c>
      <c r="D24" s="26"/>
      <c r="E24" s="27"/>
      <c r="F24" s="27"/>
      <c r="G24" s="84"/>
      <c r="H24" s="57">
        <v>0.3125</v>
      </c>
      <c r="I24" s="27"/>
      <c r="J24" s="27"/>
      <c r="K24" s="56"/>
      <c r="L24" s="57">
        <v>0.3125</v>
      </c>
      <c r="M24" s="27"/>
      <c r="N24" s="27"/>
      <c r="O24" s="82"/>
      <c r="P24" s="26"/>
      <c r="Q24" s="27"/>
      <c r="R24" s="27"/>
      <c r="S24" s="28"/>
      <c r="T24" s="83"/>
      <c r="U24" s="29">
        <v>0.3125</v>
      </c>
      <c r="V24" s="27"/>
      <c r="W24" s="82"/>
      <c r="X24" s="26"/>
      <c r="Y24" s="29">
        <v>0.3125</v>
      </c>
      <c r="Z24" s="27"/>
      <c r="AA24" s="28"/>
      <c r="AB24" s="83"/>
      <c r="AC24" s="29">
        <v>0.3125</v>
      </c>
      <c r="AD24" s="27"/>
      <c r="AE24" s="219"/>
      <c r="AF24" s="638"/>
      <c r="AG24" s="634"/>
    </row>
    <row r="25" spans="1:33" ht="15" customHeight="1" x14ac:dyDescent="0.2">
      <c r="A25" s="653"/>
      <c r="B25" s="648" t="s">
        <v>18</v>
      </c>
      <c r="C25" s="30" t="s">
        <v>16</v>
      </c>
      <c r="D25" s="157">
        <v>0.25</v>
      </c>
      <c r="E25" s="32"/>
      <c r="F25" s="32"/>
      <c r="G25" s="85"/>
      <c r="H25" s="31"/>
      <c r="I25" s="32"/>
      <c r="J25" s="32"/>
      <c r="K25" s="33"/>
      <c r="L25" s="86"/>
      <c r="M25" s="159">
        <v>0.33333333333333331</v>
      </c>
      <c r="N25" s="32"/>
      <c r="O25" s="85"/>
      <c r="P25" s="31"/>
      <c r="Q25" s="159">
        <v>0.33333333333333331</v>
      </c>
      <c r="R25" s="32"/>
      <c r="S25" s="33"/>
      <c r="T25" s="86"/>
      <c r="U25" s="32"/>
      <c r="V25" s="159">
        <v>0.33333333333333331</v>
      </c>
      <c r="W25" s="85"/>
      <c r="X25" s="31"/>
      <c r="Y25" s="32"/>
      <c r="Z25" s="159">
        <v>0.33333333333333331</v>
      </c>
      <c r="AA25" s="33"/>
      <c r="AB25" s="86"/>
      <c r="AC25" s="32"/>
      <c r="AD25" s="159">
        <v>0.33333333333333331</v>
      </c>
      <c r="AE25" s="215"/>
      <c r="AF25" s="639">
        <f>SUM(D25:AE25)</f>
        <v>1.9166666666666663</v>
      </c>
      <c r="AG25" s="635">
        <f>SUM(D26:AE26)</f>
        <v>1.7916666666666665</v>
      </c>
    </row>
    <row r="26" spans="1:33" ht="15" customHeight="1" x14ac:dyDescent="0.2">
      <c r="A26" s="653"/>
      <c r="B26" s="648"/>
      <c r="C26" s="25" t="s">
        <v>17</v>
      </c>
      <c r="D26" s="158">
        <v>0.22916666666666666</v>
      </c>
      <c r="E26" s="27"/>
      <c r="F26" s="27"/>
      <c r="G26" s="82"/>
      <c r="H26" s="26"/>
      <c r="I26" s="27"/>
      <c r="J26" s="27"/>
      <c r="K26" s="28"/>
      <c r="L26" s="83"/>
      <c r="M26" s="160">
        <v>0.3125</v>
      </c>
      <c r="N26" s="27"/>
      <c r="O26" s="82"/>
      <c r="P26" s="26"/>
      <c r="Q26" s="160">
        <v>0.3125</v>
      </c>
      <c r="R26" s="27"/>
      <c r="S26" s="28"/>
      <c r="T26" s="83"/>
      <c r="U26" s="27"/>
      <c r="V26" s="160">
        <v>0.3125</v>
      </c>
      <c r="W26" s="82"/>
      <c r="X26" s="26"/>
      <c r="Y26" s="27"/>
      <c r="Z26" s="160">
        <v>0.3125</v>
      </c>
      <c r="AA26" s="28"/>
      <c r="AB26" s="83"/>
      <c r="AC26" s="27"/>
      <c r="AD26" s="160">
        <v>0.3125</v>
      </c>
      <c r="AE26" s="219"/>
      <c r="AF26" s="638"/>
      <c r="AG26" s="634"/>
    </row>
    <row r="27" spans="1:33" ht="15" customHeight="1" x14ac:dyDescent="0.2">
      <c r="A27" s="653"/>
      <c r="B27" s="640" t="s">
        <v>19</v>
      </c>
      <c r="C27" s="30" t="s">
        <v>16</v>
      </c>
      <c r="D27" s="31"/>
      <c r="E27" s="165">
        <v>0.33333333333333331</v>
      </c>
      <c r="F27" s="32"/>
      <c r="G27" s="85"/>
      <c r="H27" s="31"/>
      <c r="I27" s="165">
        <v>0.33333333333333331</v>
      </c>
      <c r="J27" s="32"/>
      <c r="K27" s="33"/>
      <c r="L27" s="86"/>
      <c r="M27" s="32"/>
      <c r="N27" s="165">
        <v>0.33333333333333331</v>
      </c>
      <c r="O27" s="85"/>
      <c r="P27" s="31"/>
      <c r="Q27" s="32"/>
      <c r="R27" s="165">
        <v>0.33333333333333331</v>
      </c>
      <c r="S27" s="33"/>
      <c r="T27" s="86"/>
      <c r="U27" s="32"/>
      <c r="V27" s="32"/>
      <c r="W27" s="177"/>
      <c r="X27" s="163">
        <v>0.33333333333333331</v>
      </c>
      <c r="Y27" s="32"/>
      <c r="Z27" s="32"/>
      <c r="AA27" s="167"/>
      <c r="AB27" s="163">
        <v>0.33333333333333331</v>
      </c>
      <c r="AC27" s="32"/>
      <c r="AD27" s="32"/>
      <c r="AE27" s="213">
        <v>8.3333333333333329E-2</v>
      </c>
      <c r="AF27" s="639">
        <f>SUM(D27:AE27)</f>
        <v>2.083333333333333</v>
      </c>
      <c r="AG27" s="635">
        <f>SUM(D28:AE28)</f>
        <v>1.9583333333333333</v>
      </c>
    </row>
    <row r="28" spans="1:33" ht="15" customHeight="1" x14ac:dyDescent="0.2">
      <c r="A28" s="653"/>
      <c r="B28" s="640"/>
      <c r="C28" s="25" t="s">
        <v>17</v>
      </c>
      <c r="D28" s="26"/>
      <c r="E28" s="166">
        <v>0.3125</v>
      </c>
      <c r="F28" s="27"/>
      <c r="G28" s="82"/>
      <c r="H28" s="26"/>
      <c r="I28" s="166">
        <v>0.3125</v>
      </c>
      <c r="J28" s="27"/>
      <c r="K28" s="28"/>
      <c r="L28" s="83"/>
      <c r="M28" s="27"/>
      <c r="N28" s="166">
        <v>0.3125</v>
      </c>
      <c r="O28" s="82"/>
      <c r="P28" s="26"/>
      <c r="Q28" s="27"/>
      <c r="R28" s="166">
        <v>0.3125</v>
      </c>
      <c r="S28" s="28"/>
      <c r="T28" s="83"/>
      <c r="U28" s="27"/>
      <c r="V28" s="27"/>
      <c r="W28" s="178"/>
      <c r="X28" s="164">
        <v>0.3125</v>
      </c>
      <c r="Y28" s="27"/>
      <c r="Z28" s="27"/>
      <c r="AA28" s="168"/>
      <c r="AB28" s="164">
        <v>0.3125</v>
      </c>
      <c r="AC28" s="27"/>
      <c r="AD28" s="27"/>
      <c r="AE28" s="214">
        <v>8.3333333333333329E-2</v>
      </c>
      <c r="AF28" s="638"/>
      <c r="AG28" s="634"/>
    </row>
    <row r="29" spans="1:33" ht="15" customHeight="1" x14ac:dyDescent="0.2">
      <c r="A29" s="653"/>
      <c r="B29" s="646" t="s">
        <v>20</v>
      </c>
      <c r="C29" s="30" t="s">
        <v>16</v>
      </c>
      <c r="D29" s="31"/>
      <c r="E29" s="32"/>
      <c r="F29" s="171">
        <v>0.33333333333333331</v>
      </c>
      <c r="G29" s="85"/>
      <c r="H29" s="31"/>
      <c r="I29" s="32"/>
      <c r="J29" s="171">
        <v>0.33333333333333331</v>
      </c>
      <c r="K29" s="33"/>
      <c r="L29" s="86"/>
      <c r="M29" s="32"/>
      <c r="N29" s="32"/>
      <c r="O29" s="179"/>
      <c r="P29" s="169">
        <v>0.33333333333333331</v>
      </c>
      <c r="Q29" s="32"/>
      <c r="R29" s="32"/>
      <c r="S29" s="173"/>
      <c r="T29" s="169">
        <v>0.33333333333333331</v>
      </c>
      <c r="U29" s="32"/>
      <c r="V29" s="32"/>
      <c r="W29" s="85"/>
      <c r="X29" s="31"/>
      <c r="Y29" s="32"/>
      <c r="Z29" s="32"/>
      <c r="AA29" s="33"/>
      <c r="AB29" s="86"/>
      <c r="AC29" s="32"/>
      <c r="AD29" s="32"/>
      <c r="AE29" s="230"/>
      <c r="AF29" s="639">
        <f>SUM(D29:AE29)</f>
        <v>1.3333333333333333</v>
      </c>
      <c r="AG29" s="635">
        <f>SUM(D30:AE30)</f>
        <v>1.25</v>
      </c>
    </row>
    <row r="30" spans="1:33" ht="15" customHeight="1" thickBot="1" x14ac:dyDescent="0.25">
      <c r="A30" s="654"/>
      <c r="B30" s="647"/>
      <c r="C30" s="40" t="s">
        <v>17</v>
      </c>
      <c r="D30" s="43"/>
      <c r="E30" s="41"/>
      <c r="F30" s="172">
        <v>0.3125</v>
      </c>
      <c r="G30" s="87"/>
      <c r="H30" s="43"/>
      <c r="I30" s="41"/>
      <c r="J30" s="172">
        <v>0.3125</v>
      </c>
      <c r="K30" s="42"/>
      <c r="L30" s="88"/>
      <c r="M30" s="41"/>
      <c r="N30" s="41"/>
      <c r="O30" s="180"/>
      <c r="P30" s="170">
        <v>0.3125</v>
      </c>
      <c r="Q30" s="41"/>
      <c r="R30" s="41"/>
      <c r="S30" s="174"/>
      <c r="T30" s="170">
        <v>0.3125</v>
      </c>
      <c r="U30" s="41"/>
      <c r="V30" s="41"/>
      <c r="W30" s="87"/>
      <c r="X30" s="43"/>
      <c r="Y30" s="41"/>
      <c r="Z30" s="41"/>
      <c r="AA30" s="42"/>
      <c r="AB30" s="88"/>
      <c r="AC30" s="41"/>
      <c r="AD30" s="41"/>
      <c r="AE30" s="231"/>
      <c r="AF30" s="643"/>
      <c r="AG30" s="636"/>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652">
        <v>4</v>
      </c>
      <c r="B32" s="641" t="s">
        <v>15</v>
      </c>
      <c r="C32" s="20" t="s">
        <v>16</v>
      </c>
      <c r="D32" s="21"/>
      <c r="E32" s="22"/>
      <c r="F32" s="24">
        <v>0.33333333333333331</v>
      </c>
      <c r="G32" s="79"/>
      <c r="H32" s="21"/>
      <c r="I32" s="22"/>
      <c r="J32" s="24">
        <v>0.33333333333333331</v>
      </c>
      <c r="K32" s="23"/>
      <c r="L32" s="80"/>
      <c r="M32" s="22"/>
      <c r="N32" s="22"/>
      <c r="O32" s="81"/>
      <c r="P32" s="55">
        <v>0.33333333333333331</v>
      </c>
      <c r="Q32" s="22"/>
      <c r="R32" s="22"/>
      <c r="S32" s="54"/>
      <c r="T32" s="55">
        <v>0.33333333333333331</v>
      </c>
      <c r="U32" s="22"/>
      <c r="V32" s="22"/>
      <c r="W32" s="79"/>
      <c r="X32" s="21"/>
      <c r="Y32" s="22"/>
      <c r="Z32" s="22"/>
      <c r="AA32" s="23"/>
      <c r="AB32" s="80"/>
      <c r="AC32" s="22"/>
      <c r="AD32" s="22"/>
      <c r="AE32" s="232"/>
      <c r="AF32" s="637">
        <f>SUM(D32:AE32)</f>
        <v>1.3333333333333333</v>
      </c>
      <c r="AG32" s="633">
        <f>SUM(D33:AE33)</f>
        <v>1.25</v>
      </c>
    </row>
    <row r="33" spans="1:33" ht="15" customHeight="1" x14ac:dyDescent="0.2">
      <c r="A33" s="653"/>
      <c r="B33" s="642"/>
      <c r="C33" s="25" t="s">
        <v>17</v>
      </c>
      <c r="D33" s="26"/>
      <c r="E33" s="27"/>
      <c r="F33" s="29">
        <v>0.3125</v>
      </c>
      <c r="G33" s="82"/>
      <c r="H33" s="26"/>
      <c r="I33" s="27"/>
      <c r="J33" s="29">
        <v>0.3125</v>
      </c>
      <c r="K33" s="28"/>
      <c r="L33" s="83"/>
      <c r="M33" s="27"/>
      <c r="N33" s="27"/>
      <c r="O33" s="84"/>
      <c r="P33" s="57">
        <v>0.3125</v>
      </c>
      <c r="Q33" s="27"/>
      <c r="R33" s="27"/>
      <c r="S33" s="56"/>
      <c r="T33" s="57">
        <v>0.3125</v>
      </c>
      <c r="U33" s="27"/>
      <c r="V33" s="27"/>
      <c r="W33" s="82"/>
      <c r="X33" s="26"/>
      <c r="Y33" s="27"/>
      <c r="Z33" s="27"/>
      <c r="AA33" s="28"/>
      <c r="AB33" s="83"/>
      <c r="AC33" s="27"/>
      <c r="AD33" s="27"/>
      <c r="AE33" s="233"/>
      <c r="AF33" s="638"/>
      <c r="AG33" s="634"/>
    </row>
    <row r="34" spans="1:33" ht="15" customHeight="1" x14ac:dyDescent="0.2">
      <c r="A34" s="653"/>
      <c r="B34" s="648" t="s">
        <v>18</v>
      </c>
      <c r="C34" s="30" t="s">
        <v>16</v>
      </c>
      <c r="D34" s="31"/>
      <c r="E34" s="32"/>
      <c r="F34" s="32"/>
      <c r="G34" s="175"/>
      <c r="H34" s="157">
        <v>0.33333333333333331</v>
      </c>
      <c r="I34" s="32"/>
      <c r="J34" s="32"/>
      <c r="K34" s="161"/>
      <c r="L34" s="157">
        <v>0.33333333333333331</v>
      </c>
      <c r="M34" s="32"/>
      <c r="N34" s="32"/>
      <c r="O34" s="85"/>
      <c r="P34" s="31"/>
      <c r="Q34" s="32"/>
      <c r="R34" s="32"/>
      <c r="S34" s="33"/>
      <c r="T34" s="86"/>
      <c r="U34" s="159">
        <v>0.33333333333333331</v>
      </c>
      <c r="V34" s="32"/>
      <c r="W34" s="85"/>
      <c r="X34" s="31"/>
      <c r="Y34" s="159">
        <v>0.33333333333333331</v>
      </c>
      <c r="Z34" s="32"/>
      <c r="AA34" s="33"/>
      <c r="AB34" s="86"/>
      <c r="AC34" s="159">
        <v>0.33333333333333331</v>
      </c>
      <c r="AD34" s="32"/>
      <c r="AE34" s="215"/>
      <c r="AF34" s="639">
        <f>SUM(D34:AE34)</f>
        <v>1.6666666666666665</v>
      </c>
      <c r="AG34" s="635">
        <f>SUM(D35:AE35)</f>
        <v>1.5625</v>
      </c>
    </row>
    <row r="35" spans="1:33" ht="15" customHeight="1" x14ac:dyDescent="0.2">
      <c r="A35" s="653"/>
      <c r="B35" s="648"/>
      <c r="C35" s="25" t="s">
        <v>17</v>
      </c>
      <c r="D35" s="26"/>
      <c r="E35" s="27"/>
      <c r="F35" s="27"/>
      <c r="G35" s="176"/>
      <c r="H35" s="158">
        <v>0.3125</v>
      </c>
      <c r="I35" s="27"/>
      <c r="J35" s="27"/>
      <c r="K35" s="162"/>
      <c r="L35" s="158">
        <v>0.3125</v>
      </c>
      <c r="M35" s="27"/>
      <c r="N35" s="27"/>
      <c r="O35" s="82"/>
      <c r="P35" s="26"/>
      <c r="Q35" s="27"/>
      <c r="R35" s="27"/>
      <c r="S35" s="28"/>
      <c r="T35" s="83"/>
      <c r="U35" s="160">
        <v>0.3125</v>
      </c>
      <c r="V35" s="27"/>
      <c r="W35" s="82"/>
      <c r="X35" s="26"/>
      <c r="Y35" s="160">
        <v>0.3125</v>
      </c>
      <c r="Z35" s="27"/>
      <c r="AA35" s="28"/>
      <c r="AB35" s="83"/>
      <c r="AC35" s="160">
        <v>0.3125</v>
      </c>
      <c r="AD35" s="27"/>
      <c r="AE35" s="219"/>
      <c r="AF35" s="638"/>
      <c r="AG35" s="634"/>
    </row>
    <row r="36" spans="1:33" ht="15" customHeight="1" x14ac:dyDescent="0.2">
      <c r="A36" s="653"/>
      <c r="B36" s="640" t="s">
        <v>19</v>
      </c>
      <c r="C36" s="30" t="s">
        <v>16</v>
      </c>
      <c r="D36" s="163">
        <v>0.25</v>
      </c>
      <c r="E36" s="32"/>
      <c r="F36" s="32"/>
      <c r="G36" s="85"/>
      <c r="H36" s="31"/>
      <c r="I36" s="32"/>
      <c r="J36" s="32"/>
      <c r="K36" s="33"/>
      <c r="L36" s="86"/>
      <c r="M36" s="165">
        <v>0.33333333333333331</v>
      </c>
      <c r="N36" s="32"/>
      <c r="O36" s="85"/>
      <c r="P36" s="31"/>
      <c r="Q36" s="165">
        <v>0.33333333333333331</v>
      </c>
      <c r="R36" s="32"/>
      <c r="S36" s="33"/>
      <c r="T36" s="86"/>
      <c r="U36" s="32"/>
      <c r="V36" s="165">
        <v>0.33333333333333331</v>
      </c>
      <c r="W36" s="85"/>
      <c r="X36" s="31"/>
      <c r="Y36" s="32"/>
      <c r="Z36" s="165">
        <v>0.33333333333333331</v>
      </c>
      <c r="AA36" s="33"/>
      <c r="AB36" s="86"/>
      <c r="AC36" s="32"/>
      <c r="AD36" s="165">
        <v>0.33333333333333331</v>
      </c>
      <c r="AE36" s="215"/>
      <c r="AF36" s="639">
        <f>SUM(D36:AE36)</f>
        <v>1.9166666666666663</v>
      </c>
      <c r="AG36" s="635">
        <f>SUM(D37:AE37)</f>
        <v>1.7916666666666665</v>
      </c>
    </row>
    <row r="37" spans="1:33" ht="15" customHeight="1" x14ac:dyDescent="0.2">
      <c r="A37" s="653"/>
      <c r="B37" s="640"/>
      <c r="C37" s="25" t="s">
        <v>17</v>
      </c>
      <c r="D37" s="164">
        <v>0.22916666666666666</v>
      </c>
      <c r="E37" s="27"/>
      <c r="F37" s="27"/>
      <c r="G37" s="82"/>
      <c r="H37" s="26"/>
      <c r="I37" s="27"/>
      <c r="J37" s="27"/>
      <c r="K37" s="28"/>
      <c r="L37" s="83"/>
      <c r="M37" s="166">
        <v>0.3125</v>
      </c>
      <c r="N37" s="27"/>
      <c r="O37" s="82"/>
      <c r="P37" s="26"/>
      <c r="Q37" s="166">
        <v>0.3125</v>
      </c>
      <c r="R37" s="27"/>
      <c r="S37" s="28"/>
      <c r="T37" s="83"/>
      <c r="U37" s="27"/>
      <c r="V37" s="166">
        <v>0.3125</v>
      </c>
      <c r="W37" s="82"/>
      <c r="X37" s="26"/>
      <c r="Y37" s="27"/>
      <c r="Z37" s="166">
        <v>0.3125</v>
      </c>
      <c r="AA37" s="28"/>
      <c r="AB37" s="83"/>
      <c r="AC37" s="27"/>
      <c r="AD37" s="166">
        <v>0.3125</v>
      </c>
      <c r="AE37" s="219"/>
      <c r="AF37" s="638"/>
      <c r="AG37" s="634"/>
    </row>
    <row r="38" spans="1:33" ht="15" customHeight="1" x14ac:dyDescent="0.2">
      <c r="A38" s="653"/>
      <c r="B38" s="646" t="s">
        <v>20</v>
      </c>
      <c r="C38" s="30" t="s">
        <v>16</v>
      </c>
      <c r="D38" s="31"/>
      <c r="E38" s="171">
        <v>0.33333333333333331</v>
      </c>
      <c r="F38" s="32"/>
      <c r="G38" s="85"/>
      <c r="H38" s="31"/>
      <c r="I38" s="171">
        <v>0.33333333333333331</v>
      </c>
      <c r="J38" s="32"/>
      <c r="K38" s="33"/>
      <c r="L38" s="86"/>
      <c r="M38" s="32"/>
      <c r="N38" s="171">
        <v>0.33333333333333331</v>
      </c>
      <c r="O38" s="85"/>
      <c r="P38" s="31"/>
      <c r="Q38" s="32"/>
      <c r="R38" s="171">
        <v>0.33333333333333331</v>
      </c>
      <c r="S38" s="33"/>
      <c r="T38" s="86"/>
      <c r="U38" s="32"/>
      <c r="V38" s="32"/>
      <c r="W38" s="179"/>
      <c r="X38" s="169">
        <v>0.33333333333333331</v>
      </c>
      <c r="Y38" s="32"/>
      <c r="Z38" s="32"/>
      <c r="AA38" s="173"/>
      <c r="AB38" s="169">
        <v>0.33333333333333331</v>
      </c>
      <c r="AC38" s="32"/>
      <c r="AD38" s="32"/>
      <c r="AE38" s="234">
        <v>8.3333333333333329E-2</v>
      </c>
      <c r="AF38" s="639">
        <f>SUM(D38:AE38)</f>
        <v>2.083333333333333</v>
      </c>
      <c r="AG38" s="635">
        <f>SUM(D39:AE39)</f>
        <v>1.9583333333333333</v>
      </c>
    </row>
    <row r="39" spans="1:33" ht="15" customHeight="1" thickBot="1" x14ac:dyDescent="0.25">
      <c r="A39" s="654"/>
      <c r="B39" s="647"/>
      <c r="C39" s="40" t="s">
        <v>17</v>
      </c>
      <c r="D39" s="43"/>
      <c r="E39" s="172">
        <v>0.3125</v>
      </c>
      <c r="F39" s="41"/>
      <c r="G39" s="87"/>
      <c r="H39" s="43"/>
      <c r="I39" s="172">
        <v>0.3125</v>
      </c>
      <c r="J39" s="41"/>
      <c r="K39" s="42"/>
      <c r="L39" s="88"/>
      <c r="M39" s="41"/>
      <c r="N39" s="172">
        <v>0.3125</v>
      </c>
      <c r="O39" s="87"/>
      <c r="P39" s="43"/>
      <c r="Q39" s="41"/>
      <c r="R39" s="172">
        <v>0.3125</v>
      </c>
      <c r="S39" s="42"/>
      <c r="T39" s="88"/>
      <c r="U39" s="41"/>
      <c r="V39" s="41"/>
      <c r="W39" s="180"/>
      <c r="X39" s="170">
        <v>0.3125</v>
      </c>
      <c r="Y39" s="41"/>
      <c r="Z39" s="41"/>
      <c r="AA39" s="174"/>
      <c r="AB39" s="170">
        <v>0.3125</v>
      </c>
      <c r="AC39" s="41"/>
      <c r="AD39" s="41"/>
      <c r="AE39" s="235">
        <v>8.3333333333333329E-2</v>
      </c>
      <c r="AF39" s="643"/>
      <c r="AG39" s="636"/>
    </row>
    <row r="40" spans="1:33" ht="26.45" customHeight="1" thickBot="1" x14ac:dyDescent="0.25">
      <c r="X40" s="649" t="s">
        <v>21</v>
      </c>
      <c r="Y40" s="650"/>
      <c r="Z40" s="650"/>
      <c r="AA40" s="650"/>
      <c r="AB40" s="650"/>
      <c r="AC40" s="650"/>
      <c r="AD40" s="650"/>
      <c r="AE40" s="651"/>
      <c r="AF40" s="48">
        <f>SUM(AF5:AF12,AF14:AF21,AF23:AF30,AF32:AF39)/16</f>
        <v>1.7499999999999996</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1:33" s="62" customFormat="1" ht="35.1" customHeight="1" x14ac:dyDescent="0.2">
      <c r="B49" s="63"/>
      <c r="C49" s="63"/>
      <c r="D49" s="64"/>
      <c r="E49" s="64"/>
      <c r="F49" s="64"/>
      <c r="G49" s="64"/>
      <c r="H49" s="64"/>
      <c r="I49" s="65" t="s">
        <v>54</v>
      </c>
      <c r="AE49" s="104"/>
      <c r="AF49" s="66"/>
      <c r="AG49" s="66"/>
    </row>
    <row r="50" spans="1:33" s="62" customFormat="1" ht="35.1" customHeight="1" x14ac:dyDescent="0.2">
      <c r="B50" s="63"/>
      <c r="C50" s="63"/>
      <c r="D50" s="64"/>
      <c r="E50" s="64"/>
      <c r="F50" s="64"/>
      <c r="G50" s="64"/>
      <c r="H50" s="64"/>
      <c r="I50" s="65" t="s">
        <v>56</v>
      </c>
      <c r="AE50" s="104"/>
      <c r="AF50" s="66"/>
      <c r="AG50" s="66"/>
    </row>
    <row r="51" spans="1:33" s="62" customFormat="1" ht="35.1" customHeight="1" x14ac:dyDescent="0.2">
      <c r="B51" s="63"/>
      <c r="C51" s="63"/>
      <c r="D51" s="64"/>
      <c r="E51" s="64"/>
      <c r="F51" s="64"/>
      <c r="G51" s="64"/>
      <c r="H51" s="64"/>
      <c r="I51" s="65" t="s">
        <v>55</v>
      </c>
      <c r="AE51" s="104"/>
      <c r="AF51" s="66"/>
      <c r="AG51" s="66"/>
    </row>
    <row r="52" spans="1:33" s="62" customFormat="1" ht="35.1" customHeight="1" x14ac:dyDescent="0.2">
      <c r="B52" s="63"/>
      <c r="C52" s="63"/>
      <c r="D52" s="64"/>
      <c r="E52" s="64"/>
      <c r="F52" s="64"/>
      <c r="G52" s="64"/>
      <c r="H52" s="64"/>
      <c r="I52" s="65" t="s">
        <v>74</v>
      </c>
      <c r="AE52" s="104"/>
      <c r="AF52" s="66"/>
      <c r="AG52" s="66"/>
    </row>
    <row r="53" spans="1:33" s="62" customFormat="1" ht="15" customHeight="1" x14ac:dyDescent="0.2">
      <c r="D53" s="64"/>
      <c r="E53" s="64"/>
      <c r="F53" s="64"/>
      <c r="G53" s="64"/>
      <c r="H53" s="64"/>
      <c r="AE53" s="104"/>
      <c r="AF53" s="66"/>
      <c r="AG53" s="66"/>
    </row>
    <row r="54" spans="1:33" s="67" customFormat="1" ht="35.1" customHeight="1" x14ac:dyDescent="0.2">
      <c r="B54" s="63" t="s">
        <v>24</v>
      </c>
      <c r="C54" s="63"/>
      <c r="D54" s="63"/>
      <c r="E54" s="63"/>
      <c r="F54" s="63"/>
      <c r="G54" s="63"/>
      <c r="H54" s="63"/>
      <c r="I54" s="65" t="s">
        <v>29</v>
      </c>
      <c r="K54" s="62"/>
      <c r="L54" s="62"/>
      <c r="M54" s="62"/>
      <c r="N54" s="62"/>
      <c r="O54" s="62"/>
      <c r="P54" s="62"/>
      <c r="Q54" s="62"/>
      <c r="R54" s="62"/>
      <c r="S54" s="62"/>
      <c r="T54" s="62"/>
      <c r="U54" s="62"/>
      <c r="AE54" s="210"/>
      <c r="AF54" s="94"/>
      <c r="AG54" s="94"/>
    </row>
    <row r="55" spans="1:33" s="67" customFormat="1" ht="35.1" customHeight="1" x14ac:dyDescent="0.2">
      <c r="A55" s="62"/>
      <c r="B55" s="62"/>
      <c r="C55" s="62"/>
      <c r="D55" s="62"/>
      <c r="E55" s="62"/>
      <c r="F55" s="62"/>
      <c r="G55" s="62"/>
      <c r="H55" s="62"/>
      <c r="I55" s="65" t="s">
        <v>30</v>
      </c>
      <c r="V55" s="62"/>
      <c r="W55" s="62"/>
      <c r="X55" s="62"/>
      <c r="Y55" s="62"/>
      <c r="Z55" s="62"/>
      <c r="AA55" s="62"/>
      <c r="AB55" s="62"/>
      <c r="AC55" s="62"/>
      <c r="AE55" s="210"/>
      <c r="AF55" s="94"/>
      <c r="AG55" s="94"/>
    </row>
    <row r="56" spans="1:33" s="62" customFormat="1" ht="15" customHeight="1" x14ac:dyDescent="0.2">
      <c r="B56" s="63"/>
      <c r="C56" s="63"/>
      <c r="D56" s="64"/>
      <c r="E56" s="64"/>
      <c r="F56" s="64"/>
      <c r="G56" s="64"/>
      <c r="H56" s="64"/>
      <c r="I56" s="67"/>
      <c r="AE56" s="104"/>
    </row>
    <row r="57" spans="1:33" s="62" customFormat="1" ht="34.9" customHeight="1" x14ac:dyDescent="0.2">
      <c r="B57" s="63" t="s">
        <v>26</v>
      </c>
      <c r="C57" s="63"/>
      <c r="D57" s="64"/>
      <c r="E57" s="64"/>
      <c r="F57" s="64"/>
      <c r="G57" s="64"/>
      <c r="I57" s="68"/>
      <c r="AE57" s="104"/>
    </row>
    <row r="58" spans="1:33" s="67" customFormat="1" ht="9.9499999999999993" customHeight="1" x14ac:dyDescent="0.2">
      <c r="B58" s="69"/>
      <c r="C58" s="69"/>
      <c r="D58" s="69"/>
      <c r="AE58" s="210"/>
    </row>
    <row r="59" spans="1:33" s="67" customFormat="1" ht="35.1" customHeight="1" x14ac:dyDescent="0.2">
      <c r="B59" s="69"/>
      <c r="C59" s="69"/>
      <c r="D59" s="69"/>
      <c r="I59" s="62" t="str">
        <f>'Nr401_7 Tage'!$I$54</f>
        <v>Beachten Sie generell folgende Punkte beim Erstellen eines Schichtplanes:</v>
      </c>
      <c r="AE59" s="210"/>
    </row>
    <row r="60" spans="1:33" s="67" customFormat="1" ht="35.1" customHeight="1" x14ac:dyDescent="0.2">
      <c r="B60" s="69"/>
      <c r="C60" s="69"/>
      <c r="D60" s="69"/>
      <c r="I60" s="141" t="s">
        <v>80</v>
      </c>
      <c r="AE60" s="210"/>
    </row>
    <row r="61" spans="1:33" s="62" customFormat="1" ht="35.1" customHeight="1" x14ac:dyDescent="0.2">
      <c r="I61" s="141" t="s">
        <v>79</v>
      </c>
      <c r="AE61" s="104"/>
    </row>
    <row r="62" spans="1:33" s="62" customFormat="1" ht="15" customHeight="1" x14ac:dyDescent="0.2">
      <c r="I62" s="65"/>
      <c r="AE62" s="104"/>
      <c r="AF62" s="66"/>
      <c r="AG62" s="66"/>
    </row>
    <row r="63" spans="1:33" s="62" customFormat="1" ht="30" x14ac:dyDescent="0.2">
      <c r="B63" s="63" t="s">
        <v>28</v>
      </c>
      <c r="C63" s="63"/>
      <c r="I63" s="62" t="str">
        <f>'Nr401_7 Tage'!$I$58</f>
        <v>Art. 24 ArG, Art. 36 - 38 ArGV1</v>
      </c>
      <c r="AE63" s="104"/>
      <c r="AF63" s="66"/>
      <c r="AG63" s="66"/>
    </row>
    <row r="65" spans="2:33" ht="30" x14ac:dyDescent="0.2">
      <c r="B65" s="63" t="s">
        <v>72</v>
      </c>
      <c r="I65" s="62" t="s">
        <v>73</v>
      </c>
      <c r="AG65" s="2"/>
    </row>
    <row r="66" spans="2:33" ht="25.5" x14ac:dyDescent="0.35">
      <c r="I66" s="126"/>
      <c r="AG66" s="2"/>
    </row>
  </sheetData>
  <sheetProtection formatCells="0" formatColumns="0" formatRows="0" insertColumns="0" insertRows="0" insertHyperlinks="0" deleteColumns="0" deleteRows="0" sort="0" autoFilter="0" pivotTables="0"/>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14:B15"/>
    <mergeCell ref="B38:B39"/>
    <mergeCell ref="B25:B26"/>
    <mergeCell ref="B27:B28"/>
    <mergeCell ref="B20:B21"/>
    <mergeCell ref="B23:B24"/>
    <mergeCell ref="AF5:AF6"/>
    <mergeCell ref="AG5:AG6"/>
    <mergeCell ref="AF7:AF8"/>
    <mergeCell ref="AG7:AG8"/>
    <mergeCell ref="AF9:AF10"/>
    <mergeCell ref="AG9:AG10"/>
    <mergeCell ref="AF11:AF12"/>
    <mergeCell ref="AG11:AG12"/>
    <mergeCell ref="AF14:AF15"/>
    <mergeCell ref="AG14:AG15"/>
    <mergeCell ref="AF16:AF17"/>
    <mergeCell ref="AG16:AG17"/>
    <mergeCell ref="AF25:AF26"/>
    <mergeCell ref="AG25:AG26"/>
    <mergeCell ref="AF18:AF19"/>
    <mergeCell ref="AF38:AF39"/>
    <mergeCell ref="AG38:AG39"/>
    <mergeCell ref="AF32:AF33"/>
    <mergeCell ref="AG32:AG33"/>
    <mergeCell ref="AF34:AF35"/>
    <mergeCell ref="AG34:AG35"/>
    <mergeCell ref="A1:G2"/>
    <mergeCell ref="H1:AE2"/>
    <mergeCell ref="AF36:AF37"/>
    <mergeCell ref="AG36:AG37"/>
    <mergeCell ref="AF27:AF28"/>
    <mergeCell ref="AG27:AG28"/>
    <mergeCell ref="AF29:AF30"/>
    <mergeCell ref="AG29:AG30"/>
    <mergeCell ref="AF23:AF24"/>
    <mergeCell ref="AG23:AG24"/>
    <mergeCell ref="AG18:AG19"/>
    <mergeCell ref="AF20:AF21"/>
    <mergeCell ref="AG20:AG21"/>
    <mergeCell ref="C3:C4"/>
    <mergeCell ref="B16:B17"/>
    <mergeCell ref="B18:B19"/>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2"/>
  <sheetViews>
    <sheetView topLeftCell="A4" zoomScale="50" zoomScaleNormal="50" zoomScaleSheetLayoutView="50" workbookViewId="0">
      <selection activeCell="P26" sqref="P26"/>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26" t="s">
        <v>60</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27"/>
      <c r="AD1" s="627"/>
      <c r="AE1" s="631"/>
      <c r="AF1" s="202" t="s">
        <v>71</v>
      </c>
      <c r="AG1" s="1"/>
    </row>
    <row r="2" spans="1:33"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29"/>
      <c r="AE2" s="632"/>
      <c r="AF2" s="3" t="s">
        <v>1</v>
      </c>
      <c r="AG2" s="4">
        <v>39356</v>
      </c>
    </row>
    <row r="3" spans="1:33"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36"/>
      <c r="AF3" s="74" t="s">
        <v>12</v>
      </c>
      <c r="AG3" s="75"/>
    </row>
    <row r="4" spans="1:33" s="78"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652">
        <v>1</v>
      </c>
      <c r="B5" s="641" t="s">
        <v>15</v>
      </c>
      <c r="C5" s="20" t="s">
        <v>16</v>
      </c>
      <c r="D5" s="55">
        <v>0.25</v>
      </c>
      <c r="E5" s="22"/>
      <c r="F5" s="22"/>
      <c r="G5" s="79"/>
      <c r="H5" s="21"/>
      <c r="I5" s="22"/>
      <c r="J5" s="22"/>
      <c r="K5" s="23"/>
      <c r="L5" s="80"/>
      <c r="M5" s="22"/>
      <c r="N5" s="22"/>
      <c r="O5" s="79"/>
      <c r="P5" s="21"/>
      <c r="Q5" s="24">
        <v>0.33333333333333331</v>
      </c>
      <c r="R5" s="22"/>
      <c r="S5" s="23"/>
      <c r="T5" s="80"/>
      <c r="U5" s="24">
        <v>0.33333333333333331</v>
      </c>
      <c r="V5" s="22"/>
      <c r="W5" s="79"/>
      <c r="X5" s="21"/>
      <c r="Y5" s="24">
        <v>0.33333333333333331</v>
      </c>
      <c r="Z5" s="22"/>
      <c r="AA5" s="23"/>
      <c r="AB5" s="80"/>
      <c r="AC5" s="24">
        <v>0.33333333333333331</v>
      </c>
      <c r="AD5" s="22"/>
      <c r="AE5" s="218"/>
      <c r="AF5" s="637">
        <f>SUM(D5:AE5)</f>
        <v>1.583333333333333</v>
      </c>
      <c r="AG5" s="633">
        <f>SUM(D6:AE6)</f>
        <v>1.4791666666666665</v>
      </c>
    </row>
    <row r="6" spans="1:33" ht="15" customHeight="1" x14ac:dyDescent="0.2">
      <c r="A6" s="653"/>
      <c r="B6" s="642"/>
      <c r="C6" s="25" t="s">
        <v>17</v>
      </c>
      <c r="D6" s="57">
        <v>0.22916666666666666</v>
      </c>
      <c r="E6" s="27"/>
      <c r="F6" s="27"/>
      <c r="G6" s="82"/>
      <c r="H6" s="26"/>
      <c r="I6" s="27"/>
      <c r="J6" s="27"/>
      <c r="K6" s="28"/>
      <c r="L6" s="83"/>
      <c r="M6" s="27"/>
      <c r="N6" s="27"/>
      <c r="O6" s="82"/>
      <c r="P6" s="26"/>
      <c r="Q6" s="29">
        <v>0.3125</v>
      </c>
      <c r="R6" s="27"/>
      <c r="S6" s="28"/>
      <c r="T6" s="83"/>
      <c r="U6" s="29">
        <v>0.3125</v>
      </c>
      <c r="V6" s="27"/>
      <c r="W6" s="82"/>
      <c r="X6" s="26"/>
      <c r="Y6" s="29">
        <v>0.3125</v>
      </c>
      <c r="Z6" s="27"/>
      <c r="AA6" s="28"/>
      <c r="AB6" s="83"/>
      <c r="AC6" s="29">
        <v>0.3125</v>
      </c>
      <c r="AD6" s="27"/>
      <c r="AE6" s="219"/>
      <c r="AF6" s="638"/>
      <c r="AG6" s="634"/>
    </row>
    <row r="7" spans="1:33" ht="15" customHeight="1" x14ac:dyDescent="0.2">
      <c r="A7" s="653"/>
      <c r="B7" s="648" t="s">
        <v>18</v>
      </c>
      <c r="C7" s="30" t="s">
        <v>16</v>
      </c>
      <c r="D7" s="31"/>
      <c r="E7" s="32"/>
      <c r="F7" s="159">
        <v>0.33333333333333331</v>
      </c>
      <c r="G7" s="85"/>
      <c r="H7" s="31"/>
      <c r="I7" s="32"/>
      <c r="J7" s="159">
        <v>0.33333333333333331</v>
      </c>
      <c r="K7" s="33"/>
      <c r="L7" s="86"/>
      <c r="M7" s="32"/>
      <c r="N7" s="159">
        <v>0.33333333333333331</v>
      </c>
      <c r="O7" s="85"/>
      <c r="P7" s="31"/>
      <c r="Q7" s="32"/>
      <c r="R7" s="32"/>
      <c r="S7" s="161"/>
      <c r="T7" s="181">
        <v>0.33333333333333331</v>
      </c>
      <c r="U7" s="32"/>
      <c r="V7" s="32"/>
      <c r="W7" s="161"/>
      <c r="X7" s="181">
        <v>0.33333333333333331</v>
      </c>
      <c r="Y7" s="32"/>
      <c r="Z7" s="32"/>
      <c r="AA7" s="161"/>
      <c r="AB7" s="181">
        <v>0.33333333333333331</v>
      </c>
      <c r="AC7" s="32"/>
      <c r="AD7" s="32"/>
      <c r="AE7" s="237">
        <v>8.3333333333333329E-2</v>
      </c>
      <c r="AF7" s="639">
        <f>SUM(D7:AE7)</f>
        <v>2.083333333333333</v>
      </c>
      <c r="AG7" s="635">
        <f>SUM(D8:AE8)</f>
        <v>1.9583333333333333</v>
      </c>
    </row>
    <row r="8" spans="1:33" ht="15" customHeight="1" x14ac:dyDescent="0.2">
      <c r="A8" s="653"/>
      <c r="B8" s="648"/>
      <c r="C8" s="25" t="s">
        <v>17</v>
      </c>
      <c r="D8" s="26"/>
      <c r="E8" s="27"/>
      <c r="F8" s="160">
        <v>0.3125</v>
      </c>
      <c r="G8" s="82"/>
      <c r="H8" s="26"/>
      <c r="I8" s="27"/>
      <c r="J8" s="160">
        <v>0.3125</v>
      </c>
      <c r="K8" s="28"/>
      <c r="L8" s="83"/>
      <c r="M8" s="27"/>
      <c r="N8" s="160">
        <v>0.3125</v>
      </c>
      <c r="O8" s="82"/>
      <c r="P8" s="26"/>
      <c r="Q8" s="27"/>
      <c r="R8" s="27"/>
      <c r="S8" s="162"/>
      <c r="T8" s="182">
        <v>0.3125</v>
      </c>
      <c r="U8" s="27"/>
      <c r="V8" s="27"/>
      <c r="W8" s="162"/>
      <c r="X8" s="182">
        <v>0.3125</v>
      </c>
      <c r="Y8" s="27"/>
      <c r="Z8" s="27"/>
      <c r="AA8" s="162"/>
      <c r="AB8" s="182">
        <v>0.3125</v>
      </c>
      <c r="AC8" s="27"/>
      <c r="AD8" s="27"/>
      <c r="AE8" s="238">
        <v>8.3333333333333329E-2</v>
      </c>
      <c r="AF8" s="638"/>
      <c r="AG8" s="634"/>
    </row>
    <row r="9" spans="1:33" ht="15" customHeight="1" x14ac:dyDescent="0.2">
      <c r="A9" s="653"/>
      <c r="B9" s="640" t="s">
        <v>19</v>
      </c>
      <c r="C9" s="30" t="s">
        <v>16</v>
      </c>
      <c r="D9" s="31"/>
      <c r="E9" s="32"/>
      <c r="F9" s="32"/>
      <c r="G9" s="177"/>
      <c r="H9" s="163">
        <v>0.33333333333333331</v>
      </c>
      <c r="I9" s="32"/>
      <c r="J9" s="32"/>
      <c r="K9" s="167"/>
      <c r="L9" s="163">
        <v>0.33333333333333331</v>
      </c>
      <c r="M9" s="32"/>
      <c r="N9" s="32"/>
      <c r="O9" s="177"/>
      <c r="P9" s="163">
        <v>0.33333333333333331</v>
      </c>
      <c r="Q9" s="32"/>
      <c r="R9" s="165">
        <v>0.33333333333333331</v>
      </c>
      <c r="S9" s="33"/>
      <c r="T9" s="86"/>
      <c r="U9" s="32"/>
      <c r="V9" s="32"/>
      <c r="W9" s="85"/>
      <c r="X9" s="31"/>
      <c r="Y9" s="32"/>
      <c r="Z9" s="32"/>
      <c r="AA9" s="33"/>
      <c r="AB9" s="86"/>
      <c r="AC9" s="32"/>
      <c r="AD9" s="32"/>
      <c r="AE9" s="215"/>
      <c r="AF9" s="639">
        <f>SUM(D9:AE9)</f>
        <v>1.3333333333333333</v>
      </c>
      <c r="AG9" s="635">
        <f>SUM(D10:AE10)</f>
        <v>1.25</v>
      </c>
    </row>
    <row r="10" spans="1:33" ht="15" customHeight="1" x14ac:dyDescent="0.2">
      <c r="A10" s="653"/>
      <c r="B10" s="640"/>
      <c r="C10" s="25" t="s">
        <v>17</v>
      </c>
      <c r="D10" s="26"/>
      <c r="E10" s="27"/>
      <c r="F10" s="27"/>
      <c r="G10" s="178"/>
      <c r="H10" s="164">
        <v>0.3125</v>
      </c>
      <c r="I10" s="27"/>
      <c r="J10" s="27"/>
      <c r="K10" s="168"/>
      <c r="L10" s="164">
        <v>0.3125</v>
      </c>
      <c r="M10" s="27"/>
      <c r="N10" s="27"/>
      <c r="O10" s="178"/>
      <c r="P10" s="164">
        <v>0.3125</v>
      </c>
      <c r="Q10" s="27"/>
      <c r="R10" s="166">
        <v>0.3125</v>
      </c>
      <c r="S10" s="28"/>
      <c r="T10" s="83"/>
      <c r="U10" s="27"/>
      <c r="V10" s="27"/>
      <c r="W10" s="82"/>
      <c r="X10" s="26"/>
      <c r="Y10" s="27"/>
      <c r="Z10" s="27"/>
      <c r="AA10" s="28"/>
      <c r="AB10" s="83"/>
      <c r="AC10" s="27"/>
      <c r="AD10" s="27"/>
      <c r="AE10" s="219"/>
      <c r="AF10" s="638"/>
      <c r="AG10" s="634"/>
    </row>
    <row r="11" spans="1:33" ht="15" customHeight="1" x14ac:dyDescent="0.2">
      <c r="A11" s="653"/>
      <c r="B11" s="646" t="s">
        <v>20</v>
      </c>
      <c r="C11" s="30" t="s">
        <v>16</v>
      </c>
      <c r="D11" s="31"/>
      <c r="E11" s="171">
        <v>0.33333333333333331</v>
      </c>
      <c r="F11" s="32"/>
      <c r="G11" s="85"/>
      <c r="H11" s="31"/>
      <c r="I11" s="171">
        <v>0.33333333333333331</v>
      </c>
      <c r="J11" s="32"/>
      <c r="K11" s="33"/>
      <c r="L11" s="86"/>
      <c r="M11" s="171">
        <v>0.33333333333333331</v>
      </c>
      <c r="N11" s="32"/>
      <c r="O11" s="85"/>
      <c r="P11" s="31"/>
      <c r="Q11" s="32"/>
      <c r="R11" s="32"/>
      <c r="S11" s="33"/>
      <c r="T11" s="86"/>
      <c r="U11" s="32"/>
      <c r="V11" s="171">
        <v>0.33333333333333331</v>
      </c>
      <c r="W11" s="85"/>
      <c r="X11" s="31"/>
      <c r="Y11" s="32"/>
      <c r="Z11" s="171">
        <v>0.33333333333333331</v>
      </c>
      <c r="AA11" s="33"/>
      <c r="AB11" s="86"/>
      <c r="AC11" s="32"/>
      <c r="AD11" s="171">
        <v>0.33333333333333331</v>
      </c>
      <c r="AE11" s="215"/>
      <c r="AF11" s="639">
        <f>SUM(D11:AE11)</f>
        <v>1.9999999999999998</v>
      </c>
      <c r="AG11" s="635">
        <f>SUM(D12:AE12)</f>
        <v>1.875</v>
      </c>
    </row>
    <row r="12" spans="1:33" ht="15" customHeight="1" thickBot="1" x14ac:dyDescent="0.25">
      <c r="A12" s="654"/>
      <c r="B12" s="647"/>
      <c r="C12" s="40" t="s">
        <v>17</v>
      </c>
      <c r="D12" s="43"/>
      <c r="E12" s="172">
        <v>0.3125</v>
      </c>
      <c r="F12" s="41"/>
      <c r="G12" s="87"/>
      <c r="H12" s="43"/>
      <c r="I12" s="172">
        <v>0.3125</v>
      </c>
      <c r="J12" s="41"/>
      <c r="K12" s="42"/>
      <c r="L12" s="88"/>
      <c r="M12" s="172">
        <v>0.3125</v>
      </c>
      <c r="N12" s="41"/>
      <c r="O12" s="87"/>
      <c r="P12" s="43"/>
      <c r="Q12" s="41"/>
      <c r="R12" s="41"/>
      <c r="S12" s="42"/>
      <c r="T12" s="88"/>
      <c r="U12" s="41"/>
      <c r="V12" s="172">
        <v>0.3125</v>
      </c>
      <c r="W12" s="87"/>
      <c r="X12" s="43"/>
      <c r="Y12" s="41"/>
      <c r="Z12" s="172">
        <v>0.3125</v>
      </c>
      <c r="AA12" s="42"/>
      <c r="AB12" s="88"/>
      <c r="AC12" s="41"/>
      <c r="AD12" s="172">
        <v>0.3125</v>
      </c>
      <c r="AE12" s="216"/>
      <c r="AF12" s="643"/>
      <c r="AG12" s="636"/>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652">
        <v>2</v>
      </c>
      <c r="B14" s="641" t="s">
        <v>15</v>
      </c>
      <c r="C14" s="20" t="s">
        <v>16</v>
      </c>
      <c r="D14" s="21"/>
      <c r="E14" s="24">
        <v>0.33333333333333331</v>
      </c>
      <c r="F14" s="22"/>
      <c r="G14" s="79"/>
      <c r="H14" s="21"/>
      <c r="I14" s="24">
        <v>0.33333333333333331</v>
      </c>
      <c r="J14" s="22"/>
      <c r="K14" s="23"/>
      <c r="L14" s="80"/>
      <c r="M14" s="24">
        <v>0.33333333333333331</v>
      </c>
      <c r="N14" s="22"/>
      <c r="O14" s="79"/>
      <c r="P14" s="21"/>
      <c r="Q14" s="22"/>
      <c r="R14" s="22"/>
      <c r="S14" s="23"/>
      <c r="T14" s="80"/>
      <c r="U14" s="22"/>
      <c r="V14" s="24">
        <v>0.33333333333333331</v>
      </c>
      <c r="W14" s="79"/>
      <c r="X14" s="21"/>
      <c r="Y14" s="22"/>
      <c r="Z14" s="24">
        <v>0.33333333333333331</v>
      </c>
      <c r="AA14" s="23"/>
      <c r="AB14" s="80"/>
      <c r="AC14" s="22"/>
      <c r="AD14" s="24">
        <v>0.33333333333333331</v>
      </c>
      <c r="AE14" s="218"/>
      <c r="AF14" s="637">
        <f>SUM(D14:AE14)</f>
        <v>1.9999999999999998</v>
      </c>
      <c r="AG14" s="633">
        <f>SUM(D15:AE15)</f>
        <v>1.875</v>
      </c>
    </row>
    <row r="15" spans="1:33" ht="15" customHeight="1" x14ac:dyDescent="0.2">
      <c r="A15" s="653"/>
      <c r="B15" s="642"/>
      <c r="C15" s="25" t="s">
        <v>17</v>
      </c>
      <c r="D15" s="26"/>
      <c r="E15" s="29">
        <v>0.3125</v>
      </c>
      <c r="F15" s="27"/>
      <c r="G15" s="82"/>
      <c r="H15" s="26"/>
      <c r="I15" s="29">
        <v>0.3125</v>
      </c>
      <c r="J15" s="27"/>
      <c r="K15" s="28"/>
      <c r="L15" s="83"/>
      <c r="M15" s="29">
        <v>0.3125</v>
      </c>
      <c r="N15" s="27"/>
      <c r="O15" s="82"/>
      <c r="P15" s="26"/>
      <c r="Q15" s="27"/>
      <c r="R15" s="27"/>
      <c r="S15" s="28"/>
      <c r="T15" s="83"/>
      <c r="U15" s="27"/>
      <c r="V15" s="29">
        <v>0.3125</v>
      </c>
      <c r="W15" s="82"/>
      <c r="X15" s="26"/>
      <c r="Y15" s="27"/>
      <c r="Z15" s="29">
        <v>0.3125</v>
      </c>
      <c r="AA15" s="28"/>
      <c r="AB15" s="83"/>
      <c r="AC15" s="27"/>
      <c r="AD15" s="29">
        <v>0.3125</v>
      </c>
      <c r="AE15" s="219"/>
      <c r="AF15" s="638"/>
      <c r="AG15" s="634"/>
    </row>
    <row r="16" spans="1:33" ht="15" customHeight="1" x14ac:dyDescent="0.2">
      <c r="A16" s="653"/>
      <c r="B16" s="648" t="s">
        <v>18</v>
      </c>
      <c r="C16" s="30" t="s">
        <v>16</v>
      </c>
      <c r="D16" s="157">
        <v>0.25</v>
      </c>
      <c r="E16" s="32"/>
      <c r="F16" s="32"/>
      <c r="G16" s="85"/>
      <c r="H16" s="31"/>
      <c r="I16" s="32"/>
      <c r="J16" s="32"/>
      <c r="K16" s="33"/>
      <c r="L16" s="86"/>
      <c r="M16" s="32"/>
      <c r="N16" s="32"/>
      <c r="O16" s="85"/>
      <c r="P16" s="31"/>
      <c r="Q16" s="159">
        <v>0.33333333333333331</v>
      </c>
      <c r="R16" s="32"/>
      <c r="S16" s="33"/>
      <c r="T16" s="86"/>
      <c r="U16" s="159">
        <v>0.33333333333333331</v>
      </c>
      <c r="V16" s="32"/>
      <c r="W16" s="85"/>
      <c r="X16" s="31"/>
      <c r="Y16" s="159">
        <v>0.33333333333333331</v>
      </c>
      <c r="Z16" s="32"/>
      <c r="AA16" s="33"/>
      <c r="AB16" s="86"/>
      <c r="AC16" s="159">
        <v>0.33333333333333331</v>
      </c>
      <c r="AD16" s="32"/>
      <c r="AE16" s="215"/>
      <c r="AF16" s="639">
        <f>SUM(D16:AE16)</f>
        <v>1.583333333333333</v>
      </c>
      <c r="AG16" s="635">
        <f>SUM(D17:AE17)</f>
        <v>1.4791666666666665</v>
      </c>
    </row>
    <row r="17" spans="1:33" ht="15" customHeight="1" x14ac:dyDescent="0.2">
      <c r="A17" s="653"/>
      <c r="B17" s="648"/>
      <c r="C17" s="25" t="s">
        <v>17</v>
      </c>
      <c r="D17" s="158">
        <v>0.22916666666666666</v>
      </c>
      <c r="E17" s="27"/>
      <c r="F17" s="27"/>
      <c r="G17" s="82"/>
      <c r="H17" s="26"/>
      <c r="I17" s="27"/>
      <c r="J17" s="27"/>
      <c r="K17" s="28"/>
      <c r="L17" s="83"/>
      <c r="M17" s="27"/>
      <c r="N17" s="27"/>
      <c r="O17" s="82"/>
      <c r="P17" s="26"/>
      <c r="Q17" s="160">
        <v>0.3125</v>
      </c>
      <c r="R17" s="27"/>
      <c r="S17" s="28"/>
      <c r="T17" s="83"/>
      <c r="U17" s="160">
        <v>0.3125</v>
      </c>
      <c r="V17" s="27"/>
      <c r="W17" s="82"/>
      <c r="X17" s="26"/>
      <c r="Y17" s="160">
        <v>0.3125</v>
      </c>
      <c r="Z17" s="27"/>
      <c r="AA17" s="28"/>
      <c r="AB17" s="83"/>
      <c r="AC17" s="160">
        <v>0.3125</v>
      </c>
      <c r="AD17" s="27"/>
      <c r="AE17" s="219"/>
      <c r="AF17" s="638"/>
      <c r="AG17" s="634"/>
    </row>
    <row r="18" spans="1:33" ht="15" customHeight="1" x14ac:dyDescent="0.2">
      <c r="A18" s="653"/>
      <c r="B18" s="640" t="s">
        <v>19</v>
      </c>
      <c r="C18" s="30" t="s">
        <v>16</v>
      </c>
      <c r="D18" s="31"/>
      <c r="E18" s="32"/>
      <c r="F18" s="165">
        <v>0.33333333333333331</v>
      </c>
      <c r="G18" s="85"/>
      <c r="H18" s="31"/>
      <c r="I18" s="32"/>
      <c r="J18" s="165">
        <v>0.33333333333333331</v>
      </c>
      <c r="K18" s="33"/>
      <c r="L18" s="86"/>
      <c r="M18" s="32"/>
      <c r="N18" s="165">
        <v>0.33333333333333331</v>
      </c>
      <c r="O18" s="85"/>
      <c r="P18" s="31"/>
      <c r="Q18" s="32"/>
      <c r="R18" s="32"/>
      <c r="S18" s="167"/>
      <c r="T18" s="163">
        <v>0.33333333333333331</v>
      </c>
      <c r="U18" s="32"/>
      <c r="V18" s="32"/>
      <c r="W18" s="177"/>
      <c r="X18" s="163">
        <v>0.33333333333333331</v>
      </c>
      <c r="Y18" s="32"/>
      <c r="Z18" s="32"/>
      <c r="AA18" s="167"/>
      <c r="AB18" s="163">
        <v>0.33333333333333331</v>
      </c>
      <c r="AC18" s="32"/>
      <c r="AD18" s="32"/>
      <c r="AE18" s="213">
        <v>8.3333333333333329E-2</v>
      </c>
      <c r="AF18" s="639">
        <f>SUM(D18:AE18)</f>
        <v>2.083333333333333</v>
      </c>
      <c r="AG18" s="635">
        <f>SUM(D19:AE19)</f>
        <v>1.9583333333333333</v>
      </c>
    </row>
    <row r="19" spans="1:33" ht="15" customHeight="1" x14ac:dyDescent="0.2">
      <c r="A19" s="653"/>
      <c r="B19" s="640"/>
      <c r="C19" s="25" t="s">
        <v>17</v>
      </c>
      <c r="D19" s="26"/>
      <c r="E19" s="27"/>
      <c r="F19" s="166">
        <v>0.3125</v>
      </c>
      <c r="G19" s="82"/>
      <c r="H19" s="26"/>
      <c r="I19" s="27"/>
      <c r="J19" s="166">
        <v>0.3125</v>
      </c>
      <c r="K19" s="28"/>
      <c r="L19" s="83"/>
      <c r="M19" s="27"/>
      <c r="N19" s="166">
        <v>0.3125</v>
      </c>
      <c r="O19" s="82"/>
      <c r="P19" s="26"/>
      <c r="Q19" s="27"/>
      <c r="R19" s="27"/>
      <c r="S19" s="168"/>
      <c r="T19" s="164">
        <v>0.3125</v>
      </c>
      <c r="U19" s="27"/>
      <c r="V19" s="27"/>
      <c r="W19" s="178"/>
      <c r="X19" s="164">
        <v>0.3125</v>
      </c>
      <c r="Y19" s="27"/>
      <c r="Z19" s="27"/>
      <c r="AA19" s="168"/>
      <c r="AB19" s="164">
        <v>0.3125</v>
      </c>
      <c r="AC19" s="27"/>
      <c r="AD19" s="27"/>
      <c r="AE19" s="214">
        <v>8.3333333333333329E-2</v>
      </c>
      <c r="AF19" s="638"/>
      <c r="AG19" s="634"/>
    </row>
    <row r="20" spans="1:33" ht="15" customHeight="1" x14ac:dyDescent="0.2">
      <c r="A20" s="653"/>
      <c r="B20" s="646" t="s">
        <v>20</v>
      </c>
      <c r="C20" s="30" t="s">
        <v>16</v>
      </c>
      <c r="D20" s="31"/>
      <c r="E20" s="32"/>
      <c r="F20" s="32"/>
      <c r="G20" s="179"/>
      <c r="H20" s="169">
        <v>0.33333333333333331</v>
      </c>
      <c r="I20" s="32"/>
      <c r="J20" s="32"/>
      <c r="K20" s="173"/>
      <c r="L20" s="169">
        <v>0.33333333333333331</v>
      </c>
      <c r="M20" s="32"/>
      <c r="N20" s="32"/>
      <c r="O20" s="179"/>
      <c r="P20" s="169">
        <v>0.33333333333333331</v>
      </c>
      <c r="Q20" s="32"/>
      <c r="R20" s="171">
        <v>0.33333333333333331</v>
      </c>
      <c r="S20" s="33"/>
      <c r="T20" s="86"/>
      <c r="U20" s="32"/>
      <c r="V20" s="32"/>
      <c r="W20" s="85"/>
      <c r="X20" s="31"/>
      <c r="Y20" s="32"/>
      <c r="Z20" s="32"/>
      <c r="AA20" s="33"/>
      <c r="AB20" s="86"/>
      <c r="AC20" s="32"/>
      <c r="AD20" s="32"/>
      <c r="AE20" s="215"/>
      <c r="AF20" s="639">
        <f>SUM(D20:AE20)</f>
        <v>1.3333333333333333</v>
      </c>
      <c r="AG20" s="635">
        <f>SUM(D21:AE21)</f>
        <v>1.25</v>
      </c>
    </row>
    <row r="21" spans="1:33" ht="15" customHeight="1" thickBot="1" x14ac:dyDescent="0.25">
      <c r="A21" s="654"/>
      <c r="B21" s="647"/>
      <c r="C21" s="40" t="s">
        <v>17</v>
      </c>
      <c r="D21" s="43"/>
      <c r="E21" s="41"/>
      <c r="F21" s="41"/>
      <c r="G21" s="180"/>
      <c r="H21" s="170">
        <v>0.3125</v>
      </c>
      <c r="I21" s="41"/>
      <c r="J21" s="41"/>
      <c r="K21" s="174"/>
      <c r="L21" s="170">
        <v>0.3125</v>
      </c>
      <c r="M21" s="41"/>
      <c r="N21" s="41"/>
      <c r="O21" s="180"/>
      <c r="P21" s="170">
        <v>0.3125</v>
      </c>
      <c r="Q21" s="41"/>
      <c r="R21" s="172">
        <v>0.3125</v>
      </c>
      <c r="S21" s="42"/>
      <c r="T21" s="88"/>
      <c r="U21" s="41"/>
      <c r="V21" s="41"/>
      <c r="W21" s="87"/>
      <c r="X21" s="43"/>
      <c r="Y21" s="41"/>
      <c r="Z21" s="41"/>
      <c r="AA21" s="42"/>
      <c r="AB21" s="88"/>
      <c r="AC21" s="41"/>
      <c r="AD21" s="41"/>
      <c r="AE21" s="239"/>
      <c r="AF21" s="643"/>
      <c r="AG21" s="636"/>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652">
        <v>3</v>
      </c>
      <c r="B23" s="641" t="s">
        <v>15</v>
      </c>
      <c r="C23" s="20" t="s">
        <v>16</v>
      </c>
      <c r="D23" s="21"/>
      <c r="E23" s="22"/>
      <c r="F23" s="22"/>
      <c r="G23" s="81"/>
      <c r="H23" s="55">
        <v>0.33333333333333331</v>
      </c>
      <c r="I23" s="22"/>
      <c r="J23" s="22"/>
      <c r="K23" s="54"/>
      <c r="L23" s="55">
        <v>0.33333333333333331</v>
      </c>
      <c r="M23" s="22"/>
      <c r="N23" s="22"/>
      <c r="O23" s="81"/>
      <c r="P23" s="55">
        <v>0.33333333333333331</v>
      </c>
      <c r="Q23" s="22"/>
      <c r="R23" s="24">
        <v>0.33333333333333331</v>
      </c>
      <c r="S23" s="23"/>
      <c r="T23" s="80"/>
      <c r="U23" s="22"/>
      <c r="V23" s="22"/>
      <c r="W23" s="79"/>
      <c r="X23" s="21"/>
      <c r="Y23" s="22"/>
      <c r="Z23" s="22"/>
      <c r="AA23" s="23"/>
      <c r="AB23" s="80"/>
      <c r="AC23" s="22"/>
      <c r="AD23" s="22"/>
      <c r="AE23" s="232"/>
      <c r="AF23" s="637">
        <f>SUM(D23:AE23)</f>
        <v>1.3333333333333333</v>
      </c>
      <c r="AG23" s="633">
        <f>SUM(D24:AE24)</f>
        <v>1.25</v>
      </c>
    </row>
    <row r="24" spans="1:33" ht="15" customHeight="1" x14ac:dyDescent="0.2">
      <c r="A24" s="653"/>
      <c r="B24" s="642"/>
      <c r="C24" s="25" t="s">
        <v>17</v>
      </c>
      <c r="D24" s="26"/>
      <c r="E24" s="27"/>
      <c r="F24" s="27"/>
      <c r="G24" s="84"/>
      <c r="H24" s="57">
        <v>0.3125</v>
      </c>
      <c r="I24" s="27"/>
      <c r="J24" s="27"/>
      <c r="K24" s="56"/>
      <c r="L24" s="57">
        <v>0.3125</v>
      </c>
      <c r="M24" s="27"/>
      <c r="N24" s="27"/>
      <c r="O24" s="84"/>
      <c r="P24" s="57">
        <v>0.3125</v>
      </c>
      <c r="Q24" s="27"/>
      <c r="R24" s="29">
        <v>0.3125</v>
      </c>
      <c r="S24" s="28"/>
      <c r="T24" s="83"/>
      <c r="U24" s="27"/>
      <c r="V24" s="27"/>
      <c r="W24" s="82"/>
      <c r="X24" s="26"/>
      <c r="Y24" s="27"/>
      <c r="Z24" s="27"/>
      <c r="AA24" s="28"/>
      <c r="AB24" s="83"/>
      <c r="AC24" s="27"/>
      <c r="AD24" s="27"/>
      <c r="AE24" s="233"/>
      <c r="AF24" s="638"/>
      <c r="AG24" s="634"/>
    </row>
    <row r="25" spans="1:33" ht="15" customHeight="1" x14ac:dyDescent="0.2">
      <c r="A25" s="653"/>
      <c r="B25" s="648" t="s">
        <v>18</v>
      </c>
      <c r="C25" s="30" t="s">
        <v>16</v>
      </c>
      <c r="D25" s="31"/>
      <c r="E25" s="159">
        <v>0.33333333333333331</v>
      </c>
      <c r="F25" s="32"/>
      <c r="G25" s="85"/>
      <c r="H25" s="31"/>
      <c r="I25" s="159">
        <v>0.33333333333333331</v>
      </c>
      <c r="J25" s="32"/>
      <c r="K25" s="33"/>
      <c r="L25" s="86"/>
      <c r="M25" s="159">
        <v>0.33333333333333331</v>
      </c>
      <c r="N25" s="32"/>
      <c r="O25" s="85"/>
      <c r="P25" s="31"/>
      <c r="Q25" s="32"/>
      <c r="R25" s="32"/>
      <c r="S25" s="33"/>
      <c r="T25" s="86"/>
      <c r="U25" s="32"/>
      <c r="V25" s="159">
        <v>0.33333333333333331</v>
      </c>
      <c r="W25" s="85"/>
      <c r="X25" s="31"/>
      <c r="Y25" s="32"/>
      <c r="Z25" s="159">
        <v>0.33333333333333331</v>
      </c>
      <c r="AA25" s="33"/>
      <c r="AB25" s="86"/>
      <c r="AC25" s="32"/>
      <c r="AD25" s="159">
        <v>0.33333333333333331</v>
      </c>
      <c r="AE25" s="230"/>
      <c r="AF25" s="639">
        <f>SUM(D25:AE25)</f>
        <v>1.9999999999999998</v>
      </c>
      <c r="AG25" s="635">
        <f>SUM(D26:AE26)</f>
        <v>1.875</v>
      </c>
    </row>
    <row r="26" spans="1:33" ht="15" customHeight="1" x14ac:dyDescent="0.2">
      <c r="A26" s="653"/>
      <c r="B26" s="648"/>
      <c r="C26" s="25" t="s">
        <v>17</v>
      </c>
      <c r="D26" s="26"/>
      <c r="E26" s="160">
        <v>0.3125</v>
      </c>
      <c r="F26" s="27"/>
      <c r="G26" s="82"/>
      <c r="H26" s="26"/>
      <c r="I26" s="160">
        <v>0.3125</v>
      </c>
      <c r="J26" s="27"/>
      <c r="K26" s="28"/>
      <c r="L26" s="83"/>
      <c r="M26" s="160">
        <v>0.3125</v>
      </c>
      <c r="N26" s="27"/>
      <c r="O26" s="82"/>
      <c r="P26" s="26"/>
      <c r="Q26" s="27"/>
      <c r="R26" s="27"/>
      <c r="S26" s="28"/>
      <c r="T26" s="83"/>
      <c r="U26" s="27"/>
      <c r="V26" s="160">
        <v>0.3125</v>
      </c>
      <c r="W26" s="82"/>
      <c r="X26" s="26"/>
      <c r="Y26" s="27"/>
      <c r="Z26" s="160">
        <v>0.3125</v>
      </c>
      <c r="AA26" s="28"/>
      <c r="AB26" s="83"/>
      <c r="AC26" s="27"/>
      <c r="AD26" s="160">
        <v>0.3125</v>
      </c>
      <c r="AE26" s="233"/>
      <c r="AF26" s="638"/>
      <c r="AG26" s="634"/>
    </row>
    <row r="27" spans="1:33" ht="15" customHeight="1" x14ac:dyDescent="0.2">
      <c r="A27" s="653"/>
      <c r="B27" s="640" t="s">
        <v>19</v>
      </c>
      <c r="C27" s="30" t="s">
        <v>16</v>
      </c>
      <c r="D27" s="163">
        <v>0.25</v>
      </c>
      <c r="E27" s="32"/>
      <c r="F27" s="32"/>
      <c r="G27" s="85"/>
      <c r="H27" s="31"/>
      <c r="I27" s="32"/>
      <c r="J27" s="32"/>
      <c r="K27" s="33"/>
      <c r="L27" s="86"/>
      <c r="M27" s="32"/>
      <c r="N27" s="32"/>
      <c r="O27" s="85"/>
      <c r="P27" s="31"/>
      <c r="Q27" s="165">
        <v>0.33333333333333331</v>
      </c>
      <c r="R27" s="32"/>
      <c r="S27" s="33"/>
      <c r="T27" s="86"/>
      <c r="U27" s="165">
        <v>0.33333333333333331</v>
      </c>
      <c r="V27" s="32"/>
      <c r="W27" s="85"/>
      <c r="X27" s="31"/>
      <c r="Y27" s="165">
        <v>0.33333333333333331</v>
      </c>
      <c r="Z27" s="32"/>
      <c r="AA27" s="33"/>
      <c r="AB27" s="86"/>
      <c r="AC27" s="165">
        <v>0.33333333333333331</v>
      </c>
      <c r="AD27" s="32"/>
      <c r="AE27" s="215"/>
      <c r="AF27" s="639">
        <f>SUM(D27:AE27)</f>
        <v>1.583333333333333</v>
      </c>
      <c r="AG27" s="635">
        <f>SUM(D28:AE28)</f>
        <v>1.4791666666666665</v>
      </c>
    </row>
    <row r="28" spans="1:33" ht="15" customHeight="1" x14ac:dyDescent="0.2">
      <c r="A28" s="653"/>
      <c r="B28" s="640"/>
      <c r="C28" s="25" t="s">
        <v>17</v>
      </c>
      <c r="D28" s="164">
        <v>0.22916666666666666</v>
      </c>
      <c r="E28" s="27"/>
      <c r="F28" s="27"/>
      <c r="G28" s="82"/>
      <c r="H28" s="26"/>
      <c r="I28" s="27"/>
      <c r="J28" s="27"/>
      <c r="K28" s="28"/>
      <c r="L28" s="83"/>
      <c r="M28" s="27"/>
      <c r="N28" s="27"/>
      <c r="O28" s="82"/>
      <c r="P28" s="26"/>
      <c r="Q28" s="166">
        <v>0.3125</v>
      </c>
      <c r="R28" s="27"/>
      <c r="S28" s="28"/>
      <c r="T28" s="83"/>
      <c r="U28" s="166">
        <v>0.3125</v>
      </c>
      <c r="V28" s="27"/>
      <c r="W28" s="82"/>
      <c r="X28" s="26"/>
      <c r="Y28" s="166">
        <v>0.3125</v>
      </c>
      <c r="Z28" s="27"/>
      <c r="AA28" s="28"/>
      <c r="AB28" s="83"/>
      <c r="AC28" s="166">
        <v>0.3125</v>
      </c>
      <c r="AD28" s="27"/>
      <c r="AE28" s="219"/>
      <c r="AF28" s="638"/>
      <c r="AG28" s="634"/>
    </row>
    <row r="29" spans="1:33" ht="15" customHeight="1" x14ac:dyDescent="0.2">
      <c r="A29" s="653"/>
      <c r="B29" s="646" t="s">
        <v>20</v>
      </c>
      <c r="C29" s="30" t="s">
        <v>16</v>
      </c>
      <c r="D29" s="31"/>
      <c r="E29" s="32"/>
      <c r="F29" s="171">
        <v>0.33333333333333331</v>
      </c>
      <c r="G29" s="85"/>
      <c r="H29" s="31"/>
      <c r="I29" s="32"/>
      <c r="J29" s="171">
        <v>0.33333333333333331</v>
      </c>
      <c r="K29" s="33"/>
      <c r="L29" s="86"/>
      <c r="M29" s="32"/>
      <c r="N29" s="171">
        <v>0.33333333333333331</v>
      </c>
      <c r="O29" s="85"/>
      <c r="P29" s="31"/>
      <c r="Q29" s="32"/>
      <c r="R29" s="32"/>
      <c r="S29" s="173"/>
      <c r="T29" s="169">
        <v>0.33333333333333331</v>
      </c>
      <c r="U29" s="32"/>
      <c r="V29" s="32"/>
      <c r="W29" s="179"/>
      <c r="X29" s="169">
        <v>0.33333333333333331</v>
      </c>
      <c r="Y29" s="32"/>
      <c r="Z29" s="32"/>
      <c r="AA29" s="173"/>
      <c r="AB29" s="169">
        <v>0.33333333333333331</v>
      </c>
      <c r="AC29" s="32"/>
      <c r="AD29" s="32"/>
      <c r="AE29" s="224">
        <v>8.3333333333333329E-2</v>
      </c>
      <c r="AF29" s="639">
        <f>SUM(D29:AE29)</f>
        <v>2.083333333333333</v>
      </c>
      <c r="AG29" s="635">
        <f>SUM(D30:AE30)</f>
        <v>1.9583333333333333</v>
      </c>
    </row>
    <row r="30" spans="1:33" ht="15" customHeight="1" thickBot="1" x14ac:dyDescent="0.25">
      <c r="A30" s="654"/>
      <c r="B30" s="647"/>
      <c r="C30" s="40" t="s">
        <v>17</v>
      </c>
      <c r="D30" s="43"/>
      <c r="E30" s="41"/>
      <c r="F30" s="172">
        <v>0.3125</v>
      </c>
      <c r="G30" s="87"/>
      <c r="H30" s="43"/>
      <c r="I30" s="41"/>
      <c r="J30" s="172">
        <v>0.3125</v>
      </c>
      <c r="K30" s="42"/>
      <c r="L30" s="88"/>
      <c r="M30" s="41"/>
      <c r="N30" s="172">
        <v>0.3125</v>
      </c>
      <c r="O30" s="87"/>
      <c r="P30" s="43"/>
      <c r="Q30" s="41"/>
      <c r="R30" s="41"/>
      <c r="S30" s="174"/>
      <c r="T30" s="170">
        <v>0.3125</v>
      </c>
      <c r="U30" s="41"/>
      <c r="V30" s="41"/>
      <c r="W30" s="180"/>
      <c r="X30" s="170">
        <v>0.3125</v>
      </c>
      <c r="Y30" s="41"/>
      <c r="Z30" s="41"/>
      <c r="AA30" s="174"/>
      <c r="AB30" s="170">
        <v>0.3125</v>
      </c>
      <c r="AC30" s="41"/>
      <c r="AD30" s="41"/>
      <c r="AE30" s="225">
        <v>8.3333333333333329E-2</v>
      </c>
      <c r="AF30" s="643"/>
      <c r="AG30" s="636"/>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652">
        <v>4</v>
      </c>
      <c r="B32" s="641" t="s">
        <v>15</v>
      </c>
      <c r="C32" s="20" t="s">
        <v>16</v>
      </c>
      <c r="D32" s="21"/>
      <c r="E32" s="22"/>
      <c r="F32" s="24">
        <v>0.33333333333333331</v>
      </c>
      <c r="G32" s="79"/>
      <c r="H32" s="21"/>
      <c r="I32" s="22"/>
      <c r="J32" s="24">
        <v>0.33333333333333331</v>
      </c>
      <c r="K32" s="23"/>
      <c r="L32" s="80"/>
      <c r="M32" s="22"/>
      <c r="N32" s="24">
        <v>0.33333333333333331</v>
      </c>
      <c r="O32" s="79"/>
      <c r="P32" s="21"/>
      <c r="Q32" s="22"/>
      <c r="R32" s="22"/>
      <c r="S32" s="54"/>
      <c r="T32" s="55">
        <v>0.33333333333333331</v>
      </c>
      <c r="U32" s="22"/>
      <c r="V32" s="22"/>
      <c r="W32" s="81"/>
      <c r="X32" s="55">
        <v>0.33333333333333331</v>
      </c>
      <c r="Y32" s="22"/>
      <c r="Z32" s="22"/>
      <c r="AA32" s="54"/>
      <c r="AB32" s="55">
        <v>0.33333333333333331</v>
      </c>
      <c r="AC32" s="22"/>
      <c r="AD32" s="22"/>
      <c r="AE32" s="226">
        <v>8.3333333333333329E-2</v>
      </c>
      <c r="AF32" s="637">
        <f>SUM(D32:AE32)</f>
        <v>2.083333333333333</v>
      </c>
      <c r="AG32" s="633">
        <f>SUM(D33:AE33)</f>
        <v>1.9583333333333333</v>
      </c>
    </row>
    <row r="33" spans="1:33" ht="15" customHeight="1" x14ac:dyDescent="0.2">
      <c r="A33" s="653"/>
      <c r="B33" s="642"/>
      <c r="C33" s="25" t="s">
        <v>17</v>
      </c>
      <c r="D33" s="26"/>
      <c r="E33" s="27"/>
      <c r="F33" s="29">
        <v>0.3125</v>
      </c>
      <c r="G33" s="82"/>
      <c r="H33" s="26"/>
      <c r="I33" s="27"/>
      <c r="J33" s="29">
        <v>0.3125</v>
      </c>
      <c r="K33" s="28"/>
      <c r="L33" s="83"/>
      <c r="M33" s="27"/>
      <c r="N33" s="29">
        <v>0.3125</v>
      </c>
      <c r="O33" s="82"/>
      <c r="P33" s="26"/>
      <c r="Q33" s="27"/>
      <c r="R33" s="27"/>
      <c r="S33" s="56"/>
      <c r="T33" s="57">
        <v>0.3125</v>
      </c>
      <c r="U33" s="27"/>
      <c r="V33" s="27"/>
      <c r="W33" s="84"/>
      <c r="X33" s="57">
        <v>0.3125</v>
      </c>
      <c r="Y33" s="27"/>
      <c r="Z33" s="27"/>
      <c r="AA33" s="56"/>
      <c r="AB33" s="57">
        <v>0.3125</v>
      </c>
      <c r="AC33" s="27"/>
      <c r="AD33" s="27"/>
      <c r="AE33" s="227">
        <v>8.3333333333333329E-2</v>
      </c>
      <c r="AF33" s="638"/>
      <c r="AG33" s="634"/>
    </row>
    <row r="34" spans="1:33" ht="15" customHeight="1" x14ac:dyDescent="0.2">
      <c r="A34" s="653"/>
      <c r="B34" s="648" t="s">
        <v>18</v>
      </c>
      <c r="C34" s="30" t="s">
        <v>16</v>
      </c>
      <c r="D34" s="31"/>
      <c r="E34" s="32"/>
      <c r="F34" s="32"/>
      <c r="G34" s="161"/>
      <c r="H34" s="157">
        <v>0.33333333333333331</v>
      </c>
      <c r="I34" s="32"/>
      <c r="J34" s="32"/>
      <c r="K34" s="161"/>
      <c r="L34" s="181">
        <v>0.33333333333333331</v>
      </c>
      <c r="M34" s="32"/>
      <c r="N34" s="32"/>
      <c r="O34" s="161"/>
      <c r="P34" s="157">
        <v>0.33333333333333331</v>
      </c>
      <c r="Q34" s="32"/>
      <c r="R34" s="159">
        <v>0.33333333333333331</v>
      </c>
      <c r="S34" s="33"/>
      <c r="T34" s="86"/>
      <c r="U34" s="32"/>
      <c r="V34" s="32"/>
      <c r="W34" s="85"/>
      <c r="X34" s="31"/>
      <c r="Y34" s="32"/>
      <c r="Z34" s="32"/>
      <c r="AA34" s="33"/>
      <c r="AB34" s="86"/>
      <c r="AC34" s="32"/>
      <c r="AD34" s="32"/>
      <c r="AE34" s="230"/>
      <c r="AF34" s="639">
        <f>SUM(D34:AE34)</f>
        <v>1.3333333333333333</v>
      </c>
      <c r="AG34" s="635">
        <f>SUM(D35:AE35)</f>
        <v>1.25</v>
      </c>
    </row>
    <row r="35" spans="1:33" ht="15" customHeight="1" x14ac:dyDescent="0.2">
      <c r="A35" s="653"/>
      <c r="B35" s="648"/>
      <c r="C35" s="25" t="s">
        <v>17</v>
      </c>
      <c r="D35" s="26"/>
      <c r="E35" s="27"/>
      <c r="F35" s="27"/>
      <c r="G35" s="162"/>
      <c r="H35" s="158">
        <v>0.3125</v>
      </c>
      <c r="I35" s="27"/>
      <c r="J35" s="27"/>
      <c r="K35" s="162"/>
      <c r="L35" s="182">
        <v>0.3125</v>
      </c>
      <c r="M35" s="27"/>
      <c r="N35" s="27"/>
      <c r="O35" s="162"/>
      <c r="P35" s="158">
        <v>0.3125</v>
      </c>
      <c r="Q35" s="27"/>
      <c r="R35" s="160">
        <v>0.3125</v>
      </c>
      <c r="S35" s="28"/>
      <c r="T35" s="83"/>
      <c r="U35" s="27"/>
      <c r="V35" s="27"/>
      <c r="W35" s="82"/>
      <c r="X35" s="26"/>
      <c r="Y35" s="27"/>
      <c r="Z35" s="27"/>
      <c r="AA35" s="28"/>
      <c r="AB35" s="83"/>
      <c r="AC35" s="27"/>
      <c r="AD35" s="27"/>
      <c r="AE35" s="233"/>
      <c r="AF35" s="638"/>
      <c r="AG35" s="634"/>
    </row>
    <row r="36" spans="1:33" ht="15" customHeight="1" x14ac:dyDescent="0.2">
      <c r="A36" s="653"/>
      <c r="B36" s="640" t="s">
        <v>19</v>
      </c>
      <c r="C36" s="30" t="s">
        <v>16</v>
      </c>
      <c r="D36" s="31"/>
      <c r="E36" s="165">
        <v>0.33333333333333331</v>
      </c>
      <c r="F36" s="32"/>
      <c r="G36" s="85"/>
      <c r="H36" s="31"/>
      <c r="I36" s="165">
        <v>0.33333333333333331</v>
      </c>
      <c r="J36" s="32"/>
      <c r="K36" s="33"/>
      <c r="L36" s="86"/>
      <c r="M36" s="165">
        <v>0.33333333333333331</v>
      </c>
      <c r="N36" s="32"/>
      <c r="O36" s="85"/>
      <c r="P36" s="31"/>
      <c r="Q36" s="32"/>
      <c r="R36" s="32"/>
      <c r="S36" s="33"/>
      <c r="T36" s="86"/>
      <c r="U36" s="32"/>
      <c r="V36" s="165">
        <v>0.33333333333333331</v>
      </c>
      <c r="W36" s="85"/>
      <c r="X36" s="31"/>
      <c r="Y36" s="32"/>
      <c r="Z36" s="165">
        <v>0.33333333333333331</v>
      </c>
      <c r="AA36" s="33"/>
      <c r="AB36" s="86"/>
      <c r="AC36" s="32"/>
      <c r="AD36" s="165">
        <v>0.33333333333333331</v>
      </c>
      <c r="AE36" s="215"/>
      <c r="AF36" s="639">
        <f>SUM(D36:AE36)</f>
        <v>1.9999999999999998</v>
      </c>
      <c r="AG36" s="635">
        <f>SUM(D37:AE37)</f>
        <v>1.875</v>
      </c>
    </row>
    <row r="37" spans="1:33" ht="15" customHeight="1" x14ac:dyDescent="0.2">
      <c r="A37" s="653"/>
      <c r="B37" s="640"/>
      <c r="C37" s="25" t="s">
        <v>17</v>
      </c>
      <c r="D37" s="26"/>
      <c r="E37" s="166">
        <v>0.3125</v>
      </c>
      <c r="F37" s="27"/>
      <c r="G37" s="82"/>
      <c r="H37" s="26"/>
      <c r="I37" s="166">
        <v>0.3125</v>
      </c>
      <c r="J37" s="27"/>
      <c r="K37" s="28"/>
      <c r="L37" s="83"/>
      <c r="M37" s="166">
        <v>0.3125</v>
      </c>
      <c r="N37" s="27"/>
      <c r="O37" s="82"/>
      <c r="P37" s="26"/>
      <c r="Q37" s="27"/>
      <c r="R37" s="27"/>
      <c r="S37" s="28"/>
      <c r="T37" s="83"/>
      <c r="U37" s="27"/>
      <c r="V37" s="166">
        <v>0.3125</v>
      </c>
      <c r="W37" s="82"/>
      <c r="X37" s="26"/>
      <c r="Y37" s="27"/>
      <c r="Z37" s="166">
        <v>0.3125</v>
      </c>
      <c r="AA37" s="28"/>
      <c r="AB37" s="83"/>
      <c r="AC37" s="27"/>
      <c r="AD37" s="166">
        <v>0.3125</v>
      </c>
      <c r="AE37" s="219"/>
      <c r="AF37" s="638"/>
      <c r="AG37" s="634"/>
    </row>
    <row r="38" spans="1:33" ht="15" customHeight="1" x14ac:dyDescent="0.2">
      <c r="A38" s="653"/>
      <c r="B38" s="646" t="s">
        <v>20</v>
      </c>
      <c r="C38" s="30" t="s">
        <v>16</v>
      </c>
      <c r="D38" s="169">
        <v>0.25</v>
      </c>
      <c r="E38" s="32"/>
      <c r="F38" s="32"/>
      <c r="G38" s="85"/>
      <c r="H38" s="31"/>
      <c r="I38" s="32"/>
      <c r="J38" s="32"/>
      <c r="K38" s="33"/>
      <c r="L38" s="86"/>
      <c r="M38" s="32"/>
      <c r="N38" s="32"/>
      <c r="O38" s="85"/>
      <c r="P38" s="31"/>
      <c r="Q38" s="171">
        <v>0.33333333333333331</v>
      </c>
      <c r="R38" s="32"/>
      <c r="S38" s="33"/>
      <c r="T38" s="86"/>
      <c r="U38" s="171">
        <v>0.33333333333333331</v>
      </c>
      <c r="V38" s="32"/>
      <c r="W38" s="85"/>
      <c r="X38" s="31"/>
      <c r="Y38" s="171">
        <v>0.33333333333333331</v>
      </c>
      <c r="Z38" s="32"/>
      <c r="AA38" s="33"/>
      <c r="AB38" s="86"/>
      <c r="AC38" s="171">
        <v>0.33333333333333331</v>
      </c>
      <c r="AD38" s="32"/>
      <c r="AE38" s="215"/>
      <c r="AF38" s="639">
        <f>SUM(D38:AE38)</f>
        <v>1.583333333333333</v>
      </c>
      <c r="AG38" s="635">
        <f>SUM(D39:AE39)</f>
        <v>1.4791666666666665</v>
      </c>
    </row>
    <row r="39" spans="1:33" ht="15" customHeight="1" thickBot="1" x14ac:dyDescent="0.25">
      <c r="A39" s="654"/>
      <c r="B39" s="647"/>
      <c r="C39" s="40" t="s">
        <v>17</v>
      </c>
      <c r="D39" s="170">
        <v>0.22916666666666666</v>
      </c>
      <c r="E39" s="41"/>
      <c r="F39" s="41"/>
      <c r="G39" s="87"/>
      <c r="H39" s="43"/>
      <c r="I39" s="41"/>
      <c r="J39" s="41"/>
      <c r="K39" s="42"/>
      <c r="L39" s="88"/>
      <c r="M39" s="41"/>
      <c r="N39" s="41"/>
      <c r="O39" s="87"/>
      <c r="P39" s="43"/>
      <c r="Q39" s="172">
        <v>0.3125</v>
      </c>
      <c r="R39" s="41"/>
      <c r="S39" s="42"/>
      <c r="T39" s="88"/>
      <c r="U39" s="172">
        <v>0.3125</v>
      </c>
      <c r="V39" s="41"/>
      <c r="W39" s="87"/>
      <c r="X39" s="43"/>
      <c r="Y39" s="172">
        <v>0.3125</v>
      </c>
      <c r="Z39" s="41"/>
      <c r="AA39" s="42"/>
      <c r="AB39" s="88"/>
      <c r="AC39" s="172">
        <v>0.3125</v>
      </c>
      <c r="AD39" s="41"/>
      <c r="AE39" s="239"/>
      <c r="AF39" s="643"/>
      <c r="AG39" s="636"/>
    </row>
    <row r="40" spans="1:33" ht="26.45" customHeight="1" thickBot="1" x14ac:dyDescent="0.25">
      <c r="X40" s="649" t="s">
        <v>21</v>
      </c>
      <c r="Y40" s="650"/>
      <c r="Z40" s="650"/>
      <c r="AA40" s="650"/>
      <c r="AB40" s="650"/>
      <c r="AC40" s="650"/>
      <c r="AD40" s="650"/>
      <c r="AE40" s="651"/>
      <c r="AF40" s="48">
        <f>SUM(AF5:AF12,AF14:AF21,AF23:AF30,AF32:AF39)/16</f>
        <v>1.7499999999999996</v>
      </c>
      <c r="AG40" s="49">
        <f>SUM(AG5:AG12,AG14:AG21,AG23:AG30,AG32:AG39)/16</f>
        <v>1.640625</v>
      </c>
    </row>
    <row r="41" spans="1:33" ht="15" customHeight="1" x14ac:dyDescent="0.25"/>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241"/>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241"/>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241"/>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241"/>
      <c r="AF45" s="66"/>
      <c r="AG45" s="66"/>
    </row>
    <row r="46" spans="1:33" s="62" customFormat="1" ht="15" customHeight="1" x14ac:dyDescent="0.2">
      <c r="B46" s="63"/>
      <c r="C46" s="63"/>
      <c r="D46" s="64"/>
      <c r="E46" s="64"/>
      <c r="F46" s="64"/>
      <c r="G46" s="64"/>
      <c r="H46" s="64"/>
      <c r="AE46" s="241"/>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241"/>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241"/>
      <c r="AF48" s="66"/>
      <c r="AG48" s="66"/>
    </row>
    <row r="49" spans="1:33" s="62" customFormat="1" ht="15" customHeight="1" x14ac:dyDescent="0.2">
      <c r="D49" s="64"/>
      <c r="E49" s="64"/>
      <c r="F49" s="64"/>
      <c r="G49" s="64"/>
      <c r="H49" s="64"/>
      <c r="AE49" s="241"/>
      <c r="AF49" s="66"/>
      <c r="AG49" s="66"/>
    </row>
    <row r="50" spans="1:33" s="67" customFormat="1" ht="35.1" customHeight="1" x14ac:dyDescent="0.2">
      <c r="B50" s="63" t="s">
        <v>24</v>
      </c>
      <c r="C50" s="63"/>
      <c r="D50" s="63"/>
      <c r="E50" s="63"/>
      <c r="F50" s="63"/>
      <c r="G50" s="63"/>
      <c r="H50" s="63"/>
      <c r="I50" s="65" t="s">
        <v>31</v>
      </c>
      <c r="K50" s="62"/>
      <c r="L50" s="62"/>
      <c r="M50" s="62"/>
      <c r="N50" s="62"/>
      <c r="O50" s="62"/>
      <c r="P50" s="62"/>
      <c r="Q50" s="62"/>
      <c r="R50" s="62"/>
      <c r="S50" s="62"/>
      <c r="T50" s="62"/>
      <c r="U50" s="62"/>
      <c r="AE50" s="241"/>
      <c r="AF50" s="94"/>
      <c r="AG50" s="94"/>
    </row>
    <row r="51" spans="1:33" s="67" customFormat="1" ht="35.1" customHeight="1" x14ac:dyDescent="0.2">
      <c r="A51" s="62"/>
      <c r="B51" s="62"/>
      <c r="C51" s="62"/>
      <c r="D51" s="62"/>
      <c r="E51" s="62"/>
      <c r="F51" s="62"/>
      <c r="G51" s="62"/>
      <c r="H51" s="62"/>
      <c r="I51" s="65" t="s">
        <v>32</v>
      </c>
      <c r="V51" s="62"/>
      <c r="W51" s="62"/>
      <c r="X51" s="62"/>
      <c r="Y51" s="62"/>
      <c r="Z51" s="62"/>
      <c r="AA51" s="62"/>
      <c r="AB51" s="62"/>
      <c r="AC51" s="62"/>
      <c r="AE51" s="241"/>
      <c r="AF51" s="94"/>
      <c r="AG51" s="94"/>
    </row>
    <row r="52" spans="1:33" s="62" customFormat="1" ht="15" customHeight="1" x14ac:dyDescent="0.2">
      <c r="B52" s="63"/>
      <c r="C52" s="63"/>
      <c r="D52" s="64"/>
      <c r="E52" s="64"/>
      <c r="F52" s="64"/>
      <c r="G52" s="64"/>
      <c r="H52" s="64"/>
      <c r="I52" s="67"/>
      <c r="AE52" s="241"/>
    </row>
    <row r="53" spans="1:33" s="62" customFormat="1" ht="34.9" customHeight="1" x14ac:dyDescent="0.2">
      <c r="B53" s="63" t="s">
        <v>26</v>
      </c>
      <c r="C53" s="63"/>
      <c r="D53" s="64"/>
      <c r="E53" s="64"/>
      <c r="F53" s="64"/>
      <c r="G53" s="64"/>
      <c r="I53" s="68"/>
      <c r="AE53" s="241"/>
    </row>
    <row r="54" spans="1:33" s="67" customFormat="1" ht="9.9499999999999993" customHeight="1" x14ac:dyDescent="0.2">
      <c r="B54" s="69"/>
      <c r="C54" s="69"/>
      <c r="D54" s="69"/>
      <c r="AE54" s="241"/>
    </row>
    <row r="55" spans="1:33" s="67" customFormat="1" ht="35.1" customHeight="1" x14ac:dyDescent="0.2">
      <c r="B55" s="69"/>
      <c r="C55" s="69"/>
      <c r="D55" s="69"/>
      <c r="I55" s="62" t="str">
        <f>'Nr401_7 Tage'!$I$54</f>
        <v>Beachten Sie generell folgende Punkte beim Erstellen eines Schichtplanes:</v>
      </c>
      <c r="AE55" s="241"/>
    </row>
    <row r="56" spans="1:33" s="67" customFormat="1" ht="35.1" customHeight="1" x14ac:dyDescent="0.2">
      <c r="B56" s="69"/>
      <c r="C56" s="69"/>
      <c r="D56" s="69"/>
      <c r="I56" s="141" t="s">
        <v>80</v>
      </c>
      <c r="AE56" s="241"/>
    </row>
    <row r="57" spans="1:33" s="62" customFormat="1" ht="35.1" customHeight="1" x14ac:dyDescent="0.2">
      <c r="I57" s="141" t="s">
        <v>79</v>
      </c>
      <c r="AE57" s="241"/>
    </row>
    <row r="58" spans="1:33" s="62" customFormat="1" ht="15" customHeight="1" x14ac:dyDescent="0.2">
      <c r="I58" s="65"/>
      <c r="AE58" s="241"/>
      <c r="AF58" s="66"/>
      <c r="AG58" s="66"/>
    </row>
    <row r="59" spans="1:33" s="62" customFormat="1" ht="30" x14ac:dyDescent="0.2">
      <c r="B59" s="63" t="s">
        <v>28</v>
      </c>
      <c r="C59" s="63"/>
      <c r="I59" s="62" t="str">
        <f>'Nr401_7 Tage'!$I$58</f>
        <v>Art. 24 ArG, Art. 36 - 38 ArGV1</v>
      </c>
      <c r="AE59" s="241"/>
      <c r="AF59" s="66"/>
      <c r="AG59" s="66"/>
    </row>
    <row r="61" spans="1:33" ht="30" x14ac:dyDescent="0.25">
      <c r="B61" s="63" t="s">
        <v>72</v>
      </c>
      <c r="I61" s="62" t="s">
        <v>73</v>
      </c>
      <c r="AG61" s="2"/>
    </row>
    <row r="62" spans="1:33" ht="25.5" x14ac:dyDescent="0.35">
      <c r="I62" s="126"/>
      <c r="AG62" s="2"/>
    </row>
  </sheetData>
  <mergeCells count="58">
    <mergeCell ref="X40:AE40"/>
    <mergeCell ref="A1:G2"/>
    <mergeCell ref="H1:AE2"/>
    <mergeCell ref="AF36:AF37"/>
    <mergeCell ref="AF23:AF24"/>
    <mergeCell ref="AF18:AF19"/>
    <mergeCell ref="AF9:AF10"/>
    <mergeCell ref="B38:B39"/>
    <mergeCell ref="C3:C4"/>
    <mergeCell ref="AF38:AF39"/>
    <mergeCell ref="AF29:AF30"/>
    <mergeCell ref="A14:A21"/>
    <mergeCell ref="A23:A30"/>
    <mergeCell ref="B14:B15"/>
    <mergeCell ref="B16:B17"/>
    <mergeCell ref="B18:B19"/>
    <mergeCell ref="AG38:AG39"/>
    <mergeCell ref="AF32:AF33"/>
    <mergeCell ref="AG32:AG33"/>
    <mergeCell ref="AF34:AF35"/>
    <mergeCell ref="AG34:AG35"/>
    <mergeCell ref="AG36:AG37"/>
    <mergeCell ref="AG29:AG30"/>
    <mergeCell ref="AG23:AG24"/>
    <mergeCell ref="AF25:AF26"/>
    <mergeCell ref="AG25:AG26"/>
    <mergeCell ref="AG14:AG15"/>
    <mergeCell ref="AF16:AF17"/>
    <mergeCell ref="AG16:AG17"/>
    <mergeCell ref="AF14:AF15"/>
    <mergeCell ref="AG18:AG19"/>
    <mergeCell ref="AF20:AF21"/>
    <mergeCell ref="AG20:AG21"/>
    <mergeCell ref="AF27:AF28"/>
    <mergeCell ref="AG27:AG28"/>
    <mergeCell ref="AG9:AG10"/>
    <mergeCell ref="AF11:AF12"/>
    <mergeCell ref="AG11:AG12"/>
    <mergeCell ref="AF5:AF6"/>
    <mergeCell ref="AG5:AG6"/>
    <mergeCell ref="AF7:AF8"/>
    <mergeCell ref="AG7:AG8"/>
    <mergeCell ref="A32:A39"/>
    <mergeCell ref="B29:B30"/>
    <mergeCell ref="B32:B33"/>
    <mergeCell ref="B34:B35"/>
    <mergeCell ref="B36:B37"/>
    <mergeCell ref="B20:B21"/>
    <mergeCell ref="B23:B24"/>
    <mergeCell ref="B25:B26"/>
    <mergeCell ref="B27:B28"/>
    <mergeCell ref="A3:A4"/>
    <mergeCell ref="B3:B4"/>
    <mergeCell ref="B5:B6"/>
    <mergeCell ref="B7:B8"/>
    <mergeCell ref="B9:B10"/>
    <mergeCell ref="B11:B12"/>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71"/>
  <sheetViews>
    <sheetView zoomScale="55" zoomScaleNormal="55" zoomScaleSheetLayoutView="50" workbookViewId="0">
      <selection activeCell="D147" sqref="D5:AC147"/>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626" t="s">
        <v>61</v>
      </c>
      <c r="B1" s="627"/>
      <c r="C1" s="627"/>
      <c r="D1" s="627"/>
      <c r="E1" s="627"/>
      <c r="F1" s="627"/>
      <c r="G1" s="627"/>
      <c r="H1" s="630" t="s">
        <v>37</v>
      </c>
      <c r="I1" s="627"/>
      <c r="J1" s="627"/>
      <c r="K1" s="627"/>
      <c r="L1" s="627"/>
      <c r="M1" s="627"/>
      <c r="N1" s="627"/>
      <c r="O1" s="627"/>
      <c r="P1" s="627"/>
      <c r="Q1" s="627"/>
      <c r="R1" s="627"/>
      <c r="S1" s="627"/>
      <c r="T1" s="627"/>
      <c r="U1" s="627"/>
      <c r="V1" s="627"/>
      <c r="W1" s="627"/>
      <c r="X1" s="627"/>
      <c r="Y1" s="627"/>
      <c r="Z1" s="627"/>
      <c r="AA1" s="627"/>
      <c r="AB1" s="627"/>
      <c r="AC1" s="627"/>
      <c r="AD1" s="627"/>
      <c r="AE1" s="631"/>
      <c r="AF1" s="202" t="s">
        <v>71</v>
      </c>
      <c r="AG1" s="1"/>
    </row>
    <row r="2" spans="1:33"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29"/>
      <c r="AE2" s="632"/>
      <c r="AF2" s="3" t="s">
        <v>1</v>
      </c>
      <c r="AG2" s="4">
        <v>39356</v>
      </c>
    </row>
    <row r="3" spans="1:33" s="67" customFormat="1" ht="50.1" customHeight="1" thickBot="1" x14ac:dyDescent="0.25">
      <c r="A3" s="644" t="s">
        <v>2</v>
      </c>
      <c r="B3" s="644" t="s">
        <v>3</v>
      </c>
      <c r="C3" s="644"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12" t="s">
        <v>13</v>
      </c>
      <c r="AG4" s="18" t="s">
        <v>14</v>
      </c>
    </row>
    <row r="5" spans="1:33" ht="15" customHeight="1" x14ac:dyDescent="0.2">
      <c r="A5" s="652">
        <v>1</v>
      </c>
      <c r="B5" s="641" t="s">
        <v>15</v>
      </c>
      <c r="C5" s="20" t="s">
        <v>16</v>
      </c>
      <c r="D5" s="21"/>
      <c r="E5" s="50"/>
      <c r="F5" s="24">
        <v>0.33333333333333331</v>
      </c>
      <c r="G5" s="23"/>
      <c r="H5" s="21"/>
      <c r="I5" s="50"/>
      <c r="J5" s="24">
        <v>0.33333333333333331</v>
      </c>
      <c r="K5" s="23"/>
      <c r="L5" s="21"/>
      <c r="M5" s="50"/>
      <c r="N5" s="24">
        <v>0.33333333333333331</v>
      </c>
      <c r="O5" s="23"/>
      <c r="P5" s="21"/>
      <c r="Q5" s="50"/>
      <c r="R5" s="24">
        <v>0.33333333333333331</v>
      </c>
      <c r="S5" s="23"/>
      <c r="T5" s="21"/>
      <c r="U5" s="50"/>
      <c r="V5" s="22"/>
      <c r="W5" s="23"/>
      <c r="X5" s="21"/>
      <c r="Y5" s="22"/>
      <c r="Z5" s="22"/>
      <c r="AA5" s="54"/>
      <c r="AB5" s="55">
        <v>0.33333333333333331</v>
      </c>
      <c r="AC5" s="50"/>
      <c r="AD5" s="22"/>
      <c r="AE5" s="222">
        <v>8.3333333333333329E-2</v>
      </c>
      <c r="AF5" s="637">
        <f>SUM(D5:AE5)</f>
        <v>1.7499999999999998</v>
      </c>
      <c r="AG5" s="633">
        <f>SUM(D6:AE6)</f>
        <v>1.6458333333333333</v>
      </c>
    </row>
    <row r="6" spans="1:33" ht="15" customHeight="1" x14ac:dyDescent="0.2">
      <c r="A6" s="653"/>
      <c r="B6" s="642"/>
      <c r="C6" s="25" t="s">
        <v>17</v>
      </c>
      <c r="D6" s="26"/>
      <c r="E6" s="35"/>
      <c r="F6" s="29">
        <v>0.3125</v>
      </c>
      <c r="G6" s="28"/>
      <c r="H6" s="26"/>
      <c r="I6" s="35"/>
      <c r="J6" s="29">
        <v>0.3125</v>
      </c>
      <c r="K6" s="28"/>
      <c r="L6" s="26"/>
      <c r="M6" s="35"/>
      <c r="N6" s="29">
        <v>0.3125</v>
      </c>
      <c r="O6" s="28"/>
      <c r="P6" s="26"/>
      <c r="Q6" s="35"/>
      <c r="R6" s="29">
        <v>0.3125</v>
      </c>
      <c r="S6" s="28"/>
      <c r="T6" s="26"/>
      <c r="U6" s="35"/>
      <c r="V6" s="27"/>
      <c r="W6" s="28"/>
      <c r="X6" s="26"/>
      <c r="Y6" s="27"/>
      <c r="Z6" s="27"/>
      <c r="AA6" s="56"/>
      <c r="AB6" s="57">
        <v>0.3125</v>
      </c>
      <c r="AC6" s="35"/>
      <c r="AD6" s="27"/>
      <c r="AE6" s="223">
        <v>8.3333333333333329E-2</v>
      </c>
      <c r="AF6" s="638"/>
      <c r="AG6" s="634"/>
    </row>
    <row r="7" spans="1:33" ht="15" customHeight="1" x14ac:dyDescent="0.2">
      <c r="A7" s="653"/>
      <c r="B7" s="648" t="s">
        <v>18</v>
      </c>
      <c r="C7" s="30" t="s">
        <v>16</v>
      </c>
      <c r="D7" s="157">
        <v>0.25</v>
      </c>
      <c r="E7" s="34"/>
      <c r="F7" s="32"/>
      <c r="G7" s="161"/>
      <c r="H7" s="157">
        <v>0.33333333333333331</v>
      </c>
      <c r="I7" s="32"/>
      <c r="J7" s="32"/>
      <c r="K7" s="33"/>
      <c r="L7" s="31"/>
      <c r="M7" s="32"/>
      <c r="N7" s="34"/>
      <c r="O7" s="33"/>
      <c r="P7" s="31"/>
      <c r="Q7" s="159">
        <v>0.33333333333333331</v>
      </c>
      <c r="R7" s="34"/>
      <c r="S7" s="33"/>
      <c r="T7" s="31"/>
      <c r="U7" s="159">
        <v>0.33333333333333331</v>
      </c>
      <c r="V7" s="34"/>
      <c r="W7" s="33"/>
      <c r="X7" s="31"/>
      <c r="Y7" s="159">
        <v>0.33333333333333331</v>
      </c>
      <c r="Z7" s="34"/>
      <c r="AA7" s="33"/>
      <c r="AB7" s="31"/>
      <c r="AC7" s="159">
        <v>0.33333333333333331</v>
      </c>
      <c r="AD7" s="34"/>
      <c r="AE7" s="215"/>
      <c r="AF7" s="639">
        <f>SUM(D7:AE7)</f>
        <v>1.9166666666666663</v>
      </c>
      <c r="AG7" s="635">
        <f>SUM(D8:AE8)</f>
        <v>1.7916666666666665</v>
      </c>
    </row>
    <row r="8" spans="1:33" ht="15" customHeight="1" x14ac:dyDescent="0.2">
      <c r="A8" s="653"/>
      <c r="B8" s="648"/>
      <c r="C8" s="25" t="s">
        <v>17</v>
      </c>
      <c r="D8" s="158">
        <v>0.22916666666666666</v>
      </c>
      <c r="E8" s="35"/>
      <c r="F8" s="27"/>
      <c r="G8" s="162"/>
      <c r="H8" s="158">
        <v>0.3125</v>
      </c>
      <c r="I8" s="27"/>
      <c r="J8" s="27"/>
      <c r="K8" s="28"/>
      <c r="L8" s="26"/>
      <c r="M8" s="27"/>
      <c r="N8" s="35"/>
      <c r="O8" s="28"/>
      <c r="P8" s="26"/>
      <c r="Q8" s="160">
        <v>0.3125</v>
      </c>
      <c r="R8" s="35"/>
      <c r="S8" s="28"/>
      <c r="T8" s="26"/>
      <c r="U8" s="160">
        <v>0.3125</v>
      </c>
      <c r="V8" s="35"/>
      <c r="W8" s="28"/>
      <c r="X8" s="26"/>
      <c r="Y8" s="160">
        <v>0.3125</v>
      </c>
      <c r="Z8" s="35"/>
      <c r="AA8" s="28"/>
      <c r="AB8" s="26"/>
      <c r="AC8" s="160">
        <v>0.3125</v>
      </c>
      <c r="AD8" s="35"/>
      <c r="AE8" s="219"/>
      <c r="AF8" s="638"/>
      <c r="AG8" s="634"/>
    </row>
    <row r="9" spans="1:33" ht="15" customHeight="1" x14ac:dyDescent="0.2">
      <c r="A9" s="653"/>
      <c r="B9" s="640" t="s">
        <v>19</v>
      </c>
      <c r="C9" s="30" t="s">
        <v>16</v>
      </c>
      <c r="D9" s="31"/>
      <c r="E9" s="165">
        <v>0.33333333333333331</v>
      </c>
      <c r="F9" s="34"/>
      <c r="G9" s="33"/>
      <c r="H9" s="31"/>
      <c r="I9" s="165">
        <v>0.33333333333333331</v>
      </c>
      <c r="J9" s="34"/>
      <c r="K9" s="33"/>
      <c r="L9" s="31"/>
      <c r="M9" s="165">
        <v>0.33333333333333331</v>
      </c>
      <c r="N9" s="34"/>
      <c r="O9" s="33"/>
      <c r="P9" s="31"/>
      <c r="Q9" s="32"/>
      <c r="R9" s="32"/>
      <c r="S9" s="33"/>
      <c r="T9" s="31"/>
      <c r="U9" s="32"/>
      <c r="V9" s="165">
        <v>0.33333333333333331</v>
      </c>
      <c r="W9" s="36"/>
      <c r="X9" s="37"/>
      <c r="Y9" s="32"/>
      <c r="Z9" s="165">
        <v>0.33333333333333331</v>
      </c>
      <c r="AA9" s="36"/>
      <c r="AB9" s="37"/>
      <c r="AC9" s="32"/>
      <c r="AD9" s="165">
        <v>0.33333333333333331</v>
      </c>
      <c r="AE9" s="243"/>
      <c r="AF9" s="639">
        <f>SUM(D9:AE9)</f>
        <v>1.9999999999999998</v>
      </c>
      <c r="AG9" s="635">
        <f>SUM(D10:AE10)</f>
        <v>1.875</v>
      </c>
    </row>
    <row r="10" spans="1:33" ht="15" customHeight="1" x14ac:dyDescent="0.2">
      <c r="A10" s="653"/>
      <c r="B10" s="640"/>
      <c r="C10" s="25" t="s">
        <v>17</v>
      </c>
      <c r="D10" s="26"/>
      <c r="E10" s="166">
        <v>0.3125</v>
      </c>
      <c r="F10" s="35"/>
      <c r="G10" s="28"/>
      <c r="H10" s="26"/>
      <c r="I10" s="166">
        <v>0.3125</v>
      </c>
      <c r="J10" s="35"/>
      <c r="K10" s="28"/>
      <c r="L10" s="26"/>
      <c r="M10" s="166">
        <v>0.3125</v>
      </c>
      <c r="N10" s="35"/>
      <c r="O10" s="28"/>
      <c r="P10" s="26"/>
      <c r="Q10" s="27"/>
      <c r="R10" s="27"/>
      <c r="S10" s="28"/>
      <c r="T10" s="26"/>
      <c r="U10" s="27"/>
      <c r="V10" s="166">
        <v>0.3125</v>
      </c>
      <c r="W10" s="38"/>
      <c r="X10" s="39"/>
      <c r="Y10" s="27"/>
      <c r="Z10" s="166">
        <v>0.3125</v>
      </c>
      <c r="AA10" s="38"/>
      <c r="AB10" s="39"/>
      <c r="AC10" s="27"/>
      <c r="AD10" s="166">
        <v>0.3125</v>
      </c>
      <c r="AE10" s="244"/>
      <c r="AF10" s="638"/>
      <c r="AG10" s="634"/>
    </row>
    <row r="11" spans="1:33" ht="15" customHeight="1" x14ac:dyDescent="0.2">
      <c r="A11" s="653"/>
      <c r="B11" s="646" t="s">
        <v>20</v>
      </c>
      <c r="C11" s="30" t="s">
        <v>16</v>
      </c>
      <c r="D11" s="31"/>
      <c r="E11" s="32"/>
      <c r="F11" s="32"/>
      <c r="G11" s="33"/>
      <c r="H11" s="31"/>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639">
        <f>SUM(D11:AE11)</f>
        <v>1.3333333333333333</v>
      </c>
      <c r="AG11" s="635">
        <f>SUM(D12:AE12)</f>
        <v>1.25</v>
      </c>
    </row>
    <row r="12" spans="1:33" ht="15" customHeight="1" thickBot="1" x14ac:dyDescent="0.25">
      <c r="A12" s="654"/>
      <c r="B12" s="647"/>
      <c r="C12" s="40" t="s">
        <v>17</v>
      </c>
      <c r="D12" s="43"/>
      <c r="E12" s="41"/>
      <c r="F12" s="41"/>
      <c r="G12" s="42"/>
      <c r="H12" s="43"/>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643"/>
      <c r="AG12" s="636"/>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652">
        <v>2</v>
      </c>
      <c r="B14" s="641" t="s">
        <v>15</v>
      </c>
      <c r="C14" s="20" t="s">
        <v>16</v>
      </c>
      <c r="D14" s="55">
        <v>0.25</v>
      </c>
      <c r="E14" s="50"/>
      <c r="F14" s="22"/>
      <c r="G14" s="81"/>
      <c r="H14" s="55">
        <v>0.33333333333333331</v>
      </c>
      <c r="I14" s="22"/>
      <c r="J14" s="22"/>
      <c r="K14" s="54"/>
      <c r="L14" s="55">
        <v>0.33333333333333331</v>
      </c>
      <c r="M14" s="22"/>
      <c r="N14" s="50"/>
      <c r="O14" s="79"/>
      <c r="P14" s="21"/>
      <c r="Q14" s="22"/>
      <c r="R14" s="50"/>
      <c r="S14" s="23"/>
      <c r="T14" s="80"/>
      <c r="U14" s="24">
        <v>0.33333333333333331</v>
      </c>
      <c r="V14" s="50"/>
      <c r="W14" s="79"/>
      <c r="X14" s="21"/>
      <c r="Y14" s="24">
        <v>0.33333333333333331</v>
      </c>
      <c r="Z14" s="50"/>
      <c r="AA14" s="23"/>
      <c r="AB14" s="80"/>
      <c r="AC14" s="24">
        <v>0.33333333333333331</v>
      </c>
      <c r="AD14" s="50"/>
      <c r="AE14" s="218"/>
      <c r="AF14" s="637">
        <f>SUM(D14:AE14)</f>
        <v>1.9166666666666663</v>
      </c>
      <c r="AG14" s="633">
        <f>SUM(D15:AE15)</f>
        <v>1.7916666666666665</v>
      </c>
    </row>
    <row r="15" spans="1:33" ht="15" customHeight="1" x14ac:dyDescent="0.2">
      <c r="A15" s="653"/>
      <c r="B15" s="642"/>
      <c r="C15" s="25" t="s">
        <v>17</v>
      </c>
      <c r="D15" s="57">
        <v>0.22916666666666666</v>
      </c>
      <c r="E15" s="35"/>
      <c r="F15" s="27"/>
      <c r="G15" s="84"/>
      <c r="H15" s="57">
        <v>0.3125</v>
      </c>
      <c r="I15" s="27"/>
      <c r="J15" s="27"/>
      <c r="K15" s="56"/>
      <c r="L15" s="57">
        <v>0.3125</v>
      </c>
      <c r="M15" s="27"/>
      <c r="N15" s="35"/>
      <c r="O15" s="82"/>
      <c r="P15" s="26"/>
      <c r="Q15" s="27"/>
      <c r="R15" s="35"/>
      <c r="S15" s="28"/>
      <c r="T15" s="83"/>
      <c r="U15" s="29">
        <v>0.3125</v>
      </c>
      <c r="V15" s="35"/>
      <c r="W15" s="82"/>
      <c r="X15" s="26"/>
      <c r="Y15" s="29">
        <v>0.3125</v>
      </c>
      <c r="Z15" s="35"/>
      <c r="AA15" s="28"/>
      <c r="AB15" s="83"/>
      <c r="AC15" s="29">
        <v>0.3125</v>
      </c>
      <c r="AD15" s="35"/>
      <c r="AE15" s="219"/>
      <c r="AF15" s="638"/>
      <c r="AG15" s="634"/>
    </row>
    <row r="16" spans="1:33" ht="15" customHeight="1" x14ac:dyDescent="0.2">
      <c r="A16" s="653"/>
      <c r="B16" s="648" t="s">
        <v>18</v>
      </c>
      <c r="C16" s="30" t="s">
        <v>16</v>
      </c>
      <c r="D16" s="31"/>
      <c r="E16" s="32"/>
      <c r="F16" s="34"/>
      <c r="G16" s="85"/>
      <c r="H16" s="31"/>
      <c r="I16" s="32"/>
      <c r="J16" s="159">
        <v>0.33333333333333331</v>
      </c>
      <c r="K16" s="33"/>
      <c r="L16" s="86"/>
      <c r="M16" s="34"/>
      <c r="N16" s="159">
        <v>0.33333333333333331</v>
      </c>
      <c r="O16" s="85"/>
      <c r="P16" s="31"/>
      <c r="Q16" s="32"/>
      <c r="R16" s="159">
        <v>0.33333333333333331</v>
      </c>
      <c r="S16" s="33"/>
      <c r="T16" s="86"/>
      <c r="U16" s="32"/>
      <c r="V16" s="159">
        <v>0.33333333333333331</v>
      </c>
      <c r="W16" s="115"/>
      <c r="X16" s="37"/>
      <c r="Y16" s="32"/>
      <c r="Z16" s="32"/>
      <c r="AA16" s="33"/>
      <c r="AB16" s="86"/>
      <c r="AC16" s="32"/>
      <c r="AD16" s="32"/>
      <c r="AE16" s="237">
        <v>8.3333333333333329E-2</v>
      </c>
      <c r="AF16" s="639">
        <f>SUM(D16:AE16)</f>
        <v>1.4166666666666665</v>
      </c>
      <c r="AG16" s="635">
        <f>SUM(D17:AE17)</f>
        <v>1.3333333333333333</v>
      </c>
    </row>
    <row r="17" spans="1:39" ht="15" customHeight="1" x14ac:dyDescent="0.2">
      <c r="A17" s="653"/>
      <c r="B17" s="648"/>
      <c r="C17" s="25" t="s">
        <v>17</v>
      </c>
      <c r="D17" s="26"/>
      <c r="E17" s="27"/>
      <c r="F17" s="35"/>
      <c r="G17" s="82"/>
      <c r="H17" s="26"/>
      <c r="I17" s="27"/>
      <c r="J17" s="160">
        <v>0.3125</v>
      </c>
      <c r="K17" s="28"/>
      <c r="L17" s="83"/>
      <c r="M17" s="35"/>
      <c r="N17" s="160">
        <v>0.3125</v>
      </c>
      <c r="O17" s="82"/>
      <c r="P17" s="26"/>
      <c r="Q17" s="27"/>
      <c r="R17" s="160">
        <v>0.3125</v>
      </c>
      <c r="S17" s="28"/>
      <c r="T17" s="83"/>
      <c r="U17" s="27"/>
      <c r="V17" s="160">
        <v>0.3125</v>
      </c>
      <c r="W17" s="116"/>
      <c r="X17" s="39"/>
      <c r="Y17" s="27"/>
      <c r="Z17" s="27"/>
      <c r="AA17" s="28"/>
      <c r="AB17" s="83"/>
      <c r="AC17" s="27"/>
      <c r="AD17" s="27"/>
      <c r="AE17" s="238">
        <v>8.3333333333333329E-2</v>
      </c>
      <c r="AF17" s="638"/>
      <c r="AG17" s="634"/>
    </row>
    <row r="18" spans="1:39" ht="15" customHeight="1" x14ac:dyDescent="0.2">
      <c r="A18" s="653"/>
      <c r="B18" s="640" t="s">
        <v>19</v>
      </c>
      <c r="C18" s="30" t="s">
        <v>16</v>
      </c>
      <c r="D18" s="31"/>
      <c r="E18" s="32"/>
      <c r="F18" s="165">
        <v>0.33333333333333331</v>
      </c>
      <c r="G18" s="85"/>
      <c r="H18" s="31"/>
      <c r="I18" s="32"/>
      <c r="J18" s="32"/>
      <c r="K18" s="33"/>
      <c r="L18" s="86"/>
      <c r="M18" s="32"/>
      <c r="N18" s="32"/>
      <c r="O18" s="177"/>
      <c r="P18" s="163">
        <v>0.33333333333333331</v>
      </c>
      <c r="Q18" s="32"/>
      <c r="R18" s="32"/>
      <c r="S18" s="167"/>
      <c r="T18" s="163">
        <v>0.33333333333333331</v>
      </c>
      <c r="U18" s="32"/>
      <c r="V18" s="32"/>
      <c r="W18" s="177"/>
      <c r="X18" s="163">
        <v>0.33333333333333331</v>
      </c>
      <c r="Y18" s="32"/>
      <c r="Z18" s="32"/>
      <c r="AA18" s="167"/>
      <c r="AB18" s="163">
        <v>0.33333333333333331</v>
      </c>
      <c r="AC18" s="32"/>
      <c r="AD18" s="32"/>
      <c r="AE18" s="230"/>
      <c r="AF18" s="639">
        <f>SUM(D18:AE18)</f>
        <v>1.6666666666666665</v>
      </c>
      <c r="AG18" s="635">
        <f>SUM(D19:AE19)</f>
        <v>1.5625</v>
      </c>
    </row>
    <row r="19" spans="1:39" ht="15" customHeight="1" x14ac:dyDescent="0.2">
      <c r="A19" s="653"/>
      <c r="B19" s="640"/>
      <c r="C19" s="25" t="s">
        <v>17</v>
      </c>
      <c r="D19" s="26"/>
      <c r="E19" s="27"/>
      <c r="F19" s="166">
        <v>0.3125</v>
      </c>
      <c r="G19" s="82"/>
      <c r="H19" s="26"/>
      <c r="I19" s="27"/>
      <c r="J19" s="27"/>
      <c r="K19" s="28"/>
      <c r="L19" s="83"/>
      <c r="M19" s="27"/>
      <c r="N19" s="27"/>
      <c r="O19" s="178"/>
      <c r="P19" s="164">
        <v>0.3125</v>
      </c>
      <c r="Q19" s="27"/>
      <c r="R19" s="27"/>
      <c r="S19" s="168"/>
      <c r="T19" s="164">
        <v>0.3125</v>
      </c>
      <c r="U19" s="27"/>
      <c r="V19" s="27"/>
      <c r="W19" s="178"/>
      <c r="X19" s="164">
        <v>0.3125</v>
      </c>
      <c r="Y19" s="27"/>
      <c r="Z19" s="27"/>
      <c r="AA19" s="168"/>
      <c r="AB19" s="164">
        <v>0.3125</v>
      </c>
      <c r="AC19" s="27"/>
      <c r="AD19" s="27"/>
      <c r="AE19" s="233"/>
      <c r="AF19" s="638"/>
      <c r="AG19" s="634"/>
    </row>
    <row r="20" spans="1:39" ht="15" customHeight="1" x14ac:dyDescent="0.2">
      <c r="A20" s="653"/>
      <c r="B20" s="646" t="s">
        <v>20</v>
      </c>
      <c r="C20" s="30" t="s">
        <v>16</v>
      </c>
      <c r="D20" s="31"/>
      <c r="E20" s="171">
        <v>0.33333333333333331</v>
      </c>
      <c r="F20" s="32"/>
      <c r="G20" s="85"/>
      <c r="H20" s="31"/>
      <c r="I20" s="171">
        <v>0.33333333333333331</v>
      </c>
      <c r="J20" s="32"/>
      <c r="K20" s="33"/>
      <c r="L20" s="86"/>
      <c r="M20" s="171">
        <v>0.33333333333333331</v>
      </c>
      <c r="N20" s="32"/>
      <c r="O20" s="85"/>
      <c r="P20" s="31"/>
      <c r="Q20" s="171">
        <v>0.33333333333333331</v>
      </c>
      <c r="R20" s="32"/>
      <c r="S20" s="33"/>
      <c r="T20" s="86"/>
      <c r="U20" s="34"/>
      <c r="V20" s="32"/>
      <c r="W20" s="85"/>
      <c r="X20" s="31"/>
      <c r="Y20" s="34"/>
      <c r="Z20" s="171">
        <v>0.33333333333333331</v>
      </c>
      <c r="AA20" s="33"/>
      <c r="AB20" s="86"/>
      <c r="AC20" s="32"/>
      <c r="AD20" s="171">
        <v>0.33333333333333331</v>
      </c>
      <c r="AE20" s="215"/>
      <c r="AF20" s="639">
        <f>SUM(D20:AE20)</f>
        <v>1.9999999999999998</v>
      </c>
      <c r="AG20" s="635">
        <f>SUM(D21:AE21)</f>
        <v>1.875</v>
      </c>
    </row>
    <row r="21" spans="1:39" ht="15" customHeight="1" thickBot="1" x14ac:dyDescent="0.25">
      <c r="A21" s="654"/>
      <c r="B21" s="647"/>
      <c r="C21" s="40" t="s">
        <v>17</v>
      </c>
      <c r="D21" s="43"/>
      <c r="E21" s="172">
        <v>0.3125</v>
      </c>
      <c r="F21" s="41"/>
      <c r="G21" s="87"/>
      <c r="H21" s="43"/>
      <c r="I21" s="172">
        <v>0.3125</v>
      </c>
      <c r="J21" s="41"/>
      <c r="K21" s="42"/>
      <c r="L21" s="88"/>
      <c r="M21" s="172">
        <v>0.3125</v>
      </c>
      <c r="N21" s="41"/>
      <c r="O21" s="87"/>
      <c r="P21" s="43"/>
      <c r="Q21" s="172">
        <v>0.3125</v>
      </c>
      <c r="R21" s="41"/>
      <c r="S21" s="42"/>
      <c r="T21" s="88"/>
      <c r="U21" s="51"/>
      <c r="V21" s="41"/>
      <c r="W21" s="87"/>
      <c r="X21" s="43"/>
      <c r="Y21" s="51"/>
      <c r="Z21" s="172">
        <v>0.3125</v>
      </c>
      <c r="AA21" s="42"/>
      <c r="AB21" s="88"/>
      <c r="AC21" s="41"/>
      <c r="AD21" s="172">
        <v>0.3125</v>
      </c>
      <c r="AE21" s="216"/>
      <c r="AF21" s="643"/>
      <c r="AG21" s="636"/>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652">
        <v>3</v>
      </c>
      <c r="B23" s="641" t="s">
        <v>15</v>
      </c>
      <c r="C23" s="20" t="s">
        <v>16</v>
      </c>
      <c r="D23" s="21"/>
      <c r="E23" s="24">
        <v>0.33333333333333331</v>
      </c>
      <c r="F23" s="50"/>
      <c r="G23" s="79"/>
      <c r="H23" s="21"/>
      <c r="I23" s="22"/>
      <c r="J23" s="50"/>
      <c r="K23" s="23"/>
      <c r="L23" s="80"/>
      <c r="M23" s="22"/>
      <c r="N23" s="24">
        <v>0.33333333333333331</v>
      </c>
      <c r="O23" s="79"/>
      <c r="P23" s="21"/>
      <c r="Q23" s="22"/>
      <c r="R23" s="24">
        <v>0.33333333333333331</v>
      </c>
      <c r="S23" s="23"/>
      <c r="T23" s="80"/>
      <c r="U23" s="22"/>
      <c r="V23" s="24">
        <v>0.33333333333333331</v>
      </c>
      <c r="W23" s="117"/>
      <c r="X23" s="53"/>
      <c r="Y23" s="22"/>
      <c r="Z23" s="24">
        <v>0.33333333333333331</v>
      </c>
      <c r="AA23" s="52"/>
      <c r="AB23" s="118"/>
      <c r="AC23" s="22"/>
      <c r="AD23" s="22"/>
      <c r="AE23" s="245"/>
      <c r="AF23" s="637">
        <f>SUM(D23:AE23)</f>
        <v>1.6666666666666665</v>
      </c>
      <c r="AG23" s="633">
        <f>SUM(D24:AE24)</f>
        <v>1.5625</v>
      </c>
      <c r="AM23" s="119"/>
    </row>
    <row r="24" spans="1:39" ht="15" customHeight="1" x14ac:dyDescent="0.2">
      <c r="A24" s="653"/>
      <c r="B24" s="642"/>
      <c r="C24" s="25" t="s">
        <v>17</v>
      </c>
      <c r="D24" s="26"/>
      <c r="E24" s="29">
        <v>0.3125</v>
      </c>
      <c r="F24" s="35"/>
      <c r="G24" s="82"/>
      <c r="H24" s="26"/>
      <c r="I24" s="27"/>
      <c r="J24" s="35"/>
      <c r="K24" s="28"/>
      <c r="L24" s="83"/>
      <c r="M24" s="27"/>
      <c r="N24" s="29">
        <v>0.3125</v>
      </c>
      <c r="O24" s="82"/>
      <c r="P24" s="26"/>
      <c r="Q24" s="27"/>
      <c r="R24" s="29">
        <v>0.3125</v>
      </c>
      <c r="S24" s="28"/>
      <c r="T24" s="83"/>
      <c r="U24" s="27"/>
      <c r="V24" s="29">
        <v>0.3125</v>
      </c>
      <c r="W24" s="116"/>
      <c r="X24" s="39"/>
      <c r="Y24" s="27"/>
      <c r="Z24" s="29">
        <v>0.3125</v>
      </c>
      <c r="AA24" s="38"/>
      <c r="AB24" s="120"/>
      <c r="AC24" s="27"/>
      <c r="AD24" s="27"/>
      <c r="AE24" s="244"/>
      <c r="AF24" s="638"/>
      <c r="AG24" s="634"/>
      <c r="AM24" s="119"/>
    </row>
    <row r="25" spans="1:39" ht="15" customHeight="1" x14ac:dyDescent="0.2">
      <c r="A25" s="653"/>
      <c r="B25" s="648" t="s">
        <v>18</v>
      </c>
      <c r="C25" s="30" t="s">
        <v>16</v>
      </c>
      <c r="D25" s="157">
        <v>0.25</v>
      </c>
      <c r="E25" s="32"/>
      <c r="F25" s="32"/>
      <c r="G25" s="175"/>
      <c r="H25" s="157">
        <v>0.33333333333333331</v>
      </c>
      <c r="I25" s="32"/>
      <c r="J25" s="32"/>
      <c r="K25" s="161"/>
      <c r="L25" s="157">
        <v>0.33333333333333331</v>
      </c>
      <c r="M25" s="32"/>
      <c r="N25" s="32"/>
      <c r="O25" s="175"/>
      <c r="P25" s="157">
        <v>0.33333333333333331</v>
      </c>
      <c r="Q25" s="32"/>
      <c r="R25" s="32"/>
      <c r="S25" s="36"/>
      <c r="T25" s="121"/>
      <c r="U25" s="32"/>
      <c r="V25" s="32"/>
      <c r="W25" s="85"/>
      <c r="X25" s="31"/>
      <c r="Y25" s="159">
        <v>0.33333333333333331</v>
      </c>
      <c r="Z25" s="32"/>
      <c r="AA25" s="33"/>
      <c r="AB25" s="86"/>
      <c r="AC25" s="159">
        <v>0.33333333333333331</v>
      </c>
      <c r="AD25" s="32"/>
      <c r="AE25" s="230"/>
      <c r="AF25" s="639">
        <f>SUM(D25:AE25)</f>
        <v>1.9166666666666663</v>
      </c>
      <c r="AG25" s="635">
        <f>SUM(D26:AE26)</f>
        <v>1.7916666666666665</v>
      </c>
    </row>
    <row r="26" spans="1:39" ht="15" customHeight="1" x14ac:dyDescent="0.2">
      <c r="A26" s="653"/>
      <c r="B26" s="648"/>
      <c r="C26" s="25" t="s">
        <v>17</v>
      </c>
      <c r="D26" s="158">
        <v>0.22916666666666666</v>
      </c>
      <c r="E26" s="27"/>
      <c r="F26" s="27"/>
      <c r="G26" s="176"/>
      <c r="H26" s="158">
        <v>0.3125</v>
      </c>
      <c r="I26" s="27"/>
      <c r="J26" s="27"/>
      <c r="K26" s="162"/>
      <c r="L26" s="158">
        <v>0.3125</v>
      </c>
      <c r="M26" s="27"/>
      <c r="N26" s="27"/>
      <c r="O26" s="176"/>
      <c r="P26" s="158">
        <v>0.3125</v>
      </c>
      <c r="Q26" s="27"/>
      <c r="R26" s="27"/>
      <c r="S26" s="38"/>
      <c r="T26" s="120"/>
      <c r="U26" s="27"/>
      <c r="V26" s="27"/>
      <c r="W26" s="82"/>
      <c r="X26" s="26"/>
      <c r="Y26" s="160">
        <v>0.3125</v>
      </c>
      <c r="Z26" s="27"/>
      <c r="AA26" s="28"/>
      <c r="AB26" s="83"/>
      <c r="AC26" s="160">
        <v>0.3125</v>
      </c>
      <c r="AD26" s="27"/>
      <c r="AE26" s="233"/>
      <c r="AF26" s="638"/>
      <c r="AG26" s="634"/>
    </row>
    <row r="27" spans="1:39" ht="15" customHeight="1" x14ac:dyDescent="0.2">
      <c r="A27" s="653"/>
      <c r="B27" s="640" t="s">
        <v>19</v>
      </c>
      <c r="C27" s="30" t="s">
        <v>16</v>
      </c>
      <c r="D27" s="31"/>
      <c r="E27" s="34"/>
      <c r="F27" s="32"/>
      <c r="G27" s="85"/>
      <c r="H27" s="31"/>
      <c r="I27" s="165">
        <v>0.33333333333333331</v>
      </c>
      <c r="J27" s="32"/>
      <c r="K27" s="33"/>
      <c r="L27" s="86"/>
      <c r="M27" s="165">
        <v>0.33333333333333331</v>
      </c>
      <c r="N27" s="32"/>
      <c r="O27" s="85"/>
      <c r="P27" s="31"/>
      <c r="Q27" s="165">
        <v>0.33333333333333331</v>
      </c>
      <c r="R27" s="32"/>
      <c r="S27" s="33"/>
      <c r="T27" s="86"/>
      <c r="U27" s="165">
        <v>0.33333333333333331</v>
      </c>
      <c r="V27" s="32"/>
      <c r="W27" s="85"/>
      <c r="X27" s="31"/>
      <c r="Y27" s="32"/>
      <c r="Z27" s="32"/>
      <c r="AA27" s="33"/>
      <c r="AB27" s="86"/>
      <c r="AC27" s="34"/>
      <c r="AD27" s="165">
        <v>0.33333333333333331</v>
      </c>
      <c r="AE27" s="230"/>
      <c r="AF27" s="639">
        <f>SUM(D27:AE27)</f>
        <v>1.6666666666666665</v>
      </c>
      <c r="AG27" s="635">
        <f>SUM(D28:AE28)</f>
        <v>1.5625</v>
      </c>
    </row>
    <row r="28" spans="1:39" ht="15" customHeight="1" x14ac:dyDescent="0.2">
      <c r="A28" s="653"/>
      <c r="B28" s="640"/>
      <c r="C28" s="25" t="s">
        <v>17</v>
      </c>
      <c r="D28" s="26"/>
      <c r="E28" s="35"/>
      <c r="F28" s="27"/>
      <c r="G28" s="82"/>
      <c r="H28" s="26"/>
      <c r="I28" s="166">
        <v>0.3125</v>
      </c>
      <c r="J28" s="27"/>
      <c r="K28" s="28"/>
      <c r="L28" s="83"/>
      <c r="M28" s="166">
        <v>0.3125</v>
      </c>
      <c r="N28" s="27"/>
      <c r="O28" s="82"/>
      <c r="P28" s="26"/>
      <c r="Q28" s="166">
        <v>0.3125</v>
      </c>
      <c r="R28" s="27"/>
      <c r="S28" s="28"/>
      <c r="T28" s="83"/>
      <c r="U28" s="166">
        <v>0.3125</v>
      </c>
      <c r="V28" s="27"/>
      <c r="W28" s="82"/>
      <c r="X28" s="26"/>
      <c r="Y28" s="27"/>
      <c r="Z28" s="27"/>
      <c r="AA28" s="28"/>
      <c r="AB28" s="83"/>
      <c r="AC28" s="35"/>
      <c r="AD28" s="166">
        <v>0.3125</v>
      </c>
      <c r="AE28" s="233"/>
      <c r="AF28" s="638"/>
      <c r="AG28" s="634"/>
    </row>
    <row r="29" spans="1:39" ht="15" customHeight="1" x14ac:dyDescent="0.2">
      <c r="A29" s="653"/>
      <c r="B29" s="646" t="s">
        <v>20</v>
      </c>
      <c r="C29" s="30" t="s">
        <v>16</v>
      </c>
      <c r="D29" s="31"/>
      <c r="E29" s="34"/>
      <c r="F29" s="171">
        <v>0.33333333333333331</v>
      </c>
      <c r="G29" s="85"/>
      <c r="H29" s="31"/>
      <c r="I29" s="32"/>
      <c r="J29" s="171">
        <v>0.33333333333333331</v>
      </c>
      <c r="K29" s="33"/>
      <c r="L29" s="86"/>
      <c r="M29" s="32"/>
      <c r="N29" s="34"/>
      <c r="O29" s="85"/>
      <c r="P29" s="31"/>
      <c r="Q29" s="32"/>
      <c r="R29" s="34"/>
      <c r="S29" s="173"/>
      <c r="T29" s="169">
        <v>0.33333333333333331</v>
      </c>
      <c r="U29" s="32"/>
      <c r="V29" s="34"/>
      <c r="W29" s="179"/>
      <c r="X29" s="169">
        <v>0.33333333333333331</v>
      </c>
      <c r="Y29" s="32"/>
      <c r="Z29" s="32"/>
      <c r="AA29" s="173"/>
      <c r="AB29" s="169">
        <v>0.33333333333333331</v>
      </c>
      <c r="AC29" s="32"/>
      <c r="AD29" s="34"/>
      <c r="AE29" s="224">
        <v>8.3333333333333329E-2</v>
      </c>
      <c r="AF29" s="639">
        <f>SUM(D29:AE29)</f>
        <v>1.7499999999999998</v>
      </c>
      <c r="AG29" s="635">
        <f>SUM(D30:AE30)</f>
        <v>1.6458333333333333</v>
      </c>
    </row>
    <row r="30" spans="1:39" ht="15" customHeight="1" thickBot="1" x14ac:dyDescent="0.25">
      <c r="A30" s="654"/>
      <c r="B30" s="647"/>
      <c r="C30" s="40" t="s">
        <v>17</v>
      </c>
      <c r="D30" s="43"/>
      <c r="E30" s="51"/>
      <c r="F30" s="172">
        <v>0.3125</v>
      </c>
      <c r="G30" s="87"/>
      <c r="H30" s="43"/>
      <c r="I30" s="41"/>
      <c r="J30" s="172">
        <v>0.3125</v>
      </c>
      <c r="K30" s="42"/>
      <c r="L30" s="88"/>
      <c r="M30" s="41"/>
      <c r="N30" s="51"/>
      <c r="O30" s="87"/>
      <c r="P30" s="43"/>
      <c r="Q30" s="41"/>
      <c r="R30" s="51"/>
      <c r="S30" s="174"/>
      <c r="T30" s="170">
        <v>0.3125</v>
      </c>
      <c r="U30" s="41"/>
      <c r="V30" s="51"/>
      <c r="W30" s="180"/>
      <c r="X30" s="170">
        <v>0.3125</v>
      </c>
      <c r="Y30" s="41"/>
      <c r="Z30" s="41"/>
      <c r="AA30" s="174"/>
      <c r="AB30" s="170">
        <v>0.3125</v>
      </c>
      <c r="AC30" s="41"/>
      <c r="AD30" s="51"/>
      <c r="AE30" s="225">
        <v>8.3333333333333329E-2</v>
      </c>
      <c r="AF30" s="643"/>
      <c r="AG30" s="636"/>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652">
        <v>4</v>
      </c>
      <c r="B32" s="641" t="s">
        <v>15</v>
      </c>
      <c r="C32" s="20" t="s">
        <v>16</v>
      </c>
      <c r="D32" s="53"/>
      <c r="E32" s="22"/>
      <c r="F32" s="22"/>
      <c r="G32" s="81"/>
      <c r="H32" s="55">
        <v>0.33333333333333331</v>
      </c>
      <c r="I32" s="22"/>
      <c r="J32" s="22"/>
      <c r="K32" s="54"/>
      <c r="L32" s="55">
        <v>0.33333333333333331</v>
      </c>
      <c r="M32" s="22"/>
      <c r="N32" s="22"/>
      <c r="O32" s="81"/>
      <c r="P32" s="55">
        <v>0.33333333333333331</v>
      </c>
      <c r="Q32" s="22"/>
      <c r="R32" s="22"/>
      <c r="S32" s="54"/>
      <c r="T32" s="55">
        <v>0.33333333333333331</v>
      </c>
      <c r="U32" s="22"/>
      <c r="V32" s="22"/>
      <c r="W32" s="117"/>
      <c r="X32" s="53"/>
      <c r="Y32" s="22"/>
      <c r="Z32" s="22"/>
      <c r="AA32" s="23"/>
      <c r="AB32" s="80"/>
      <c r="AC32" s="24">
        <v>0.33333333333333331</v>
      </c>
      <c r="AD32" s="22"/>
      <c r="AE32" s="218"/>
      <c r="AF32" s="637">
        <f>SUM(D32:AE32)</f>
        <v>1.6666666666666665</v>
      </c>
      <c r="AG32" s="633">
        <f>SUM(D33:AE33)</f>
        <v>1.5625</v>
      </c>
    </row>
    <row r="33" spans="1:33" ht="15" customHeight="1" x14ac:dyDescent="0.2">
      <c r="A33" s="653"/>
      <c r="B33" s="642"/>
      <c r="C33" s="25" t="s">
        <v>17</v>
      </c>
      <c r="D33" s="39"/>
      <c r="E33" s="27"/>
      <c r="F33" s="27"/>
      <c r="G33" s="84"/>
      <c r="H33" s="57">
        <v>0.3125</v>
      </c>
      <c r="I33" s="27"/>
      <c r="J33" s="27"/>
      <c r="K33" s="56"/>
      <c r="L33" s="57">
        <v>0.3125</v>
      </c>
      <c r="M33" s="27"/>
      <c r="N33" s="27"/>
      <c r="O33" s="84"/>
      <c r="P33" s="57">
        <v>0.3125</v>
      </c>
      <c r="Q33" s="27"/>
      <c r="R33" s="27"/>
      <c r="S33" s="56"/>
      <c r="T33" s="57">
        <v>0.3125</v>
      </c>
      <c r="U33" s="27"/>
      <c r="V33" s="27"/>
      <c r="W33" s="116"/>
      <c r="X33" s="39"/>
      <c r="Y33" s="27"/>
      <c r="Z33" s="27"/>
      <c r="AA33" s="28"/>
      <c r="AB33" s="83"/>
      <c r="AC33" s="29">
        <v>0.3125</v>
      </c>
      <c r="AD33" s="27"/>
      <c r="AE33" s="219"/>
      <c r="AF33" s="638"/>
      <c r="AG33" s="634"/>
    </row>
    <row r="34" spans="1:33" ht="15" customHeight="1" x14ac:dyDescent="0.2">
      <c r="A34" s="653"/>
      <c r="B34" s="648" t="s">
        <v>18</v>
      </c>
      <c r="C34" s="30" t="s">
        <v>16</v>
      </c>
      <c r="D34" s="31"/>
      <c r="E34" s="159">
        <v>0.33333333333333331</v>
      </c>
      <c r="F34" s="32"/>
      <c r="G34" s="85"/>
      <c r="H34" s="31"/>
      <c r="I34" s="159">
        <v>0.33333333333333331</v>
      </c>
      <c r="J34" s="32"/>
      <c r="K34" s="33"/>
      <c r="L34" s="86"/>
      <c r="M34" s="34"/>
      <c r="N34" s="32"/>
      <c r="O34" s="85"/>
      <c r="P34" s="31"/>
      <c r="Q34" s="34"/>
      <c r="R34" s="159">
        <v>0.33333333333333331</v>
      </c>
      <c r="S34" s="33"/>
      <c r="T34" s="86"/>
      <c r="U34" s="34"/>
      <c r="V34" s="159">
        <v>0.33333333333333331</v>
      </c>
      <c r="W34" s="85"/>
      <c r="X34" s="31"/>
      <c r="Y34" s="34"/>
      <c r="Z34" s="159">
        <v>0.33333333333333331</v>
      </c>
      <c r="AA34" s="33"/>
      <c r="AB34" s="86"/>
      <c r="AC34" s="34"/>
      <c r="AD34" s="159">
        <v>0.33333333333333331</v>
      </c>
      <c r="AE34" s="230"/>
      <c r="AF34" s="639">
        <f>SUM(D34:AE34)</f>
        <v>1.9999999999999998</v>
      </c>
      <c r="AG34" s="635">
        <f>SUM(D35:AE35)</f>
        <v>1.875</v>
      </c>
    </row>
    <row r="35" spans="1:33" ht="15" customHeight="1" x14ac:dyDescent="0.2">
      <c r="A35" s="653"/>
      <c r="B35" s="648"/>
      <c r="C35" s="25" t="s">
        <v>17</v>
      </c>
      <c r="D35" s="26"/>
      <c r="E35" s="160">
        <v>0.3125</v>
      </c>
      <c r="F35" s="27"/>
      <c r="G35" s="82"/>
      <c r="H35" s="26"/>
      <c r="I35" s="160">
        <v>0.3125</v>
      </c>
      <c r="J35" s="27"/>
      <c r="K35" s="28"/>
      <c r="L35" s="83"/>
      <c r="M35" s="35"/>
      <c r="N35" s="27"/>
      <c r="O35" s="82"/>
      <c r="P35" s="26"/>
      <c r="Q35" s="35"/>
      <c r="R35" s="160">
        <v>0.3125</v>
      </c>
      <c r="S35" s="28"/>
      <c r="T35" s="83"/>
      <c r="U35" s="35"/>
      <c r="V35" s="160">
        <v>0.3125</v>
      </c>
      <c r="W35" s="82"/>
      <c r="X35" s="26"/>
      <c r="Y35" s="35"/>
      <c r="Z35" s="160">
        <v>0.3125</v>
      </c>
      <c r="AA35" s="28"/>
      <c r="AB35" s="83"/>
      <c r="AC35" s="35"/>
      <c r="AD35" s="160">
        <v>0.3125</v>
      </c>
      <c r="AE35" s="233"/>
      <c r="AF35" s="638"/>
      <c r="AG35" s="634"/>
    </row>
    <row r="36" spans="1:33" ht="15" customHeight="1" x14ac:dyDescent="0.2">
      <c r="A36" s="653"/>
      <c r="B36" s="640" t="s">
        <v>19</v>
      </c>
      <c r="C36" s="30" t="s">
        <v>16</v>
      </c>
      <c r="D36" s="31"/>
      <c r="E36" s="34"/>
      <c r="F36" s="165">
        <v>0.33333333333333331</v>
      </c>
      <c r="G36" s="85"/>
      <c r="H36" s="31"/>
      <c r="I36" s="32"/>
      <c r="J36" s="165">
        <v>0.33333333333333331</v>
      </c>
      <c r="K36" s="33"/>
      <c r="L36" s="86"/>
      <c r="M36" s="32"/>
      <c r="N36" s="165">
        <v>0.33333333333333331</v>
      </c>
      <c r="O36" s="85"/>
      <c r="P36" s="31"/>
      <c r="Q36" s="32"/>
      <c r="R36" s="34"/>
      <c r="S36" s="33"/>
      <c r="T36" s="86"/>
      <c r="U36" s="32"/>
      <c r="V36" s="34"/>
      <c r="W36" s="177"/>
      <c r="X36" s="163">
        <v>0.33333333333333331</v>
      </c>
      <c r="Y36" s="32"/>
      <c r="Z36" s="32"/>
      <c r="AA36" s="167"/>
      <c r="AB36" s="163">
        <v>0.33333333333333331</v>
      </c>
      <c r="AC36" s="32"/>
      <c r="AD36" s="32"/>
      <c r="AE36" s="246">
        <v>8.3333333333333329E-2</v>
      </c>
      <c r="AF36" s="639">
        <f>SUM(D36:AE36)</f>
        <v>1.7499999999999998</v>
      </c>
      <c r="AG36" s="635">
        <f>SUM(D37:AE37)</f>
        <v>1.6458333333333333</v>
      </c>
    </row>
    <row r="37" spans="1:33" ht="15" customHeight="1" x14ac:dyDescent="0.2">
      <c r="A37" s="653"/>
      <c r="B37" s="640"/>
      <c r="C37" s="25" t="s">
        <v>17</v>
      </c>
      <c r="D37" s="26"/>
      <c r="E37" s="35"/>
      <c r="F37" s="166">
        <v>0.3125</v>
      </c>
      <c r="G37" s="82"/>
      <c r="H37" s="26"/>
      <c r="I37" s="27"/>
      <c r="J37" s="166">
        <v>0.3125</v>
      </c>
      <c r="K37" s="28"/>
      <c r="L37" s="83"/>
      <c r="M37" s="27"/>
      <c r="N37" s="166">
        <v>0.3125</v>
      </c>
      <c r="O37" s="82"/>
      <c r="P37" s="26"/>
      <c r="Q37" s="27"/>
      <c r="R37" s="35"/>
      <c r="S37" s="28"/>
      <c r="T37" s="83"/>
      <c r="U37" s="27"/>
      <c r="V37" s="35"/>
      <c r="W37" s="178"/>
      <c r="X37" s="164">
        <v>0.3125</v>
      </c>
      <c r="Y37" s="27"/>
      <c r="Z37" s="27"/>
      <c r="AA37" s="168"/>
      <c r="AB37" s="164">
        <v>0.3125</v>
      </c>
      <c r="AC37" s="27"/>
      <c r="AD37" s="27"/>
      <c r="AE37" s="247">
        <v>8.3333333333333329E-2</v>
      </c>
      <c r="AF37" s="638"/>
      <c r="AG37" s="634"/>
    </row>
    <row r="38" spans="1:33" ht="15" customHeight="1" x14ac:dyDescent="0.2">
      <c r="A38" s="653"/>
      <c r="B38" s="646" t="s">
        <v>20</v>
      </c>
      <c r="C38" s="30" t="s">
        <v>16</v>
      </c>
      <c r="D38" s="169">
        <v>0.25</v>
      </c>
      <c r="E38" s="32"/>
      <c r="F38" s="34"/>
      <c r="G38" s="85"/>
      <c r="H38" s="31"/>
      <c r="I38" s="32"/>
      <c r="J38" s="34"/>
      <c r="K38" s="33"/>
      <c r="L38" s="86"/>
      <c r="M38" s="171">
        <v>0.33333333333333331</v>
      </c>
      <c r="N38" s="34"/>
      <c r="O38" s="85"/>
      <c r="P38" s="31"/>
      <c r="Q38" s="171">
        <v>0.33333333333333331</v>
      </c>
      <c r="R38" s="32"/>
      <c r="S38" s="33"/>
      <c r="T38" s="86"/>
      <c r="U38" s="171">
        <v>0.33333333333333331</v>
      </c>
      <c r="V38" s="32"/>
      <c r="W38" s="115"/>
      <c r="X38" s="37"/>
      <c r="Y38" s="171">
        <v>0.33333333333333331</v>
      </c>
      <c r="Z38" s="32"/>
      <c r="AA38" s="33"/>
      <c r="AB38" s="121"/>
      <c r="AC38" s="32"/>
      <c r="AD38" s="32"/>
      <c r="AE38" s="243"/>
      <c r="AF38" s="639">
        <f>SUM(D38:AE38)</f>
        <v>1.583333333333333</v>
      </c>
      <c r="AG38" s="635">
        <f>SUM(D39:AE39)</f>
        <v>1.4791666666666665</v>
      </c>
    </row>
    <row r="39" spans="1:33" ht="15" customHeight="1" thickBot="1" x14ac:dyDescent="0.25">
      <c r="A39" s="654"/>
      <c r="B39" s="647"/>
      <c r="C39" s="40" t="s">
        <v>17</v>
      </c>
      <c r="D39" s="170">
        <v>0.22916666666666666</v>
      </c>
      <c r="E39" s="41"/>
      <c r="F39" s="51"/>
      <c r="G39" s="87"/>
      <c r="H39" s="43"/>
      <c r="I39" s="41"/>
      <c r="J39" s="51"/>
      <c r="K39" s="42"/>
      <c r="L39" s="88"/>
      <c r="M39" s="172">
        <v>0.3125</v>
      </c>
      <c r="N39" s="51"/>
      <c r="O39" s="87"/>
      <c r="P39" s="43"/>
      <c r="Q39" s="172">
        <v>0.3125</v>
      </c>
      <c r="R39" s="41"/>
      <c r="S39" s="42"/>
      <c r="T39" s="88"/>
      <c r="U39" s="172">
        <v>0.3125</v>
      </c>
      <c r="V39" s="41"/>
      <c r="W39" s="122"/>
      <c r="X39" s="60"/>
      <c r="Y39" s="172">
        <v>0.3125</v>
      </c>
      <c r="Z39" s="41"/>
      <c r="AA39" s="42"/>
      <c r="AB39" s="123"/>
      <c r="AC39" s="41"/>
      <c r="AD39" s="41"/>
      <c r="AE39" s="248"/>
      <c r="AF39" s="643"/>
      <c r="AG39" s="636"/>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652">
        <v>5</v>
      </c>
      <c r="B41" s="641" t="s">
        <v>15</v>
      </c>
      <c r="C41" s="20" t="s">
        <v>16</v>
      </c>
      <c r="D41" s="21"/>
      <c r="E41" s="24">
        <v>0.33333333333333331</v>
      </c>
      <c r="F41" s="22"/>
      <c r="G41" s="23"/>
      <c r="H41" s="21"/>
      <c r="I41" s="24">
        <v>0.33333333333333331</v>
      </c>
      <c r="J41" s="22"/>
      <c r="K41" s="23"/>
      <c r="L41" s="21"/>
      <c r="M41" s="24">
        <v>0.33333333333333331</v>
      </c>
      <c r="N41" s="22"/>
      <c r="O41" s="23"/>
      <c r="P41" s="21"/>
      <c r="Q41" s="22"/>
      <c r="R41" s="22"/>
      <c r="S41" s="23"/>
      <c r="T41" s="21"/>
      <c r="U41" s="22"/>
      <c r="V41" s="24">
        <v>0.33333333333333331</v>
      </c>
      <c r="W41" s="23"/>
      <c r="X41" s="21"/>
      <c r="Y41" s="22"/>
      <c r="Z41" s="24">
        <v>0.33333333333333331</v>
      </c>
      <c r="AA41" s="23"/>
      <c r="AB41" s="21"/>
      <c r="AC41" s="22"/>
      <c r="AD41" s="24">
        <v>0.33333333333333331</v>
      </c>
      <c r="AE41" s="218"/>
      <c r="AF41" s="637">
        <f>SUM(D41:AE41)</f>
        <v>1.9999999999999998</v>
      </c>
      <c r="AG41" s="633">
        <f>SUM(D42:AE42)</f>
        <v>1.875</v>
      </c>
    </row>
    <row r="42" spans="1:33" ht="15" customHeight="1" x14ac:dyDescent="0.2">
      <c r="A42" s="653"/>
      <c r="B42" s="642"/>
      <c r="C42" s="25" t="s">
        <v>17</v>
      </c>
      <c r="D42" s="26"/>
      <c r="E42" s="29">
        <v>0.3125</v>
      </c>
      <c r="F42" s="27"/>
      <c r="G42" s="28"/>
      <c r="H42" s="26"/>
      <c r="I42" s="29">
        <v>0.3125</v>
      </c>
      <c r="J42" s="27"/>
      <c r="K42" s="28"/>
      <c r="L42" s="26"/>
      <c r="M42" s="29">
        <v>0.3125</v>
      </c>
      <c r="N42" s="27"/>
      <c r="O42" s="28"/>
      <c r="P42" s="26"/>
      <c r="Q42" s="27"/>
      <c r="R42" s="27"/>
      <c r="S42" s="28"/>
      <c r="T42" s="26"/>
      <c r="U42" s="27"/>
      <c r="V42" s="29">
        <v>0.3125</v>
      </c>
      <c r="W42" s="28"/>
      <c r="X42" s="26"/>
      <c r="Y42" s="27"/>
      <c r="Z42" s="29">
        <v>0.3125</v>
      </c>
      <c r="AA42" s="28"/>
      <c r="AB42" s="26"/>
      <c r="AC42" s="27"/>
      <c r="AD42" s="29">
        <v>0.3125</v>
      </c>
      <c r="AE42" s="219"/>
      <c r="AF42" s="638"/>
      <c r="AG42" s="634"/>
    </row>
    <row r="43" spans="1:33" ht="15" customHeight="1" x14ac:dyDescent="0.2">
      <c r="A43" s="653"/>
      <c r="B43" s="648" t="s">
        <v>18</v>
      </c>
      <c r="C43" s="30" t="s">
        <v>16</v>
      </c>
      <c r="D43" s="31"/>
      <c r="E43" s="32"/>
      <c r="F43" s="32"/>
      <c r="G43" s="33"/>
      <c r="H43" s="31"/>
      <c r="I43" s="32"/>
      <c r="J43" s="32"/>
      <c r="K43" s="161"/>
      <c r="L43" s="157">
        <v>0.33333333333333331</v>
      </c>
      <c r="M43" s="32"/>
      <c r="N43" s="32"/>
      <c r="O43" s="161"/>
      <c r="P43" s="157">
        <v>0.33333333333333331</v>
      </c>
      <c r="Q43" s="32"/>
      <c r="R43" s="32"/>
      <c r="S43" s="161"/>
      <c r="T43" s="157">
        <v>0.33333333333333331</v>
      </c>
      <c r="U43" s="32"/>
      <c r="V43" s="32"/>
      <c r="W43" s="161"/>
      <c r="X43" s="157">
        <v>0.33333333333333331</v>
      </c>
      <c r="Y43" s="32"/>
      <c r="Z43" s="32"/>
      <c r="AA43" s="33"/>
      <c r="AB43" s="31"/>
      <c r="AC43" s="32"/>
      <c r="AD43" s="32"/>
      <c r="AE43" s="215"/>
      <c r="AF43" s="639">
        <f>SUM(D43:AE43)</f>
        <v>1.3333333333333333</v>
      </c>
      <c r="AG43" s="635">
        <f>SUM(D44:AE44)</f>
        <v>1.25</v>
      </c>
    </row>
    <row r="44" spans="1:33" ht="15" customHeight="1" x14ac:dyDescent="0.2">
      <c r="A44" s="653"/>
      <c r="B44" s="648"/>
      <c r="C44" s="25" t="s">
        <v>17</v>
      </c>
      <c r="D44" s="26"/>
      <c r="E44" s="27"/>
      <c r="F44" s="27"/>
      <c r="G44" s="28"/>
      <c r="H44" s="26"/>
      <c r="I44" s="27"/>
      <c r="J44" s="27"/>
      <c r="K44" s="162"/>
      <c r="L44" s="158">
        <v>0.3125</v>
      </c>
      <c r="M44" s="27"/>
      <c r="N44" s="27"/>
      <c r="O44" s="162"/>
      <c r="P44" s="158">
        <v>0.3125</v>
      </c>
      <c r="Q44" s="27"/>
      <c r="R44" s="27"/>
      <c r="S44" s="162"/>
      <c r="T44" s="158">
        <v>0.3125</v>
      </c>
      <c r="U44" s="27"/>
      <c r="V44" s="27"/>
      <c r="W44" s="162"/>
      <c r="X44" s="158">
        <v>0.3125</v>
      </c>
      <c r="Y44" s="27"/>
      <c r="Z44" s="27"/>
      <c r="AA44" s="28"/>
      <c r="AB44" s="26"/>
      <c r="AC44" s="27"/>
      <c r="AD44" s="27"/>
      <c r="AE44" s="219"/>
      <c r="AF44" s="638"/>
      <c r="AG44" s="634"/>
    </row>
    <row r="45" spans="1:33" ht="15" customHeight="1" x14ac:dyDescent="0.2">
      <c r="A45" s="653"/>
      <c r="B45" s="640" t="s">
        <v>19</v>
      </c>
      <c r="C45" s="30" t="s">
        <v>16</v>
      </c>
      <c r="D45" s="163">
        <v>0.25</v>
      </c>
      <c r="E45" s="32"/>
      <c r="F45" s="32"/>
      <c r="G45" s="167"/>
      <c r="H45" s="163">
        <v>0.33333333333333331</v>
      </c>
      <c r="I45" s="32"/>
      <c r="J45" s="32"/>
      <c r="K45" s="33"/>
      <c r="L45" s="31"/>
      <c r="M45" s="32"/>
      <c r="N45" s="32"/>
      <c r="O45" s="33"/>
      <c r="P45" s="31"/>
      <c r="Q45" s="165">
        <v>0.33333333333333331</v>
      </c>
      <c r="R45" s="32"/>
      <c r="S45" s="33"/>
      <c r="T45" s="31"/>
      <c r="U45" s="165">
        <v>0.33333333333333331</v>
      </c>
      <c r="V45" s="32"/>
      <c r="W45" s="33"/>
      <c r="X45" s="31"/>
      <c r="Y45" s="165">
        <v>0.33333333333333331</v>
      </c>
      <c r="Z45" s="32"/>
      <c r="AA45" s="33"/>
      <c r="AB45" s="31"/>
      <c r="AC45" s="165">
        <v>0.33333333333333331</v>
      </c>
      <c r="AD45" s="32"/>
      <c r="AE45" s="215"/>
      <c r="AF45" s="639">
        <f>SUM(D45:AE45)</f>
        <v>1.9166666666666663</v>
      </c>
      <c r="AG45" s="635">
        <f>SUM(D46:AE46)</f>
        <v>1.7916666666666665</v>
      </c>
    </row>
    <row r="46" spans="1:33" ht="15" customHeight="1" x14ac:dyDescent="0.2">
      <c r="A46" s="653"/>
      <c r="B46" s="640"/>
      <c r="C46" s="25" t="s">
        <v>17</v>
      </c>
      <c r="D46" s="164">
        <v>0.22916666666666666</v>
      </c>
      <c r="E46" s="27"/>
      <c r="F46" s="27"/>
      <c r="G46" s="168"/>
      <c r="H46" s="164">
        <v>0.3125</v>
      </c>
      <c r="I46" s="27"/>
      <c r="J46" s="27"/>
      <c r="K46" s="28"/>
      <c r="L46" s="26"/>
      <c r="M46" s="27"/>
      <c r="N46" s="27"/>
      <c r="O46" s="28"/>
      <c r="P46" s="26"/>
      <c r="Q46" s="166">
        <v>0.3125</v>
      </c>
      <c r="R46" s="27"/>
      <c r="S46" s="28"/>
      <c r="T46" s="26"/>
      <c r="U46" s="166">
        <v>0.3125</v>
      </c>
      <c r="V46" s="27"/>
      <c r="W46" s="28"/>
      <c r="X46" s="26"/>
      <c r="Y46" s="166">
        <v>0.3125</v>
      </c>
      <c r="Z46" s="27"/>
      <c r="AA46" s="28"/>
      <c r="AB46" s="26"/>
      <c r="AC46" s="166">
        <v>0.3125</v>
      </c>
      <c r="AD46" s="27"/>
      <c r="AE46" s="219"/>
      <c r="AF46" s="638"/>
      <c r="AG46" s="634"/>
    </row>
    <row r="47" spans="1:33" ht="15" customHeight="1" x14ac:dyDescent="0.2">
      <c r="A47" s="653"/>
      <c r="B47" s="646" t="s">
        <v>20</v>
      </c>
      <c r="C47" s="30" t="s">
        <v>16</v>
      </c>
      <c r="D47" s="31"/>
      <c r="E47" s="32"/>
      <c r="F47" s="171">
        <v>0.33333333333333331</v>
      </c>
      <c r="G47" s="33"/>
      <c r="H47" s="31"/>
      <c r="I47" s="32"/>
      <c r="J47" s="171">
        <v>0.33333333333333331</v>
      </c>
      <c r="K47" s="33"/>
      <c r="L47" s="31"/>
      <c r="M47" s="32"/>
      <c r="N47" s="171">
        <v>0.33333333333333331</v>
      </c>
      <c r="O47" s="33"/>
      <c r="P47" s="31"/>
      <c r="Q47" s="32"/>
      <c r="R47" s="171">
        <v>0.33333333333333331</v>
      </c>
      <c r="S47" s="33"/>
      <c r="T47" s="31"/>
      <c r="U47" s="32"/>
      <c r="V47" s="32"/>
      <c r="W47" s="33"/>
      <c r="X47" s="31"/>
      <c r="Y47" s="32"/>
      <c r="Z47" s="32"/>
      <c r="AA47" s="173"/>
      <c r="AB47" s="169">
        <v>0.33333333333333331</v>
      </c>
      <c r="AC47" s="32"/>
      <c r="AD47" s="32"/>
      <c r="AE47" s="224">
        <v>8.3333333333333329E-2</v>
      </c>
      <c r="AF47" s="639">
        <f>SUM(D47:AE47)</f>
        <v>1.7499999999999998</v>
      </c>
      <c r="AG47" s="635">
        <f>SUM(D48:AE48)</f>
        <v>1.6458333333333333</v>
      </c>
    </row>
    <row r="48" spans="1:33" ht="15" customHeight="1" thickBot="1" x14ac:dyDescent="0.25">
      <c r="A48" s="654"/>
      <c r="B48" s="647"/>
      <c r="C48" s="40" t="s">
        <v>17</v>
      </c>
      <c r="D48" s="43"/>
      <c r="E48" s="41"/>
      <c r="F48" s="172">
        <v>0.3125</v>
      </c>
      <c r="G48" s="42"/>
      <c r="H48" s="43"/>
      <c r="I48" s="41"/>
      <c r="J48" s="172">
        <v>0.3125</v>
      </c>
      <c r="K48" s="42"/>
      <c r="L48" s="43"/>
      <c r="M48" s="41"/>
      <c r="N48" s="172">
        <v>0.3125</v>
      </c>
      <c r="O48" s="42"/>
      <c r="P48" s="43"/>
      <c r="Q48" s="41"/>
      <c r="R48" s="172">
        <v>0.3125</v>
      </c>
      <c r="S48" s="42"/>
      <c r="T48" s="43"/>
      <c r="U48" s="41"/>
      <c r="V48" s="41"/>
      <c r="W48" s="42"/>
      <c r="X48" s="43"/>
      <c r="Y48" s="41"/>
      <c r="Z48" s="41"/>
      <c r="AA48" s="174"/>
      <c r="AB48" s="170">
        <v>0.3125</v>
      </c>
      <c r="AC48" s="41"/>
      <c r="AD48" s="41"/>
      <c r="AE48" s="225">
        <v>8.3333333333333329E-2</v>
      </c>
      <c r="AF48" s="643"/>
      <c r="AG48" s="636"/>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652">
        <v>6</v>
      </c>
      <c r="B50" s="641" t="s">
        <v>15</v>
      </c>
      <c r="C50" s="20" t="s">
        <v>16</v>
      </c>
      <c r="D50" s="21"/>
      <c r="E50" s="22"/>
      <c r="F50" s="24">
        <v>0.33333333333333331</v>
      </c>
      <c r="G50" s="79"/>
      <c r="H50" s="21"/>
      <c r="I50" s="22"/>
      <c r="J50" s="22"/>
      <c r="K50" s="23"/>
      <c r="L50" s="80"/>
      <c r="M50" s="22"/>
      <c r="N50" s="22"/>
      <c r="O50" s="81"/>
      <c r="P50" s="55">
        <v>0.33333333333333331</v>
      </c>
      <c r="Q50" s="22"/>
      <c r="R50" s="22"/>
      <c r="S50" s="54"/>
      <c r="T50" s="55">
        <v>0.33333333333333331</v>
      </c>
      <c r="U50" s="22"/>
      <c r="V50" s="22"/>
      <c r="W50" s="81"/>
      <c r="X50" s="55">
        <v>0.33333333333333331</v>
      </c>
      <c r="Y50" s="22"/>
      <c r="Z50" s="22"/>
      <c r="AA50" s="54"/>
      <c r="AB50" s="55">
        <v>0.33333333333333331</v>
      </c>
      <c r="AC50" s="22"/>
      <c r="AD50" s="22"/>
      <c r="AE50" s="218"/>
      <c r="AF50" s="637">
        <f>SUM(D50:AE50)</f>
        <v>1.6666666666666665</v>
      </c>
      <c r="AG50" s="633">
        <f>SUM(D51:AE51)</f>
        <v>1.5625</v>
      </c>
    </row>
    <row r="51" spans="1:33" ht="15" customHeight="1" x14ac:dyDescent="0.2">
      <c r="A51" s="653"/>
      <c r="B51" s="642"/>
      <c r="C51" s="25" t="s">
        <v>17</v>
      </c>
      <c r="D51" s="26"/>
      <c r="E51" s="27"/>
      <c r="F51" s="29">
        <v>0.3125</v>
      </c>
      <c r="G51" s="82"/>
      <c r="H51" s="26"/>
      <c r="I51" s="27"/>
      <c r="J51" s="27"/>
      <c r="K51" s="28"/>
      <c r="L51" s="83"/>
      <c r="M51" s="27"/>
      <c r="N51" s="27"/>
      <c r="O51" s="84"/>
      <c r="P51" s="57">
        <v>0.3125</v>
      </c>
      <c r="Q51" s="27"/>
      <c r="R51" s="27"/>
      <c r="S51" s="56"/>
      <c r="T51" s="57">
        <v>0.3125</v>
      </c>
      <c r="U51" s="27"/>
      <c r="V51" s="27"/>
      <c r="W51" s="84"/>
      <c r="X51" s="57">
        <v>0.3125</v>
      </c>
      <c r="Y51" s="27"/>
      <c r="Z51" s="27"/>
      <c r="AA51" s="56"/>
      <c r="AB51" s="57">
        <v>0.3125</v>
      </c>
      <c r="AC51" s="27"/>
      <c r="AD51" s="27"/>
      <c r="AE51" s="219"/>
      <c r="AF51" s="638"/>
      <c r="AG51" s="634"/>
    </row>
    <row r="52" spans="1:33" ht="15" customHeight="1" x14ac:dyDescent="0.2">
      <c r="A52" s="653"/>
      <c r="B52" s="648" t="s">
        <v>18</v>
      </c>
      <c r="C52" s="30" t="s">
        <v>16</v>
      </c>
      <c r="D52" s="31"/>
      <c r="E52" s="159">
        <v>0.33333333333333331</v>
      </c>
      <c r="F52" s="32"/>
      <c r="G52" s="85"/>
      <c r="H52" s="31"/>
      <c r="I52" s="159">
        <v>0.33333333333333331</v>
      </c>
      <c r="J52" s="32"/>
      <c r="K52" s="33"/>
      <c r="L52" s="86"/>
      <c r="M52" s="159">
        <v>0.33333333333333331</v>
      </c>
      <c r="N52" s="32"/>
      <c r="O52" s="85"/>
      <c r="P52" s="31"/>
      <c r="Q52" s="159">
        <v>0.33333333333333331</v>
      </c>
      <c r="R52" s="32"/>
      <c r="S52" s="33"/>
      <c r="T52" s="86"/>
      <c r="U52" s="32"/>
      <c r="V52" s="32"/>
      <c r="W52" s="85"/>
      <c r="X52" s="31"/>
      <c r="Y52" s="32"/>
      <c r="Z52" s="159">
        <v>0.33333333333333331</v>
      </c>
      <c r="AA52" s="33"/>
      <c r="AB52" s="86"/>
      <c r="AC52" s="32"/>
      <c r="AD52" s="159">
        <v>0.33333333333333331</v>
      </c>
      <c r="AE52" s="230"/>
      <c r="AF52" s="639">
        <f>SUM(D52:AE52)</f>
        <v>1.9999999999999998</v>
      </c>
      <c r="AG52" s="635">
        <f>SUM(D53:AE53)</f>
        <v>1.875</v>
      </c>
    </row>
    <row r="53" spans="1:33" ht="15" customHeight="1" x14ac:dyDescent="0.2">
      <c r="A53" s="653"/>
      <c r="B53" s="648"/>
      <c r="C53" s="25" t="s">
        <v>17</v>
      </c>
      <c r="D53" s="26"/>
      <c r="E53" s="160">
        <v>0.3125</v>
      </c>
      <c r="F53" s="27"/>
      <c r="G53" s="82"/>
      <c r="H53" s="26"/>
      <c r="I53" s="160">
        <v>0.3125</v>
      </c>
      <c r="J53" s="27"/>
      <c r="K53" s="28"/>
      <c r="L53" s="83"/>
      <c r="M53" s="160">
        <v>0.3125</v>
      </c>
      <c r="N53" s="27"/>
      <c r="O53" s="82"/>
      <c r="P53" s="26"/>
      <c r="Q53" s="160">
        <v>0.3125</v>
      </c>
      <c r="R53" s="27"/>
      <c r="S53" s="28"/>
      <c r="T53" s="83"/>
      <c r="U53" s="27"/>
      <c r="V53" s="27"/>
      <c r="W53" s="82"/>
      <c r="X53" s="26"/>
      <c r="Y53" s="27"/>
      <c r="Z53" s="160">
        <v>0.3125</v>
      </c>
      <c r="AA53" s="28"/>
      <c r="AB53" s="83"/>
      <c r="AC53" s="27"/>
      <c r="AD53" s="160">
        <v>0.3125</v>
      </c>
      <c r="AE53" s="233"/>
      <c r="AF53" s="638"/>
      <c r="AG53" s="634"/>
    </row>
    <row r="54" spans="1:33" ht="15" customHeight="1" x14ac:dyDescent="0.2">
      <c r="A54" s="653"/>
      <c r="B54" s="640" t="s">
        <v>19</v>
      </c>
      <c r="C54" s="30" t="s">
        <v>16</v>
      </c>
      <c r="D54" s="31"/>
      <c r="E54" s="32"/>
      <c r="F54" s="32"/>
      <c r="G54" s="85"/>
      <c r="H54" s="31"/>
      <c r="I54" s="32"/>
      <c r="J54" s="165">
        <v>0.33333333333333331</v>
      </c>
      <c r="K54" s="33"/>
      <c r="L54" s="86"/>
      <c r="M54" s="32"/>
      <c r="N54" s="165">
        <v>0.33333333333333331</v>
      </c>
      <c r="O54" s="85"/>
      <c r="P54" s="31"/>
      <c r="Q54" s="32"/>
      <c r="R54" s="165">
        <v>0.33333333333333331</v>
      </c>
      <c r="S54" s="33"/>
      <c r="T54" s="86"/>
      <c r="U54" s="32"/>
      <c r="V54" s="165">
        <v>0.33333333333333331</v>
      </c>
      <c r="W54" s="85"/>
      <c r="X54" s="31"/>
      <c r="Y54" s="32"/>
      <c r="Z54" s="32"/>
      <c r="AA54" s="33"/>
      <c r="AB54" s="86"/>
      <c r="AC54" s="32"/>
      <c r="AD54" s="32"/>
      <c r="AE54" s="246">
        <v>8.3333333333333329E-2</v>
      </c>
      <c r="AF54" s="639">
        <f>SUM(D54:AE54)</f>
        <v>1.4166666666666665</v>
      </c>
      <c r="AG54" s="635">
        <f>SUM(D55:AE55)</f>
        <v>1.3333333333333333</v>
      </c>
    </row>
    <row r="55" spans="1:33" ht="15" customHeight="1" x14ac:dyDescent="0.2">
      <c r="A55" s="653"/>
      <c r="B55" s="640"/>
      <c r="C55" s="25" t="s">
        <v>17</v>
      </c>
      <c r="D55" s="26"/>
      <c r="E55" s="27"/>
      <c r="F55" s="27"/>
      <c r="G55" s="82"/>
      <c r="H55" s="26"/>
      <c r="I55" s="27"/>
      <c r="J55" s="166">
        <v>0.3125</v>
      </c>
      <c r="K55" s="28"/>
      <c r="L55" s="83"/>
      <c r="M55" s="27"/>
      <c r="N55" s="166">
        <v>0.3125</v>
      </c>
      <c r="O55" s="82"/>
      <c r="P55" s="26"/>
      <c r="Q55" s="27"/>
      <c r="R55" s="166">
        <v>0.3125</v>
      </c>
      <c r="S55" s="28"/>
      <c r="T55" s="83"/>
      <c r="U55" s="27"/>
      <c r="V55" s="166">
        <v>0.3125</v>
      </c>
      <c r="W55" s="82"/>
      <c r="X55" s="26"/>
      <c r="Y55" s="27"/>
      <c r="Z55" s="27"/>
      <c r="AA55" s="28"/>
      <c r="AB55" s="83"/>
      <c r="AC55" s="27"/>
      <c r="AD55" s="27"/>
      <c r="AE55" s="247">
        <v>8.3333333333333329E-2</v>
      </c>
      <c r="AF55" s="638"/>
      <c r="AG55" s="634"/>
    </row>
    <row r="56" spans="1:33" ht="15" customHeight="1" x14ac:dyDescent="0.2">
      <c r="A56" s="653"/>
      <c r="B56" s="646" t="s">
        <v>20</v>
      </c>
      <c r="C56" s="30" t="s">
        <v>16</v>
      </c>
      <c r="D56" s="169">
        <v>0.25</v>
      </c>
      <c r="E56" s="32"/>
      <c r="F56" s="32"/>
      <c r="G56" s="179"/>
      <c r="H56" s="169">
        <v>0.33333333333333331</v>
      </c>
      <c r="I56" s="32"/>
      <c r="J56" s="32"/>
      <c r="K56" s="173"/>
      <c r="L56" s="169">
        <v>0.33333333333333331</v>
      </c>
      <c r="M56" s="32"/>
      <c r="N56" s="32"/>
      <c r="O56" s="85"/>
      <c r="P56" s="31"/>
      <c r="Q56" s="32"/>
      <c r="R56" s="32"/>
      <c r="S56" s="33"/>
      <c r="T56" s="86"/>
      <c r="U56" s="171">
        <v>0.33333333333333331</v>
      </c>
      <c r="V56" s="32"/>
      <c r="W56" s="85"/>
      <c r="X56" s="31"/>
      <c r="Y56" s="171">
        <v>0.33333333333333331</v>
      </c>
      <c r="Z56" s="32"/>
      <c r="AA56" s="33"/>
      <c r="AB56" s="86"/>
      <c r="AC56" s="171">
        <v>0.33333333333333331</v>
      </c>
      <c r="AD56" s="32"/>
      <c r="AE56" s="215"/>
      <c r="AF56" s="639">
        <f>SUM(D56:AE56)</f>
        <v>1.9166666666666663</v>
      </c>
      <c r="AG56" s="635">
        <f>SUM(D57:AE57)</f>
        <v>1.7916666666666665</v>
      </c>
    </row>
    <row r="57" spans="1:33" ht="15" customHeight="1" thickBot="1" x14ac:dyDescent="0.25">
      <c r="A57" s="654"/>
      <c r="B57" s="647"/>
      <c r="C57" s="40" t="s">
        <v>17</v>
      </c>
      <c r="D57" s="170">
        <v>0.22916666666666666</v>
      </c>
      <c r="E57" s="41"/>
      <c r="F57" s="41"/>
      <c r="G57" s="180"/>
      <c r="H57" s="170">
        <v>0.3125</v>
      </c>
      <c r="I57" s="41"/>
      <c r="J57" s="41"/>
      <c r="K57" s="174"/>
      <c r="L57" s="170">
        <v>0.3125</v>
      </c>
      <c r="M57" s="41"/>
      <c r="N57" s="41"/>
      <c r="O57" s="87"/>
      <c r="P57" s="43"/>
      <c r="Q57" s="41"/>
      <c r="R57" s="41"/>
      <c r="S57" s="42"/>
      <c r="T57" s="88"/>
      <c r="U57" s="172">
        <v>0.3125</v>
      </c>
      <c r="V57" s="41"/>
      <c r="W57" s="87"/>
      <c r="X57" s="43"/>
      <c r="Y57" s="172">
        <v>0.3125</v>
      </c>
      <c r="Z57" s="41"/>
      <c r="AA57" s="42"/>
      <c r="AB57" s="88"/>
      <c r="AC57" s="172">
        <v>0.3125</v>
      </c>
      <c r="AD57" s="41"/>
      <c r="AE57" s="216"/>
      <c r="AF57" s="643"/>
      <c r="AG57" s="636"/>
    </row>
    <row r="58" spans="1:33" ht="26.45" customHeight="1" thickBot="1" x14ac:dyDescent="0.4">
      <c r="A58" s="124"/>
      <c r="B58" s="125"/>
      <c r="C58" s="125"/>
      <c r="D58" s="91"/>
      <c r="E58" s="91"/>
      <c r="F58" s="91"/>
      <c r="G58" s="92"/>
      <c r="H58" s="91"/>
      <c r="I58" s="91"/>
      <c r="J58" s="91"/>
      <c r="K58" s="92"/>
      <c r="L58" s="91"/>
      <c r="M58" s="91"/>
      <c r="N58" s="91"/>
      <c r="O58" s="92"/>
      <c r="P58" s="91"/>
      <c r="Q58" s="91"/>
      <c r="R58" s="91"/>
      <c r="S58" s="92"/>
      <c r="T58" s="91"/>
      <c r="U58" s="91"/>
      <c r="V58" s="91"/>
      <c r="W58" s="92"/>
      <c r="X58" s="91"/>
      <c r="Y58" s="91"/>
      <c r="Z58" s="91"/>
      <c r="AA58" s="92"/>
      <c r="AB58" s="91"/>
      <c r="AC58" s="91"/>
      <c r="AD58" s="91"/>
      <c r="AE58" s="229"/>
      <c r="AF58" s="113"/>
      <c r="AG58" s="114"/>
    </row>
    <row r="59" spans="1:33" ht="15" customHeight="1" x14ac:dyDescent="0.2">
      <c r="A59" s="652">
        <v>7</v>
      </c>
      <c r="B59" s="641" t="s">
        <v>15</v>
      </c>
      <c r="C59" s="20" t="s">
        <v>16</v>
      </c>
      <c r="D59" s="21"/>
      <c r="E59" s="22"/>
      <c r="F59" s="22"/>
      <c r="G59" s="79"/>
      <c r="H59" s="21"/>
      <c r="I59" s="24">
        <v>0.33333333333333331</v>
      </c>
      <c r="J59" s="22"/>
      <c r="K59" s="23"/>
      <c r="L59" s="80"/>
      <c r="M59" s="24">
        <v>0.33333333333333331</v>
      </c>
      <c r="N59" s="22"/>
      <c r="O59" s="79"/>
      <c r="P59" s="21"/>
      <c r="Q59" s="24">
        <v>0.33333333333333331</v>
      </c>
      <c r="R59" s="22"/>
      <c r="S59" s="23"/>
      <c r="T59" s="80"/>
      <c r="U59" s="24">
        <v>0.33333333333333331</v>
      </c>
      <c r="V59" s="22"/>
      <c r="W59" s="79"/>
      <c r="X59" s="21"/>
      <c r="Y59" s="22"/>
      <c r="Z59" s="22"/>
      <c r="AA59" s="23"/>
      <c r="AB59" s="80"/>
      <c r="AC59" s="22"/>
      <c r="AD59" s="24">
        <v>0.33333333333333331</v>
      </c>
      <c r="AE59" s="218"/>
      <c r="AF59" s="637">
        <f>SUM(D59:AE59)</f>
        <v>1.6666666666666665</v>
      </c>
      <c r="AG59" s="633">
        <f>SUM(D60:AE60)</f>
        <v>1.5625</v>
      </c>
    </row>
    <row r="60" spans="1:33" ht="15" customHeight="1" x14ac:dyDescent="0.2">
      <c r="A60" s="653"/>
      <c r="B60" s="642"/>
      <c r="C60" s="25" t="s">
        <v>17</v>
      </c>
      <c r="D60" s="26"/>
      <c r="E60" s="27"/>
      <c r="F60" s="27"/>
      <c r="G60" s="82"/>
      <c r="H60" s="26"/>
      <c r="I60" s="29">
        <v>0.3125</v>
      </c>
      <c r="J60" s="27"/>
      <c r="K60" s="28"/>
      <c r="L60" s="83"/>
      <c r="M60" s="29">
        <v>0.3125</v>
      </c>
      <c r="N60" s="27"/>
      <c r="O60" s="82"/>
      <c r="P60" s="26"/>
      <c r="Q60" s="29">
        <v>0.3125</v>
      </c>
      <c r="R60" s="27"/>
      <c r="S60" s="28"/>
      <c r="T60" s="83"/>
      <c r="U60" s="29">
        <v>0.3125</v>
      </c>
      <c r="V60" s="27"/>
      <c r="W60" s="82"/>
      <c r="X60" s="26"/>
      <c r="Y60" s="27"/>
      <c r="Z60" s="27"/>
      <c r="AA60" s="28"/>
      <c r="AB60" s="83"/>
      <c r="AC60" s="27"/>
      <c r="AD60" s="29">
        <v>0.3125</v>
      </c>
      <c r="AE60" s="219"/>
      <c r="AF60" s="638"/>
      <c r="AG60" s="634"/>
    </row>
    <row r="61" spans="1:33" ht="15" customHeight="1" x14ac:dyDescent="0.2">
      <c r="A61" s="653"/>
      <c r="B61" s="648" t="s">
        <v>18</v>
      </c>
      <c r="C61" s="30" t="s">
        <v>16</v>
      </c>
      <c r="D61" s="31"/>
      <c r="E61" s="32"/>
      <c r="F61" s="159">
        <v>0.33333333333333331</v>
      </c>
      <c r="G61" s="85"/>
      <c r="H61" s="31"/>
      <c r="I61" s="32"/>
      <c r="J61" s="159">
        <v>0.33333333333333331</v>
      </c>
      <c r="K61" s="33"/>
      <c r="L61" s="86"/>
      <c r="M61" s="32"/>
      <c r="N61" s="32"/>
      <c r="O61" s="85"/>
      <c r="P61" s="31"/>
      <c r="Q61" s="32"/>
      <c r="R61" s="32"/>
      <c r="S61" s="161"/>
      <c r="T61" s="157">
        <v>0.33333333333333331</v>
      </c>
      <c r="U61" s="32"/>
      <c r="V61" s="32"/>
      <c r="W61" s="175"/>
      <c r="X61" s="157">
        <v>0.33333333333333331</v>
      </c>
      <c r="Y61" s="32"/>
      <c r="Z61" s="32"/>
      <c r="AA61" s="161"/>
      <c r="AB61" s="157">
        <v>0.33333333333333331</v>
      </c>
      <c r="AC61" s="32"/>
      <c r="AD61" s="32"/>
      <c r="AE61" s="237">
        <v>8.3333333333333329E-2</v>
      </c>
      <c r="AF61" s="639">
        <f>SUM(D61:AE61)</f>
        <v>1.7499999999999998</v>
      </c>
      <c r="AG61" s="635">
        <f>SUM(D62:AE62)</f>
        <v>1.6458333333333333</v>
      </c>
    </row>
    <row r="62" spans="1:33" ht="15" customHeight="1" x14ac:dyDescent="0.2">
      <c r="A62" s="653"/>
      <c r="B62" s="648"/>
      <c r="C62" s="25" t="s">
        <v>17</v>
      </c>
      <c r="D62" s="26"/>
      <c r="E62" s="27"/>
      <c r="F62" s="160">
        <v>0.3125</v>
      </c>
      <c r="G62" s="82"/>
      <c r="H62" s="26"/>
      <c r="I62" s="27"/>
      <c r="J62" s="160">
        <v>0.3125</v>
      </c>
      <c r="K62" s="28"/>
      <c r="L62" s="83"/>
      <c r="M62" s="27"/>
      <c r="N62" s="27"/>
      <c r="O62" s="82"/>
      <c r="P62" s="26"/>
      <c r="Q62" s="27"/>
      <c r="R62" s="27"/>
      <c r="S62" s="162"/>
      <c r="T62" s="158">
        <v>0.3125</v>
      </c>
      <c r="U62" s="27"/>
      <c r="V62" s="27"/>
      <c r="W62" s="176"/>
      <c r="X62" s="158">
        <v>0.3125</v>
      </c>
      <c r="Y62" s="27"/>
      <c r="Z62" s="27"/>
      <c r="AA62" s="162"/>
      <c r="AB62" s="158">
        <v>0.3125</v>
      </c>
      <c r="AC62" s="27"/>
      <c r="AD62" s="27"/>
      <c r="AE62" s="238">
        <v>8.3333333333333329E-2</v>
      </c>
      <c r="AF62" s="638"/>
      <c r="AG62" s="634"/>
    </row>
    <row r="63" spans="1:33" ht="15" customHeight="1" x14ac:dyDescent="0.2">
      <c r="A63" s="653"/>
      <c r="B63" s="640" t="s">
        <v>19</v>
      </c>
      <c r="C63" s="30" t="s">
        <v>16</v>
      </c>
      <c r="D63" s="163">
        <v>0.25</v>
      </c>
      <c r="E63" s="32"/>
      <c r="F63" s="32"/>
      <c r="G63" s="177"/>
      <c r="H63" s="163">
        <v>0.33333333333333331</v>
      </c>
      <c r="I63" s="32"/>
      <c r="J63" s="32"/>
      <c r="K63" s="167"/>
      <c r="L63" s="163">
        <v>0.33333333333333331</v>
      </c>
      <c r="M63" s="32"/>
      <c r="N63" s="32"/>
      <c r="O63" s="177"/>
      <c r="P63" s="163">
        <v>0.33333333333333331</v>
      </c>
      <c r="Q63" s="32"/>
      <c r="R63" s="32"/>
      <c r="S63" s="33"/>
      <c r="T63" s="86"/>
      <c r="U63" s="32"/>
      <c r="V63" s="32"/>
      <c r="W63" s="85"/>
      <c r="X63" s="31"/>
      <c r="Y63" s="165">
        <v>0.33333333333333331</v>
      </c>
      <c r="Z63" s="32"/>
      <c r="AA63" s="33"/>
      <c r="AB63" s="86"/>
      <c r="AC63" s="165">
        <v>0.33333333333333331</v>
      </c>
      <c r="AD63" s="32"/>
      <c r="AE63" s="230"/>
      <c r="AF63" s="639">
        <f>SUM(D63:AE63)</f>
        <v>1.9166666666666663</v>
      </c>
      <c r="AG63" s="635">
        <f>SUM(D64:AE64)</f>
        <v>1.7916666666666665</v>
      </c>
    </row>
    <row r="64" spans="1:33" ht="15" customHeight="1" x14ac:dyDescent="0.2">
      <c r="A64" s="653"/>
      <c r="B64" s="640"/>
      <c r="C64" s="25" t="s">
        <v>17</v>
      </c>
      <c r="D64" s="164">
        <v>0.22916666666666666</v>
      </c>
      <c r="E64" s="27"/>
      <c r="F64" s="27"/>
      <c r="G64" s="178"/>
      <c r="H64" s="164">
        <v>0.3125</v>
      </c>
      <c r="I64" s="27"/>
      <c r="J64" s="27"/>
      <c r="K64" s="168"/>
      <c r="L64" s="164">
        <v>0.3125</v>
      </c>
      <c r="M64" s="27"/>
      <c r="N64" s="27"/>
      <c r="O64" s="178"/>
      <c r="P64" s="164">
        <v>0.3125</v>
      </c>
      <c r="Q64" s="27"/>
      <c r="R64" s="27"/>
      <c r="S64" s="28"/>
      <c r="T64" s="83"/>
      <c r="U64" s="27"/>
      <c r="V64" s="27"/>
      <c r="W64" s="82"/>
      <c r="X64" s="26"/>
      <c r="Y64" s="166">
        <v>0.3125</v>
      </c>
      <c r="Z64" s="27"/>
      <c r="AA64" s="28"/>
      <c r="AB64" s="83"/>
      <c r="AC64" s="166">
        <v>0.3125</v>
      </c>
      <c r="AD64" s="27"/>
      <c r="AE64" s="233"/>
      <c r="AF64" s="638"/>
      <c r="AG64" s="634"/>
    </row>
    <row r="65" spans="1:40" ht="15" customHeight="1" x14ac:dyDescent="0.2">
      <c r="A65" s="653"/>
      <c r="B65" s="646" t="s">
        <v>20</v>
      </c>
      <c r="C65" s="30" t="s">
        <v>16</v>
      </c>
      <c r="D65" s="31"/>
      <c r="E65" s="171">
        <v>0.33333333333333331</v>
      </c>
      <c r="F65" s="32"/>
      <c r="G65" s="85"/>
      <c r="H65" s="31"/>
      <c r="I65" s="32"/>
      <c r="J65" s="32"/>
      <c r="K65" s="33"/>
      <c r="L65" s="86"/>
      <c r="M65" s="32"/>
      <c r="N65" s="171">
        <v>0.33333333333333331</v>
      </c>
      <c r="O65" s="85"/>
      <c r="P65" s="31"/>
      <c r="Q65" s="32"/>
      <c r="R65" s="171">
        <v>0.33333333333333331</v>
      </c>
      <c r="S65" s="33"/>
      <c r="T65" s="86"/>
      <c r="U65" s="32"/>
      <c r="V65" s="171">
        <v>0.33333333333333331</v>
      </c>
      <c r="W65" s="85"/>
      <c r="X65" s="31"/>
      <c r="Y65" s="32"/>
      <c r="Z65" s="171">
        <v>0.33333333333333331</v>
      </c>
      <c r="AA65" s="33"/>
      <c r="AB65" s="86"/>
      <c r="AC65" s="32"/>
      <c r="AD65" s="32"/>
      <c r="AE65" s="215"/>
      <c r="AF65" s="639">
        <f>SUM(D65:AE65)</f>
        <v>1.6666666666666665</v>
      </c>
      <c r="AG65" s="635">
        <f>SUM(D66:AE66)</f>
        <v>1.5625</v>
      </c>
    </row>
    <row r="66" spans="1:40" ht="15" customHeight="1" thickBot="1" x14ac:dyDescent="0.25">
      <c r="A66" s="654"/>
      <c r="B66" s="647"/>
      <c r="C66" s="40" t="s">
        <v>17</v>
      </c>
      <c r="D66" s="43"/>
      <c r="E66" s="172">
        <v>0.3125</v>
      </c>
      <c r="F66" s="41"/>
      <c r="G66" s="87"/>
      <c r="H66" s="43"/>
      <c r="I66" s="41"/>
      <c r="J66" s="41"/>
      <c r="K66" s="42"/>
      <c r="L66" s="88"/>
      <c r="M66" s="41"/>
      <c r="N66" s="172">
        <v>0.3125</v>
      </c>
      <c r="O66" s="87"/>
      <c r="P66" s="43"/>
      <c r="Q66" s="41"/>
      <c r="R66" s="172">
        <v>0.3125</v>
      </c>
      <c r="S66" s="42"/>
      <c r="T66" s="88"/>
      <c r="U66" s="41"/>
      <c r="V66" s="172">
        <v>0.3125</v>
      </c>
      <c r="W66" s="87"/>
      <c r="X66" s="43"/>
      <c r="Y66" s="41"/>
      <c r="Z66" s="172">
        <v>0.3125</v>
      </c>
      <c r="AA66" s="42"/>
      <c r="AB66" s="88"/>
      <c r="AC66" s="41"/>
      <c r="AD66" s="41"/>
      <c r="AE66" s="216"/>
      <c r="AF66" s="643"/>
      <c r="AG66" s="636"/>
    </row>
    <row r="67" spans="1:40"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40" ht="15" customHeight="1" x14ac:dyDescent="0.2">
      <c r="A68" s="652">
        <v>8</v>
      </c>
      <c r="B68" s="641" t="s">
        <v>15</v>
      </c>
      <c r="C68" s="20" t="s">
        <v>16</v>
      </c>
      <c r="D68" s="21"/>
      <c r="E68" s="22"/>
      <c r="F68" s="24">
        <v>0.33333333333333331</v>
      </c>
      <c r="G68" s="79"/>
      <c r="H68" s="21"/>
      <c r="I68" s="22"/>
      <c r="J68" s="24">
        <v>0.33333333333333331</v>
      </c>
      <c r="K68" s="23"/>
      <c r="L68" s="80"/>
      <c r="M68" s="22"/>
      <c r="N68" s="24">
        <v>0.33333333333333331</v>
      </c>
      <c r="O68" s="79"/>
      <c r="P68" s="21"/>
      <c r="Q68" s="22"/>
      <c r="R68" s="22"/>
      <c r="S68" s="23"/>
      <c r="T68" s="80"/>
      <c r="U68" s="22"/>
      <c r="V68" s="22"/>
      <c r="W68" s="81"/>
      <c r="X68" s="55">
        <v>0.33333333333333331</v>
      </c>
      <c r="Y68" s="22"/>
      <c r="Z68" s="22"/>
      <c r="AA68" s="54"/>
      <c r="AB68" s="55">
        <v>0.33333333333333331</v>
      </c>
      <c r="AC68" s="22"/>
      <c r="AD68" s="22"/>
      <c r="AE68" s="222">
        <v>8.3333333333333329E-2</v>
      </c>
      <c r="AF68" s="637">
        <f>SUM(D68:AE68)</f>
        <v>1.7499999999999998</v>
      </c>
      <c r="AG68" s="633">
        <f>SUM(D69:AE69)</f>
        <v>1.6458333333333333</v>
      </c>
    </row>
    <row r="69" spans="1:40" ht="15" customHeight="1" x14ac:dyDescent="0.2">
      <c r="A69" s="653"/>
      <c r="B69" s="642"/>
      <c r="C69" s="25" t="s">
        <v>17</v>
      </c>
      <c r="D69" s="26"/>
      <c r="E69" s="27"/>
      <c r="F69" s="29">
        <v>0.3125</v>
      </c>
      <c r="G69" s="82"/>
      <c r="H69" s="26"/>
      <c r="I69" s="27"/>
      <c r="J69" s="29">
        <v>0.3125</v>
      </c>
      <c r="K69" s="28"/>
      <c r="L69" s="83"/>
      <c r="M69" s="27"/>
      <c r="N69" s="29">
        <v>0.3125</v>
      </c>
      <c r="O69" s="82"/>
      <c r="P69" s="26"/>
      <c r="Q69" s="27"/>
      <c r="R69" s="27"/>
      <c r="S69" s="28"/>
      <c r="T69" s="83"/>
      <c r="U69" s="27"/>
      <c r="V69" s="27"/>
      <c r="W69" s="84"/>
      <c r="X69" s="57">
        <v>0.3125</v>
      </c>
      <c r="Y69" s="27"/>
      <c r="Z69" s="27"/>
      <c r="AA69" s="56"/>
      <c r="AB69" s="57">
        <v>0.3125</v>
      </c>
      <c r="AC69" s="27"/>
      <c r="AD69" s="27"/>
      <c r="AE69" s="223">
        <v>8.3333333333333329E-2</v>
      </c>
      <c r="AF69" s="638"/>
      <c r="AG69" s="634"/>
    </row>
    <row r="70" spans="1:40" ht="15" customHeight="1" x14ac:dyDescent="0.2">
      <c r="A70" s="653"/>
      <c r="B70" s="648" t="s">
        <v>18</v>
      </c>
      <c r="C70" s="30" t="s">
        <v>16</v>
      </c>
      <c r="D70" s="157">
        <v>0.25</v>
      </c>
      <c r="E70" s="32"/>
      <c r="F70" s="32"/>
      <c r="G70" s="85"/>
      <c r="H70" s="31"/>
      <c r="I70" s="32"/>
      <c r="J70" s="32"/>
      <c r="K70" s="33"/>
      <c r="L70" s="86"/>
      <c r="M70" s="159">
        <v>0.33333333333333331</v>
      </c>
      <c r="N70" s="32"/>
      <c r="O70" s="85"/>
      <c r="P70" s="31"/>
      <c r="Q70" s="159">
        <v>0.33333333333333331</v>
      </c>
      <c r="R70" s="32"/>
      <c r="S70" s="33"/>
      <c r="T70" s="86"/>
      <c r="U70" s="159">
        <v>0.33333333333333331</v>
      </c>
      <c r="V70" s="32"/>
      <c r="W70" s="85"/>
      <c r="X70" s="31"/>
      <c r="Y70" s="159">
        <v>0.33333333333333331</v>
      </c>
      <c r="Z70" s="32"/>
      <c r="AA70" s="33"/>
      <c r="AB70" s="86"/>
      <c r="AC70" s="32"/>
      <c r="AD70" s="32"/>
      <c r="AE70" s="230"/>
      <c r="AF70" s="639">
        <f>SUM(D70:AE70)</f>
        <v>1.583333333333333</v>
      </c>
      <c r="AG70" s="635">
        <f>SUM(D71:AE71)</f>
        <v>1.4791666666666665</v>
      </c>
    </row>
    <row r="71" spans="1:40" ht="15" customHeight="1" x14ac:dyDescent="0.2">
      <c r="A71" s="653"/>
      <c r="B71" s="648"/>
      <c r="C71" s="25" t="s">
        <v>17</v>
      </c>
      <c r="D71" s="158">
        <v>0.22916666666666666</v>
      </c>
      <c r="E71" s="27"/>
      <c r="F71" s="27"/>
      <c r="G71" s="82"/>
      <c r="H71" s="26"/>
      <c r="I71" s="27"/>
      <c r="J71" s="27"/>
      <c r="K71" s="28"/>
      <c r="L71" s="83"/>
      <c r="M71" s="160">
        <v>0.3125</v>
      </c>
      <c r="N71" s="27"/>
      <c r="O71" s="82"/>
      <c r="P71" s="26"/>
      <c r="Q71" s="160">
        <v>0.3125</v>
      </c>
      <c r="R71" s="27"/>
      <c r="S71" s="28"/>
      <c r="T71" s="83"/>
      <c r="U71" s="160">
        <v>0.3125</v>
      </c>
      <c r="V71" s="27"/>
      <c r="W71" s="82"/>
      <c r="X71" s="26"/>
      <c r="Y71" s="160">
        <v>0.3125</v>
      </c>
      <c r="Z71" s="27"/>
      <c r="AA71" s="28"/>
      <c r="AB71" s="83"/>
      <c r="AC71" s="27"/>
      <c r="AD71" s="27"/>
      <c r="AE71" s="233"/>
      <c r="AF71" s="638"/>
      <c r="AG71" s="634"/>
    </row>
    <row r="72" spans="1:40" ht="15" customHeight="1" x14ac:dyDescent="0.2">
      <c r="A72" s="653"/>
      <c r="B72" s="640" t="s">
        <v>19</v>
      </c>
      <c r="C72" s="30" t="s">
        <v>16</v>
      </c>
      <c r="D72" s="31"/>
      <c r="E72" s="165">
        <v>0.33333333333333331</v>
      </c>
      <c r="F72" s="32"/>
      <c r="G72" s="85"/>
      <c r="H72" s="31"/>
      <c r="I72" s="165">
        <v>0.33333333333333331</v>
      </c>
      <c r="J72" s="32"/>
      <c r="K72" s="33"/>
      <c r="L72" s="86"/>
      <c r="M72" s="32"/>
      <c r="N72" s="32"/>
      <c r="O72" s="85"/>
      <c r="P72" s="31"/>
      <c r="Q72" s="32"/>
      <c r="R72" s="165">
        <v>0.33333333333333331</v>
      </c>
      <c r="S72" s="33"/>
      <c r="T72" s="86"/>
      <c r="U72" s="32"/>
      <c r="V72" s="165">
        <v>0.33333333333333331</v>
      </c>
      <c r="W72" s="85"/>
      <c r="X72" s="31"/>
      <c r="Y72" s="32"/>
      <c r="Z72" s="165">
        <v>0.33333333333333331</v>
      </c>
      <c r="AA72" s="33"/>
      <c r="AB72" s="86"/>
      <c r="AC72" s="32"/>
      <c r="AD72" s="165">
        <v>0.33333333333333331</v>
      </c>
      <c r="AE72" s="230"/>
      <c r="AF72" s="639">
        <f>SUM(D72:AE72)</f>
        <v>1.9999999999999998</v>
      </c>
      <c r="AG72" s="635">
        <f>SUM(D73:AE73)</f>
        <v>1.875</v>
      </c>
    </row>
    <row r="73" spans="1:40" ht="15" customHeight="1" x14ac:dyDescent="0.2">
      <c r="A73" s="653"/>
      <c r="B73" s="640"/>
      <c r="C73" s="25" t="s">
        <v>17</v>
      </c>
      <c r="D73" s="26"/>
      <c r="E73" s="166">
        <v>0.3125</v>
      </c>
      <c r="F73" s="27"/>
      <c r="G73" s="82"/>
      <c r="H73" s="26"/>
      <c r="I73" s="166">
        <v>0.3125</v>
      </c>
      <c r="J73" s="27"/>
      <c r="K73" s="28"/>
      <c r="L73" s="83"/>
      <c r="M73" s="27"/>
      <c r="N73" s="27"/>
      <c r="O73" s="82"/>
      <c r="P73" s="26"/>
      <c r="Q73" s="27"/>
      <c r="R73" s="166">
        <v>0.3125</v>
      </c>
      <c r="S73" s="28"/>
      <c r="T73" s="83"/>
      <c r="U73" s="27"/>
      <c r="V73" s="166">
        <v>0.3125</v>
      </c>
      <c r="W73" s="82"/>
      <c r="X73" s="26"/>
      <c r="Y73" s="27"/>
      <c r="Z73" s="166">
        <v>0.3125</v>
      </c>
      <c r="AA73" s="28"/>
      <c r="AB73" s="83"/>
      <c r="AC73" s="27"/>
      <c r="AD73" s="166">
        <v>0.3125</v>
      </c>
      <c r="AE73" s="233"/>
      <c r="AF73" s="638"/>
      <c r="AG73" s="634"/>
      <c r="AN73" s="119"/>
    </row>
    <row r="74" spans="1:40" ht="15" customHeight="1" x14ac:dyDescent="0.2">
      <c r="A74" s="653"/>
      <c r="B74" s="646" t="s">
        <v>20</v>
      </c>
      <c r="C74" s="30" t="s">
        <v>16</v>
      </c>
      <c r="D74" s="31"/>
      <c r="E74" s="32"/>
      <c r="F74" s="32"/>
      <c r="G74" s="179"/>
      <c r="H74" s="169">
        <v>0.33333333333333331</v>
      </c>
      <c r="I74" s="32"/>
      <c r="J74" s="32"/>
      <c r="K74" s="173"/>
      <c r="L74" s="169">
        <v>0.33333333333333331</v>
      </c>
      <c r="M74" s="32"/>
      <c r="N74" s="32"/>
      <c r="O74" s="179"/>
      <c r="P74" s="169">
        <v>0.33333333333333331</v>
      </c>
      <c r="Q74" s="32"/>
      <c r="R74" s="32"/>
      <c r="S74" s="173"/>
      <c r="T74" s="169">
        <v>0.33333333333333331</v>
      </c>
      <c r="U74" s="32"/>
      <c r="V74" s="32"/>
      <c r="W74" s="85"/>
      <c r="X74" s="31"/>
      <c r="Y74" s="32"/>
      <c r="Z74" s="32"/>
      <c r="AA74" s="33"/>
      <c r="AB74" s="86"/>
      <c r="AC74" s="171">
        <v>0.33333333333333331</v>
      </c>
      <c r="AD74" s="32"/>
      <c r="AE74" s="215"/>
      <c r="AF74" s="639">
        <f>SUM(D74:AE74)</f>
        <v>1.6666666666666665</v>
      </c>
      <c r="AG74" s="635">
        <f>SUM(D75:AE75)</f>
        <v>1.5625</v>
      </c>
    </row>
    <row r="75" spans="1:40" ht="15" customHeight="1" thickBot="1" x14ac:dyDescent="0.25">
      <c r="A75" s="654"/>
      <c r="B75" s="647"/>
      <c r="C75" s="40" t="s">
        <v>17</v>
      </c>
      <c r="D75" s="43"/>
      <c r="E75" s="41"/>
      <c r="F75" s="41"/>
      <c r="G75" s="180"/>
      <c r="H75" s="170">
        <v>0.3125</v>
      </c>
      <c r="I75" s="41"/>
      <c r="J75" s="41"/>
      <c r="K75" s="174"/>
      <c r="L75" s="170">
        <v>0.3125</v>
      </c>
      <c r="M75" s="41"/>
      <c r="N75" s="41"/>
      <c r="O75" s="180"/>
      <c r="P75" s="170">
        <v>0.3125</v>
      </c>
      <c r="Q75" s="41"/>
      <c r="R75" s="41"/>
      <c r="S75" s="174"/>
      <c r="T75" s="170">
        <v>0.3125</v>
      </c>
      <c r="U75" s="41"/>
      <c r="V75" s="41"/>
      <c r="W75" s="87"/>
      <c r="X75" s="43"/>
      <c r="Y75" s="41"/>
      <c r="Z75" s="41"/>
      <c r="AA75" s="42"/>
      <c r="AB75" s="88"/>
      <c r="AC75" s="172">
        <v>0.3125</v>
      </c>
      <c r="AD75" s="41"/>
      <c r="AE75" s="216"/>
      <c r="AF75" s="643"/>
      <c r="AG75" s="636"/>
    </row>
    <row r="76" spans="1:40"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40" ht="15" customHeight="1" x14ac:dyDescent="0.2">
      <c r="A77" s="652">
        <v>9</v>
      </c>
      <c r="B77" s="641" t="s">
        <v>15</v>
      </c>
      <c r="C77" s="20" t="s">
        <v>16</v>
      </c>
      <c r="D77" s="55">
        <v>0.25</v>
      </c>
      <c r="E77" s="22"/>
      <c r="F77" s="22"/>
      <c r="G77" s="54"/>
      <c r="H77" s="55">
        <v>0.33333333333333331</v>
      </c>
      <c r="I77" s="22"/>
      <c r="J77" s="22"/>
      <c r="K77" s="23"/>
      <c r="L77" s="21"/>
      <c r="M77" s="22"/>
      <c r="N77" s="22"/>
      <c r="O77" s="23"/>
      <c r="P77" s="21"/>
      <c r="Q77" s="24">
        <v>0.33333333333333331</v>
      </c>
      <c r="R77" s="22"/>
      <c r="S77" s="23"/>
      <c r="T77" s="21"/>
      <c r="U77" s="24">
        <v>0.33333333333333331</v>
      </c>
      <c r="V77" s="22"/>
      <c r="W77" s="23"/>
      <c r="X77" s="21"/>
      <c r="Y77" s="24">
        <v>0.33333333333333331</v>
      </c>
      <c r="Z77" s="22"/>
      <c r="AA77" s="23"/>
      <c r="AB77" s="21"/>
      <c r="AC77" s="24">
        <v>0.33333333333333331</v>
      </c>
      <c r="AD77" s="22"/>
      <c r="AE77" s="218"/>
      <c r="AF77" s="637">
        <f>SUM(D77:AE77)</f>
        <v>1.9166666666666663</v>
      </c>
      <c r="AG77" s="633">
        <f>SUM(D78:AE78)</f>
        <v>1.7916666666666665</v>
      </c>
    </row>
    <row r="78" spans="1:40" ht="15" customHeight="1" x14ac:dyDescent="0.2">
      <c r="A78" s="653"/>
      <c r="B78" s="642"/>
      <c r="C78" s="25" t="s">
        <v>17</v>
      </c>
      <c r="D78" s="57">
        <v>0.22916666666666666</v>
      </c>
      <c r="E78" s="27"/>
      <c r="F78" s="27"/>
      <c r="G78" s="56"/>
      <c r="H78" s="57">
        <v>0.3125</v>
      </c>
      <c r="I78" s="27"/>
      <c r="J78" s="27"/>
      <c r="K78" s="28"/>
      <c r="L78" s="26"/>
      <c r="M78" s="27"/>
      <c r="N78" s="27"/>
      <c r="O78" s="28"/>
      <c r="P78" s="26"/>
      <c r="Q78" s="29">
        <v>0.3125</v>
      </c>
      <c r="R78" s="27"/>
      <c r="S78" s="28"/>
      <c r="T78" s="26"/>
      <c r="U78" s="29">
        <v>0.3125</v>
      </c>
      <c r="V78" s="27"/>
      <c r="W78" s="28"/>
      <c r="X78" s="26"/>
      <c r="Y78" s="29">
        <v>0.3125</v>
      </c>
      <c r="Z78" s="27"/>
      <c r="AA78" s="28"/>
      <c r="AB78" s="26"/>
      <c r="AC78" s="29">
        <v>0.3125</v>
      </c>
      <c r="AD78" s="27"/>
      <c r="AE78" s="219"/>
      <c r="AF78" s="638"/>
      <c r="AG78" s="634"/>
    </row>
    <row r="79" spans="1:40" ht="15" customHeight="1" x14ac:dyDescent="0.2">
      <c r="A79" s="653"/>
      <c r="B79" s="648" t="s">
        <v>18</v>
      </c>
      <c r="C79" s="30" t="s">
        <v>16</v>
      </c>
      <c r="D79" s="31"/>
      <c r="E79" s="32"/>
      <c r="F79" s="159">
        <v>0.33333333333333331</v>
      </c>
      <c r="G79" s="33"/>
      <c r="H79" s="31"/>
      <c r="I79" s="32"/>
      <c r="J79" s="159">
        <v>0.33333333333333331</v>
      </c>
      <c r="K79" s="33"/>
      <c r="L79" s="31"/>
      <c r="M79" s="32"/>
      <c r="N79" s="159">
        <v>0.33333333333333331</v>
      </c>
      <c r="O79" s="33"/>
      <c r="P79" s="31"/>
      <c r="Q79" s="32"/>
      <c r="R79" s="159">
        <v>0.33333333333333331</v>
      </c>
      <c r="S79" s="33"/>
      <c r="T79" s="31"/>
      <c r="U79" s="32"/>
      <c r="V79" s="32"/>
      <c r="W79" s="33"/>
      <c r="X79" s="31"/>
      <c r="Y79" s="32"/>
      <c r="Z79" s="32"/>
      <c r="AA79" s="161"/>
      <c r="AB79" s="157">
        <v>0.33333333333333331</v>
      </c>
      <c r="AC79" s="32"/>
      <c r="AD79" s="32"/>
      <c r="AE79" s="220">
        <v>8.3333333333333329E-2</v>
      </c>
      <c r="AF79" s="639">
        <f>SUM(D79:AE79)</f>
        <v>1.7499999999999998</v>
      </c>
      <c r="AG79" s="635">
        <f>SUM(D80:AE80)</f>
        <v>1.6458333333333333</v>
      </c>
    </row>
    <row r="80" spans="1:40" ht="15" customHeight="1" x14ac:dyDescent="0.2">
      <c r="A80" s="653"/>
      <c r="B80" s="648"/>
      <c r="C80" s="25" t="s">
        <v>17</v>
      </c>
      <c r="D80" s="26"/>
      <c r="E80" s="27"/>
      <c r="F80" s="160">
        <v>0.3125</v>
      </c>
      <c r="G80" s="28"/>
      <c r="H80" s="26"/>
      <c r="I80" s="27"/>
      <c r="J80" s="160">
        <v>0.3125</v>
      </c>
      <c r="K80" s="28"/>
      <c r="L80" s="26"/>
      <c r="M80" s="27"/>
      <c r="N80" s="160">
        <v>0.3125</v>
      </c>
      <c r="O80" s="28"/>
      <c r="P80" s="26"/>
      <c r="Q80" s="27"/>
      <c r="R80" s="160">
        <v>0.3125</v>
      </c>
      <c r="S80" s="28"/>
      <c r="T80" s="26"/>
      <c r="U80" s="27"/>
      <c r="V80" s="27"/>
      <c r="W80" s="28"/>
      <c r="X80" s="26"/>
      <c r="Y80" s="27"/>
      <c r="Z80" s="27"/>
      <c r="AA80" s="162"/>
      <c r="AB80" s="158">
        <v>0.3125</v>
      </c>
      <c r="AC80" s="27"/>
      <c r="AD80" s="27"/>
      <c r="AE80" s="221">
        <v>8.3333333333333329E-2</v>
      </c>
      <c r="AF80" s="638"/>
      <c r="AG80" s="634"/>
    </row>
    <row r="81" spans="1:33" ht="15" customHeight="1" x14ac:dyDescent="0.2">
      <c r="A81" s="653"/>
      <c r="B81" s="640" t="s">
        <v>19</v>
      </c>
      <c r="C81" s="30" t="s">
        <v>16</v>
      </c>
      <c r="D81" s="31"/>
      <c r="E81" s="32"/>
      <c r="F81" s="32"/>
      <c r="G81" s="33"/>
      <c r="H81" s="31"/>
      <c r="I81" s="32"/>
      <c r="J81" s="32"/>
      <c r="K81" s="167"/>
      <c r="L81" s="163">
        <v>0.33333333333333331</v>
      </c>
      <c r="M81" s="32"/>
      <c r="N81" s="32"/>
      <c r="O81" s="167"/>
      <c r="P81" s="163">
        <v>0.33333333333333331</v>
      </c>
      <c r="Q81" s="32"/>
      <c r="R81" s="32"/>
      <c r="S81" s="167"/>
      <c r="T81" s="163">
        <v>0.33333333333333331</v>
      </c>
      <c r="U81" s="32"/>
      <c r="V81" s="32"/>
      <c r="W81" s="167"/>
      <c r="X81" s="163">
        <v>0.33333333333333331</v>
      </c>
      <c r="Y81" s="32"/>
      <c r="Z81" s="32"/>
      <c r="AA81" s="33"/>
      <c r="AB81" s="31"/>
      <c r="AC81" s="32"/>
      <c r="AD81" s="32"/>
      <c r="AE81" s="215"/>
      <c r="AF81" s="639">
        <f>SUM(D81:AE81)</f>
        <v>1.3333333333333333</v>
      </c>
      <c r="AG81" s="635">
        <f>SUM(D82:AE82)</f>
        <v>1.25</v>
      </c>
    </row>
    <row r="82" spans="1:33" ht="15" customHeight="1" x14ac:dyDescent="0.2">
      <c r="A82" s="653"/>
      <c r="B82" s="640"/>
      <c r="C82" s="25" t="s">
        <v>17</v>
      </c>
      <c r="D82" s="26"/>
      <c r="E82" s="27"/>
      <c r="F82" s="27"/>
      <c r="G82" s="28"/>
      <c r="H82" s="26"/>
      <c r="I82" s="27"/>
      <c r="J82" s="27"/>
      <c r="K82" s="168"/>
      <c r="L82" s="164">
        <v>0.3125</v>
      </c>
      <c r="M82" s="27"/>
      <c r="N82" s="27"/>
      <c r="O82" s="168"/>
      <c r="P82" s="164">
        <v>0.3125</v>
      </c>
      <c r="Q82" s="27"/>
      <c r="R82" s="27"/>
      <c r="S82" s="168"/>
      <c r="T82" s="164">
        <v>0.3125</v>
      </c>
      <c r="U82" s="27"/>
      <c r="V82" s="27"/>
      <c r="W82" s="168"/>
      <c r="X82" s="164">
        <v>0.3125</v>
      </c>
      <c r="Y82" s="27"/>
      <c r="Z82" s="27"/>
      <c r="AA82" s="28"/>
      <c r="AB82" s="26"/>
      <c r="AC82" s="27"/>
      <c r="AD82" s="27"/>
      <c r="AE82" s="219"/>
      <c r="AF82" s="638"/>
      <c r="AG82" s="634"/>
    </row>
    <row r="83" spans="1:33" ht="15" customHeight="1" x14ac:dyDescent="0.2">
      <c r="A83" s="653"/>
      <c r="B83" s="646" t="s">
        <v>20</v>
      </c>
      <c r="C83" s="30" t="s">
        <v>16</v>
      </c>
      <c r="D83" s="31"/>
      <c r="E83" s="171">
        <v>0.33333333333333331</v>
      </c>
      <c r="F83" s="32"/>
      <c r="G83" s="33"/>
      <c r="H83" s="31"/>
      <c r="I83" s="171">
        <v>0.33333333333333331</v>
      </c>
      <c r="J83" s="32"/>
      <c r="K83" s="33"/>
      <c r="L83" s="31"/>
      <c r="M83" s="171">
        <v>0.33333333333333331</v>
      </c>
      <c r="N83" s="32"/>
      <c r="O83" s="33"/>
      <c r="P83" s="31"/>
      <c r="Q83" s="32"/>
      <c r="R83" s="32"/>
      <c r="S83" s="33"/>
      <c r="T83" s="31"/>
      <c r="U83" s="32"/>
      <c r="V83" s="171">
        <v>0.33333333333333331</v>
      </c>
      <c r="W83" s="33"/>
      <c r="X83" s="31"/>
      <c r="Y83" s="32"/>
      <c r="Z83" s="171">
        <v>0.33333333333333331</v>
      </c>
      <c r="AA83" s="33"/>
      <c r="AB83" s="31"/>
      <c r="AC83" s="32"/>
      <c r="AD83" s="171">
        <v>0.33333333333333331</v>
      </c>
      <c r="AE83" s="215"/>
      <c r="AF83" s="639">
        <f>SUM(D83:AE83)</f>
        <v>1.9999999999999998</v>
      </c>
      <c r="AG83" s="635">
        <f>SUM(D84:AE84)</f>
        <v>1.875</v>
      </c>
    </row>
    <row r="84" spans="1:33" ht="15" customHeight="1" thickBot="1" x14ac:dyDescent="0.25">
      <c r="A84" s="654"/>
      <c r="B84" s="647"/>
      <c r="C84" s="40" t="s">
        <v>17</v>
      </c>
      <c r="D84" s="43"/>
      <c r="E84" s="172">
        <v>0.3125</v>
      </c>
      <c r="F84" s="41"/>
      <c r="G84" s="42"/>
      <c r="H84" s="43"/>
      <c r="I84" s="172">
        <v>0.3125</v>
      </c>
      <c r="J84" s="41"/>
      <c r="K84" s="42"/>
      <c r="L84" s="43"/>
      <c r="M84" s="172">
        <v>0.3125</v>
      </c>
      <c r="N84" s="41"/>
      <c r="O84" s="42"/>
      <c r="P84" s="43"/>
      <c r="Q84" s="41"/>
      <c r="R84" s="41"/>
      <c r="S84" s="42"/>
      <c r="T84" s="43"/>
      <c r="U84" s="41"/>
      <c r="V84" s="172">
        <v>0.3125</v>
      </c>
      <c r="W84" s="42"/>
      <c r="X84" s="43"/>
      <c r="Y84" s="41"/>
      <c r="Z84" s="172">
        <v>0.3125</v>
      </c>
      <c r="AA84" s="42"/>
      <c r="AB84" s="43"/>
      <c r="AC84" s="41"/>
      <c r="AD84" s="172">
        <v>0.3125</v>
      </c>
      <c r="AE84" s="216"/>
      <c r="AF84" s="643"/>
      <c r="AG84" s="636"/>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652">
        <v>10</v>
      </c>
      <c r="B86" s="641" t="s">
        <v>15</v>
      </c>
      <c r="C86" s="20" t="s">
        <v>16</v>
      </c>
      <c r="D86" s="21"/>
      <c r="E86" s="22"/>
      <c r="F86" s="22"/>
      <c r="G86" s="79"/>
      <c r="H86" s="21"/>
      <c r="I86" s="22"/>
      <c r="J86" s="24">
        <v>0.33333333333333331</v>
      </c>
      <c r="K86" s="23"/>
      <c r="L86" s="80"/>
      <c r="M86" s="22"/>
      <c r="N86" s="24">
        <v>0.33333333333333331</v>
      </c>
      <c r="O86" s="79"/>
      <c r="P86" s="21"/>
      <c r="Q86" s="22"/>
      <c r="R86" s="24">
        <v>0.33333333333333331</v>
      </c>
      <c r="S86" s="23"/>
      <c r="T86" s="80"/>
      <c r="U86" s="22"/>
      <c r="V86" s="24">
        <v>0.33333333333333331</v>
      </c>
      <c r="W86" s="79"/>
      <c r="X86" s="21"/>
      <c r="Y86" s="22"/>
      <c r="Z86" s="22"/>
      <c r="AA86" s="23"/>
      <c r="AB86" s="80"/>
      <c r="AC86" s="22"/>
      <c r="AD86" s="22"/>
      <c r="AE86" s="222">
        <v>8.3333333333333329E-2</v>
      </c>
      <c r="AF86" s="637">
        <f>SUM(D86:AE86)</f>
        <v>1.4166666666666665</v>
      </c>
      <c r="AG86" s="633">
        <f>SUM(D87:AE87)</f>
        <v>1.3333333333333333</v>
      </c>
    </row>
    <row r="87" spans="1:33" ht="15" customHeight="1" x14ac:dyDescent="0.2">
      <c r="A87" s="653"/>
      <c r="B87" s="642"/>
      <c r="C87" s="25" t="s">
        <v>17</v>
      </c>
      <c r="D87" s="26"/>
      <c r="E87" s="27"/>
      <c r="F87" s="27"/>
      <c r="G87" s="82"/>
      <c r="H87" s="26"/>
      <c r="I87" s="27"/>
      <c r="J87" s="29">
        <v>0.3125</v>
      </c>
      <c r="K87" s="28"/>
      <c r="L87" s="83"/>
      <c r="M87" s="27"/>
      <c r="N87" s="29">
        <v>0.3125</v>
      </c>
      <c r="O87" s="82"/>
      <c r="P87" s="26"/>
      <c r="Q87" s="27"/>
      <c r="R87" s="29">
        <v>0.3125</v>
      </c>
      <c r="S87" s="28"/>
      <c r="T87" s="83"/>
      <c r="U87" s="27"/>
      <c r="V87" s="29">
        <v>0.3125</v>
      </c>
      <c r="W87" s="82"/>
      <c r="X87" s="26"/>
      <c r="Y87" s="27"/>
      <c r="Z87" s="27"/>
      <c r="AA87" s="28"/>
      <c r="AB87" s="83"/>
      <c r="AC87" s="27"/>
      <c r="AD87" s="27"/>
      <c r="AE87" s="223">
        <v>8.3333333333333329E-2</v>
      </c>
      <c r="AF87" s="638"/>
      <c r="AG87" s="634"/>
    </row>
    <row r="88" spans="1:33" ht="15" customHeight="1" x14ac:dyDescent="0.2">
      <c r="A88" s="653"/>
      <c r="B88" s="648" t="s">
        <v>18</v>
      </c>
      <c r="C88" s="30" t="s">
        <v>16</v>
      </c>
      <c r="D88" s="157">
        <v>0.25</v>
      </c>
      <c r="E88" s="32"/>
      <c r="F88" s="32"/>
      <c r="G88" s="175"/>
      <c r="H88" s="157">
        <v>0.33333333333333331</v>
      </c>
      <c r="I88" s="32"/>
      <c r="J88" s="32"/>
      <c r="K88" s="161"/>
      <c r="L88" s="157">
        <v>0.33333333333333331</v>
      </c>
      <c r="M88" s="32"/>
      <c r="N88" s="32"/>
      <c r="O88" s="85"/>
      <c r="P88" s="31"/>
      <c r="Q88" s="32"/>
      <c r="R88" s="32"/>
      <c r="S88" s="33"/>
      <c r="T88" s="86"/>
      <c r="U88" s="159">
        <v>0.33333333333333331</v>
      </c>
      <c r="V88" s="32"/>
      <c r="W88" s="85"/>
      <c r="X88" s="31"/>
      <c r="Y88" s="159">
        <v>0.33333333333333331</v>
      </c>
      <c r="Z88" s="32"/>
      <c r="AA88" s="33"/>
      <c r="AB88" s="86"/>
      <c r="AC88" s="159">
        <v>0.33333333333333331</v>
      </c>
      <c r="AD88" s="32"/>
      <c r="AE88" s="215"/>
      <c r="AF88" s="639">
        <f>SUM(D88:AE88)</f>
        <v>1.9166666666666663</v>
      </c>
      <c r="AG88" s="635">
        <f>SUM(D89:AE89)</f>
        <v>1.7916666666666665</v>
      </c>
    </row>
    <row r="89" spans="1:33" ht="15" customHeight="1" x14ac:dyDescent="0.2">
      <c r="A89" s="653"/>
      <c r="B89" s="648"/>
      <c r="C89" s="25" t="s">
        <v>17</v>
      </c>
      <c r="D89" s="158">
        <v>0.22916666666666666</v>
      </c>
      <c r="E89" s="27"/>
      <c r="F89" s="27"/>
      <c r="G89" s="176"/>
      <c r="H89" s="158">
        <v>0.3125</v>
      </c>
      <c r="I89" s="27"/>
      <c r="J89" s="27"/>
      <c r="K89" s="162"/>
      <c r="L89" s="158">
        <v>0.3125</v>
      </c>
      <c r="M89" s="27"/>
      <c r="N89" s="27"/>
      <c r="O89" s="82"/>
      <c r="P89" s="26"/>
      <c r="Q89" s="27"/>
      <c r="R89" s="27"/>
      <c r="S89" s="28"/>
      <c r="T89" s="83"/>
      <c r="U89" s="160">
        <v>0.3125</v>
      </c>
      <c r="V89" s="27"/>
      <c r="W89" s="82"/>
      <c r="X89" s="26"/>
      <c r="Y89" s="160">
        <v>0.3125</v>
      </c>
      <c r="Z89" s="27"/>
      <c r="AA89" s="28"/>
      <c r="AB89" s="83"/>
      <c r="AC89" s="160">
        <v>0.3125</v>
      </c>
      <c r="AD89" s="27"/>
      <c r="AE89" s="219"/>
      <c r="AF89" s="638"/>
      <c r="AG89" s="634"/>
    </row>
    <row r="90" spans="1:33" ht="15" customHeight="1" x14ac:dyDescent="0.2">
      <c r="A90" s="653"/>
      <c r="B90" s="640" t="s">
        <v>19</v>
      </c>
      <c r="C90" s="30" t="s">
        <v>16</v>
      </c>
      <c r="D90" s="31"/>
      <c r="E90" s="165">
        <v>0.33333333333333331</v>
      </c>
      <c r="F90" s="32"/>
      <c r="G90" s="85"/>
      <c r="H90" s="31"/>
      <c r="I90" s="165">
        <v>0.33333333333333331</v>
      </c>
      <c r="J90" s="32"/>
      <c r="K90" s="33"/>
      <c r="L90" s="86"/>
      <c r="M90" s="165">
        <v>0.33333333333333331</v>
      </c>
      <c r="N90" s="32"/>
      <c r="O90" s="85"/>
      <c r="P90" s="31"/>
      <c r="Q90" s="165">
        <v>0.33333333333333331</v>
      </c>
      <c r="R90" s="32"/>
      <c r="S90" s="33"/>
      <c r="T90" s="86"/>
      <c r="U90" s="32"/>
      <c r="V90" s="32"/>
      <c r="W90" s="85"/>
      <c r="X90" s="31"/>
      <c r="Y90" s="32"/>
      <c r="Z90" s="165">
        <v>0.33333333333333331</v>
      </c>
      <c r="AA90" s="33"/>
      <c r="AB90" s="86"/>
      <c r="AC90" s="32"/>
      <c r="AD90" s="165">
        <v>0.33333333333333331</v>
      </c>
      <c r="AE90" s="230"/>
      <c r="AF90" s="639">
        <f>SUM(D90:AE90)</f>
        <v>1.9999999999999998</v>
      </c>
      <c r="AG90" s="635">
        <f>SUM(D91:AE91)</f>
        <v>1.875</v>
      </c>
    </row>
    <row r="91" spans="1:33" ht="15" customHeight="1" x14ac:dyDescent="0.2">
      <c r="A91" s="653"/>
      <c r="B91" s="640"/>
      <c r="C91" s="25" t="s">
        <v>17</v>
      </c>
      <c r="D91" s="26"/>
      <c r="E91" s="166">
        <v>0.3125</v>
      </c>
      <c r="F91" s="27"/>
      <c r="G91" s="82"/>
      <c r="H91" s="26"/>
      <c r="I91" s="166">
        <v>0.3125</v>
      </c>
      <c r="J91" s="27"/>
      <c r="K91" s="28"/>
      <c r="L91" s="83"/>
      <c r="M91" s="166">
        <v>0.3125</v>
      </c>
      <c r="N91" s="27"/>
      <c r="O91" s="82"/>
      <c r="P91" s="26"/>
      <c r="Q91" s="166">
        <v>0.3125</v>
      </c>
      <c r="R91" s="27"/>
      <c r="S91" s="28"/>
      <c r="T91" s="83"/>
      <c r="U91" s="27"/>
      <c r="V91" s="27"/>
      <c r="W91" s="82"/>
      <c r="X91" s="26"/>
      <c r="Y91" s="27"/>
      <c r="Z91" s="166">
        <v>0.3125</v>
      </c>
      <c r="AA91" s="28"/>
      <c r="AB91" s="83"/>
      <c r="AC91" s="27"/>
      <c r="AD91" s="166">
        <v>0.3125</v>
      </c>
      <c r="AE91" s="233"/>
      <c r="AF91" s="638"/>
      <c r="AG91" s="634"/>
    </row>
    <row r="92" spans="1:33" ht="15" customHeight="1" x14ac:dyDescent="0.2">
      <c r="A92" s="653"/>
      <c r="B92" s="646" t="s">
        <v>20</v>
      </c>
      <c r="C92" s="30" t="s">
        <v>16</v>
      </c>
      <c r="D92" s="31"/>
      <c r="E92" s="32"/>
      <c r="F92" s="171">
        <v>0.33333333333333331</v>
      </c>
      <c r="G92" s="85"/>
      <c r="H92" s="31"/>
      <c r="I92" s="32"/>
      <c r="J92" s="32"/>
      <c r="K92" s="33"/>
      <c r="L92" s="86"/>
      <c r="M92" s="32"/>
      <c r="N92" s="32"/>
      <c r="O92" s="179"/>
      <c r="P92" s="169">
        <v>0.33333333333333331</v>
      </c>
      <c r="Q92" s="32"/>
      <c r="R92" s="32"/>
      <c r="S92" s="173"/>
      <c r="T92" s="169">
        <v>0.33333333333333331</v>
      </c>
      <c r="U92" s="32"/>
      <c r="V92" s="32"/>
      <c r="W92" s="179"/>
      <c r="X92" s="169">
        <v>0.33333333333333331</v>
      </c>
      <c r="Y92" s="32"/>
      <c r="Z92" s="32"/>
      <c r="AA92" s="173"/>
      <c r="AB92" s="169">
        <v>0.33333333333333331</v>
      </c>
      <c r="AC92" s="32"/>
      <c r="AD92" s="32"/>
      <c r="AE92" s="215"/>
      <c r="AF92" s="639">
        <f>SUM(D92:AE92)</f>
        <v>1.6666666666666665</v>
      </c>
      <c r="AG92" s="635">
        <f>SUM(D93:AE93)</f>
        <v>1.5625</v>
      </c>
    </row>
    <row r="93" spans="1:33" ht="15" customHeight="1" thickBot="1" x14ac:dyDescent="0.25">
      <c r="A93" s="654"/>
      <c r="B93" s="647"/>
      <c r="C93" s="40" t="s">
        <v>17</v>
      </c>
      <c r="D93" s="43"/>
      <c r="E93" s="41"/>
      <c r="F93" s="172">
        <v>0.3125</v>
      </c>
      <c r="G93" s="87"/>
      <c r="H93" s="43"/>
      <c r="I93" s="41"/>
      <c r="J93" s="41"/>
      <c r="K93" s="42"/>
      <c r="L93" s="88"/>
      <c r="M93" s="41"/>
      <c r="N93" s="41"/>
      <c r="O93" s="180"/>
      <c r="P93" s="170">
        <v>0.3125</v>
      </c>
      <c r="Q93" s="41"/>
      <c r="R93" s="41"/>
      <c r="S93" s="174"/>
      <c r="T93" s="170">
        <v>0.3125</v>
      </c>
      <c r="U93" s="41"/>
      <c r="V93" s="41"/>
      <c r="W93" s="180"/>
      <c r="X93" s="170">
        <v>0.3125</v>
      </c>
      <c r="Y93" s="41"/>
      <c r="Z93" s="41"/>
      <c r="AA93" s="174"/>
      <c r="AB93" s="170">
        <v>0.3125</v>
      </c>
      <c r="AC93" s="41"/>
      <c r="AD93" s="41"/>
      <c r="AE93" s="216"/>
      <c r="AF93" s="643"/>
      <c r="AG93" s="636"/>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652">
        <v>11</v>
      </c>
      <c r="B95" s="641" t="s">
        <v>15</v>
      </c>
      <c r="C95" s="20" t="s">
        <v>16</v>
      </c>
      <c r="D95" s="55">
        <v>0.25</v>
      </c>
      <c r="E95" s="22"/>
      <c r="F95" s="22"/>
      <c r="G95" s="81"/>
      <c r="H95" s="55">
        <v>0.33333333333333331</v>
      </c>
      <c r="I95" s="22"/>
      <c r="J95" s="22"/>
      <c r="K95" s="54"/>
      <c r="L95" s="55">
        <v>0.33333333333333331</v>
      </c>
      <c r="M95" s="22"/>
      <c r="N95" s="22"/>
      <c r="O95" s="81"/>
      <c r="P95" s="55">
        <v>0.33333333333333331</v>
      </c>
      <c r="Q95" s="22"/>
      <c r="R95" s="22"/>
      <c r="S95" s="23"/>
      <c r="T95" s="80"/>
      <c r="U95" s="22"/>
      <c r="V95" s="22"/>
      <c r="W95" s="79"/>
      <c r="X95" s="21"/>
      <c r="Y95" s="24">
        <v>0.33333333333333331</v>
      </c>
      <c r="Z95" s="22"/>
      <c r="AA95" s="23"/>
      <c r="AB95" s="80"/>
      <c r="AC95" s="24">
        <v>0.33333333333333331</v>
      </c>
      <c r="AD95" s="22"/>
      <c r="AE95" s="218"/>
      <c r="AF95" s="637">
        <f>SUM(D95:AE95)</f>
        <v>1.9166666666666663</v>
      </c>
      <c r="AG95" s="633">
        <f>SUM(D96:AE96)</f>
        <v>1.7916666666666665</v>
      </c>
    </row>
    <row r="96" spans="1:33" ht="15" customHeight="1" x14ac:dyDescent="0.2">
      <c r="A96" s="653"/>
      <c r="B96" s="642"/>
      <c r="C96" s="25" t="s">
        <v>17</v>
      </c>
      <c r="D96" s="57">
        <v>0.22916666666666666</v>
      </c>
      <c r="E96" s="27"/>
      <c r="F96" s="27"/>
      <c r="G96" s="84"/>
      <c r="H96" s="57">
        <v>0.3125</v>
      </c>
      <c r="I96" s="27"/>
      <c r="J96" s="27"/>
      <c r="K96" s="56"/>
      <c r="L96" s="57">
        <v>0.3125</v>
      </c>
      <c r="M96" s="27"/>
      <c r="N96" s="27"/>
      <c r="O96" s="84"/>
      <c r="P96" s="57">
        <v>0.3125</v>
      </c>
      <c r="Q96" s="27"/>
      <c r="R96" s="27"/>
      <c r="S96" s="28"/>
      <c r="T96" s="83"/>
      <c r="U96" s="27"/>
      <c r="V96" s="27"/>
      <c r="W96" s="82"/>
      <c r="X96" s="26"/>
      <c r="Y96" s="29">
        <v>0.3125</v>
      </c>
      <c r="Z96" s="27"/>
      <c r="AA96" s="28"/>
      <c r="AB96" s="83"/>
      <c r="AC96" s="29">
        <v>0.3125</v>
      </c>
      <c r="AD96" s="27"/>
      <c r="AE96" s="219"/>
      <c r="AF96" s="638"/>
      <c r="AG96" s="634"/>
    </row>
    <row r="97" spans="1:33" ht="15" customHeight="1" x14ac:dyDescent="0.2">
      <c r="A97" s="653"/>
      <c r="B97" s="648" t="s">
        <v>18</v>
      </c>
      <c r="C97" s="30" t="s">
        <v>16</v>
      </c>
      <c r="D97" s="31"/>
      <c r="E97" s="159">
        <v>0.33333333333333331</v>
      </c>
      <c r="F97" s="32"/>
      <c r="G97" s="85"/>
      <c r="H97" s="31"/>
      <c r="I97" s="32"/>
      <c r="J97" s="32"/>
      <c r="K97" s="33"/>
      <c r="L97" s="86"/>
      <c r="M97" s="32"/>
      <c r="N97" s="159">
        <v>0.33333333333333331</v>
      </c>
      <c r="O97" s="85"/>
      <c r="P97" s="31"/>
      <c r="Q97" s="32"/>
      <c r="R97" s="159">
        <v>0.33333333333333331</v>
      </c>
      <c r="S97" s="33"/>
      <c r="T97" s="86"/>
      <c r="U97" s="32"/>
      <c r="V97" s="159">
        <v>0.33333333333333331</v>
      </c>
      <c r="W97" s="85"/>
      <c r="X97" s="31"/>
      <c r="Y97" s="32"/>
      <c r="Z97" s="159">
        <v>0.33333333333333331</v>
      </c>
      <c r="AA97" s="33"/>
      <c r="AB97" s="86"/>
      <c r="AC97" s="32"/>
      <c r="AD97" s="32"/>
      <c r="AE97" s="215"/>
      <c r="AF97" s="639">
        <f>SUM(D97:AE97)</f>
        <v>1.6666666666666665</v>
      </c>
      <c r="AG97" s="635">
        <f>SUM(D98:AE98)</f>
        <v>1.5625</v>
      </c>
    </row>
    <row r="98" spans="1:33" ht="15" customHeight="1" x14ac:dyDescent="0.2">
      <c r="A98" s="653"/>
      <c r="B98" s="648"/>
      <c r="C98" s="25" t="s">
        <v>17</v>
      </c>
      <c r="D98" s="26"/>
      <c r="E98" s="160">
        <v>0.3125</v>
      </c>
      <c r="F98" s="27"/>
      <c r="G98" s="82"/>
      <c r="H98" s="26"/>
      <c r="I98" s="27"/>
      <c r="J98" s="27"/>
      <c r="K98" s="28"/>
      <c r="L98" s="83"/>
      <c r="M98" s="27"/>
      <c r="N98" s="160">
        <v>0.3125</v>
      </c>
      <c r="O98" s="82"/>
      <c r="P98" s="26"/>
      <c r="Q98" s="27"/>
      <c r="R98" s="160">
        <v>0.3125</v>
      </c>
      <c r="S98" s="28"/>
      <c r="T98" s="83"/>
      <c r="U98" s="27"/>
      <c r="V98" s="160">
        <v>0.3125</v>
      </c>
      <c r="W98" s="82"/>
      <c r="X98" s="26"/>
      <c r="Y98" s="27"/>
      <c r="Z98" s="160">
        <v>0.3125</v>
      </c>
      <c r="AA98" s="28"/>
      <c r="AB98" s="83"/>
      <c r="AC98" s="27"/>
      <c r="AD98" s="27"/>
      <c r="AE98" s="219"/>
      <c r="AF98" s="638"/>
      <c r="AG98" s="634"/>
    </row>
    <row r="99" spans="1:33" ht="15" customHeight="1" x14ac:dyDescent="0.2">
      <c r="A99" s="653"/>
      <c r="B99" s="640" t="s">
        <v>19</v>
      </c>
      <c r="C99" s="30" t="s">
        <v>16</v>
      </c>
      <c r="D99" s="31"/>
      <c r="E99" s="32"/>
      <c r="F99" s="165">
        <v>0.33333333333333331</v>
      </c>
      <c r="G99" s="85"/>
      <c r="H99" s="31"/>
      <c r="I99" s="32"/>
      <c r="J99" s="165">
        <v>0.33333333333333331</v>
      </c>
      <c r="K99" s="33"/>
      <c r="L99" s="86"/>
      <c r="M99" s="32"/>
      <c r="N99" s="32"/>
      <c r="O99" s="85"/>
      <c r="P99" s="31"/>
      <c r="Q99" s="32"/>
      <c r="R99" s="32"/>
      <c r="S99" s="167"/>
      <c r="T99" s="163">
        <v>0.33333333333333331</v>
      </c>
      <c r="U99" s="32"/>
      <c r="V99" s="32"/>
      <c r="W99" s="177"/>
      <c r="X99" s="163">
        <v>0.33333333333333331</v>
      </c>
      <c r="Y99" s="32"/>
      <c r="Z99" s="32"/>
      <c r="AA99" s="167"/>
      <c r="AB99" s="163">
        <v>0.33333333333333331</v>
      </c>
      <c r="AC99" s="32"/>
      <c r="AD99" s="32"/>
      <c r="AE99" s="246">
        <v>8.3333333333333329E-2</v>
      </c>
      <c r="AF99" s="639">
        <f>SUM(D99:AE99)</f>
        <v>1.7499999999999998</v>
      </c>
      <c r="AG99" s="635">
        <f>SUM(D100:AE100)</f>
        <v>1.6458333333333333</v>
      </c>
    </row>
    <row r="100" spans="1:33" ht="15" customHeight="1" x14ac:dyDescent="0.2">
      <c r="A100" s="653"/>
      <c r="B100" s="640"/>
      <c r="C100" s="25" t="s">
        <v>17</v>
      </c>
      <c r="D100" s="26"/>
      <c r="E100" s="27"/>
      <c r="F100" s="166">
        <v>0.3125</v>
      </c>
      <c r="G100" s="82"/>
      <c r="H100" s="26"/>
      <c r="I100" s="27"/>
      <c r="J100" s="166">
        <v>0.3125</v>
      </c>
      <c r="K100" s="28"/>
      <c r="L100" s="83"/>
      <c r="M100" s="27"/>
      <c r="N100" s="27"/>
      <c r="O100" s="82"/>
      <c r="P100" s="26"/>
      <c r="Q100" s="27"/>
      <c r="R100" s="27"/>
      <c r="S100" s="168"/>
      <c r="T100" s="164">
        <v>0.3125</v>
      </c>
      <c r="U100" s="27"/>
      <c r="V100" s="27"/>
      <c r="W100" s="178"/>
      <c r="X100" s="164">
        <v>0.3125</v>
      </c>
      <c r="Y100" s="27"/>
      <c r="Z100" s="27"/>
      <c r="AA100" s="168"/>
      <c r="AB100" s="164">
        <v>0.3125</v>
      </c>
      <c r="AC100" s="27"/>
      <c r="AD100" s="27"/>
      <c r="AE100" s="247">
        <v>8.3333333333333329E-2</v>
      </c>
      <c r="AF100" s="638"/>
      <c r="AG100" s="634"/>
    </row>
    <row r="101" spans="1:33" ht="15" customHeight="1" x14ac:dyDescent="0.2">
      <c r="A101" s="653"/>
      <c r="B101" s="646" t="s">
        <v>20</v>
      </c>
      <c r="C101" s="30" t="s">
        <v>16</v>
      </c>
      <c r="D101" s="31"/>
      <c r="E101" s="32"/>
      <c r="F101" s="32"/>
      <c r="G101" s="85"/>
      <c r="H101" s="31"/>
      <c r="I101" s="171">
        <v>0.33333333333333331</v>
      </c>
      <c r="J101" s="32"/>
      <c r="K101" s="33"/>
      <c r="L101" s="86"/>
      <c r="M101" s="171">
        <v>0.33333333333333331</v>
      </c>
      <c r="N101" s="32"/>
      <c r="O101" s="85"/>
      <c r="P101" s="31"/>
      <c r="Q101" s="171">
        <v>0.33333333333333331</v>
      </c>
      <c r="R101" s="32"/>
      <c r="S101" s="33"/>
      <c r="T101" s="86"/>
      <c r="U101" s="171">
        <v>0.33333333333333331</v>
      </c>
      <c r="V101" s="32"/>
      <c r="W101" s="85"/>
      <c r="X101" s="31"/>
      <c r="Y101" s="32"/>
      <c r="Z101" s="32"/>
      <c r="AA101" s="33"/>
      <c r="AB101" s="86"/>
      <c r="AC101" s="32"/>
      <c r="AD101" s="171">
        <v>0.33333333333333331</v>
      </c>
      <c r="AE101" s="215"/>
      <c r="AF101" s="639">
        <f>SUM(D101:AE101)</f>
        <v>1.6666666666666665</v>
      </c>
      <c r="AG101" s="635">
        <f>SUM(D102:AE102)</f>
        <v>1.5625</v>
      </c>
    </row>
    <row r="102" spans="1:33" ht="15" customHeight="1" thickBot="1" x14ac:dyDescent="0.25">
      <c r="A102" s="654"/>
      <c r="B102" s="647"/>
      <c r="C102" s="40" t="s">
        <v>17</v>
      </c>
      <c r="D102" s="43"/>
      <c r="E102" s="41"/>
      <c r="F102" s="41"/>
      <c r="G102" s="87"/>
      <c r="H102" s="43"/>
      <c r="I102" s="172">
        <v>0.3125</v>
      </c>
      <c r="J102" s="41"/>
      <c r="K102" s="42"/>
      <c r="L102" s="88"/>
      <c r="M102" s="172">
        <v>0.3125</v>
      </c>
      <c r="N102" s="41"/>
      <c r="O102" s="87"/>
      <c r="P102" s="43"/>
      <c r="Q102" s="172">
        <v>0.3125</v>
      </c>
      <c r="R102" s="41"/>
      <c r="S102" s="42"/>
      <c r="T102" s="88"/>
      <c r="U102" s="172">
        <v>0.3125</v>
      </c>
      <c r="V102" s="41"/>
      <c r="W102" s="87"/>
      <c r="X102" s="43"/>
      <c r="Y102" s="41"/>
      <c r="Z102" s="41"/>
      <c r="AA102" s="42"/>
      <c r="AB102" s="88"/>
      <c r="AC102" s="41"/>
      <c r="AD102" s="172">
        <v>0.3125</v>
      </c>
      <c r="AE102" s="216"/>
      <c r="AF102" s="643"/>
      <c r="AG102" s="636"/>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652">
        <v>12</v>
      </c>
      <c r="B104" s="641" t="s">
        <v>15</v>
      </c>
      <c r="C104" s="20" t="s">
        <v>16</v>
      </c>
      <c r="D104" s="21"/>
      <c r="E104" s="24">
        <v>0.33333333333333331</v>
      </c>
      <c r="F104" s="22"/>
      <c r="G104" s="79"/>
      <c r="H104" s="21"/>
      <c r="I104" s="24">
        <v>0.33333333333333331</v>
      </c>
      <c r="J104" s="22"/>
      <c r="K104" s="23"/>
      <c r="L104" s="80"/>
      <c r="M104" s="22"/>
      <c r="N104" s="22"/>
      <c r="O104" s="79"/>
      <c r="P104" s="21"/>
      <c r="Q104" s="22"/>
      <c r="R104" s="24">
        <v>0.33333333333333331</v>
      </c>
      <c r="S104" s="23"/>
      <c r="T104" s="80"/>
      <c r="U104" s="22"/>
      <c r="V104" s="24">
        <v>0.33333333333333331</v>
      </c>
      <c r="W104" s="79"/>
      <c r="X104" s="21"/>
      <c r="Y104" s="22"/>
      <c r="Z104" s="24">
        <v>0.33333333333333331</v>
      </c>
      <c r="AA104" s="23"/>
      <c r="AB104" s="80"/>
      <c r="AC104" s="22"/>
      <c r="AD104" s="24">
        <v>0.33333333333333331</v>
      </c>
      <c r="AE104" s="218"/>
      <c r="AF104" s="637">
        <f>SUM(D104:AE104)</f>
        <v>1.9999999999999998</v>
      </c>
      <c r="AG104" s="633">
        <f>SUM(D105:AE105)</f>
        <v>1.875</v>
      </c>
    </row>
    <row r="105" spans="1:33" ht="15" customHeight="1" x14ac:dyDescent="0.2">
      <c r="A105" s="653"/>
      <c r="B105" s="642"/>
      <c r="C105" s="25" t="s">
        <v>17</v>
      </c>
      <c r="D105" s="26"/>
      <c r="E105" s="29">
        <v>0.3125</v>
      </c>
      <c r="F105" s="27"/>
      <c r="G105" s="82"/>
      <c r="H105" s="26"/>
      <c r="I105" s="29">
        <v>0.3125</v>
      </c>
      <c r="J105" s="27"/>
      <c r="K105" s="28"/>
      <c r="L105" s="83"/>
      <c r="M105" s="27"/>
      <c r="N105" s="27"/>
      <c r="O105" s="82"/>
      <c r="P105" s="26"/>
      <c r="Q105" s="27"/>
      <c r="R105" s="29">
        <v>0.3125</v>
      </c>
      <c r="S105" s="28"/>
      <c r="T105" s="83"/>
      <c r="U105" s="27"/>
      <c r="V105" s="29">
        <v>0.3125</v>
      </c>
      <c r="W105" s="82"/>
      <c r="X105" s="26"/>
      <c r="Y105" s="27"/>
      <c r="Z105" s="29">
        <v>0.3125</v>
      </c>
      <c r="AA105" s="28"/>
      <c r="AB105" s="83"/>
      <c r="AC105" s="27"/>
      <c r="AD105" s="29">
        <v>0.3125</v>
      </c>
      <c r="AE105" s="219"/>
      <c r="AF105" s="638"/>
      <c r="AG105" s="634"/>
    </row>
    <row r="106" spans="1:33" ht="15" customHeight="1" x14ac:dyDescent="0.2">
      <c r="A106" s="653"/>
      <c r="B106" s="648" t="s">
        <v>18</v>
      </c>
      <c r="C106" s="30" t="s">
        <v>16</v>
      </c>
      <c r="D106" s="31"/>
      <c r="E106" s="32"/>
      <c r="F106" s="32"/>
      <c r="G106" s="175"/>
      <c r="H106" s="157">
        <v>0.33333333333333331</v>
      </c>
      <c r="I106" s="32"/>
      <c r="J106" s="32"/>
      <c r="K106" s="161"/>
      <c r="L106" s="157">
        <v>0.33333333333333331</v>
      </c>
      <c r="M106" s="32"/>
      <c r="N106" s="32"/>
      <c r="O106" s="175"/>
      <c r="P106" s="157">
        <v>0.33333333333333331</v>
      </c>
      <c r="Q106" s="32"/>
      <c r="R106" s="32"/>
      <c r="S106" s="161"/>
      <c r="T106" s="157">
        <v>0.33333333333333331</v>
      </c>
      <c r="U106" s="32"/>
      <c r="V106" s="32"/>
      <c r="W106" s="85"/>
      <c r="X106" s="31"/>
      <c r="Y106" s="32"/>
      <c r="Z106" s="32"/>
      <c r="AA106" s="33"/>
      <c r="AB106" s="86"/>
      <c r="AC106" s="159">
        <v>0.33333333333333331</v>
      </c>
      <c r="AD106" s="32"/>
      <c r="AE106" s="215"/>
      <c r="AF106" s="639">
        <f>SUM(D106:AE106)</f>
        <v>1.6666666666666665</v>
      </c>
      <c r="AG106" s="635">
        <f>SUM(D107:AE107)</f>
        <v>1.5625</v>
      </c>
    </row>
    <row r="107" spans="1:33" ht="15" customHeight="1" x14ac:dyDescent="0.2">
      <c r="A107" s="653"/>
      <c r="B107" s="648"/>
      <c r="C107" s="25" t="s">
        <v>17</v>
      </c>
      <c r="D107" s="26"/>
      <c r="E107" s="27"/>
      <c r="F107" s="27"/>
      <c r="G107" s="176"/>
      <c r="H107" s="158">
        <v>0.3125</v>
      </c>
      <c r="I107" s="27"/>
      <c r="J107" s="27"/>
      <c r="K107" s="162"/>
      <c r="L107" s="158">
        <v>0.3125</v>
      </c>
      <c r="M107" s="27"/>
      <c r="N107" s="27"/>
      <c r="O107" s="176"/>
      <c r="P107" s="158">
        <v>0.3125</v>
      </c>
      <c r="Q107" s="27"/>
      <c r="R107" s="27"/>
      <c r="S107" s="162"/>
      <c r="T107" s="158">
        <v>0.3125</v>
      </c>
      <c r="U107" s="27"/>
      <c r="V107" s="27"/>
      <c r="W107" s="82"/>
      <c r="X107" s="26"/>
      <c r="Y107" s="27"/>
      <c r="Z107" s="27"/>
      <c r="AA107" s="28"/>
      <c r="AB107" s="83"/>
      <c r="AC107" s="160">
        <v>0.3125</v>
      </c>
      <c r="AD107" s="27"/>
      <c r="AE107" s="219"/>
      <c r="AF107" s="638"/>
      <c r="AG107" s="634"/>
    </row>
    <row r="108" spans="1:33" ht="15" customHeight="1" x14ac:dyDescent="0.2">
      <c r="A108" s="653"/>
      <c r="B108" s="640" t="s">
        <v>19</v>
      </c>
      <c r="C108" s="30" t="s">
        <v>16</v>
      </c>
      <c r="D108" s="163">
        <v>0.25</v>
      </c>
      <c r="E108" s="32"/>
      <c r="F108" s="32"/>
      <c r="G108" s="85"/>
      <c r="H108" s="31"/>
      <c r="I108" s="32"/>
      <c r="J108" s="32"/>
      <c r="K108" s="33"/>
      <c r="L108" s="86"/>
      <c r="M108" s="165">
        <v>0.33333333333333331</v>
      </c>
      <c r="N108" s="32"/>
      <c r="O108" s="85"/>
      <c r="P108" s="31"/>
      <c r="Q108" s="165">
        <v>0.33333333333333331</v>
      </c>
      <c r="R108" s="32"/>
      <c r="S108" s="33"/>
      <c r="T108" s="86"/>
      <c r="U108" s="165">
        <v>0.33333333333333331</v>
      </c>
      <c r="V108" s="32"/>
      <c r="W108" s="85"/>
      <c r="X108" s="31"/>
      <c r="Y108" s="165">
        <v>0.33333333333333331</v>
      </c>
      <c r="Z108" s="32"/>
      <c r="AA108" s="33"/>
      <c r="AB108" s="86"/>
      <c r="AC108" s="32"/>
      <c r="AD108" s="32"/>
      <c r="AE108" s="215"/>
      <c r="AF108" s="639">
        <f>SUM(D108:AE108)</f>
        <v>1.583333333333333</v>
      </c>
      <c r="AG108" s="635">
        <f>SUM(D109:AE109)</f>
        <v>1.4791666666666665</v>
      </c>
    </row>
    <row r="109" spans="1:33" ht="15" customHeight="1" x14ac:dyDescent="0.2">
      <c r="A109" s="653"/>
      <c r="B109" s="640"/>
      <c r="C109" s="25" t="s">
        <v>17</v>
      </c>
      <c r="D109" s="164">
        <v>0.22916666666666666</v>
      </c>
      <c r="E109" s="27"/>
      <c r="F109" s="27"/>
      <c r="G109" s="82"/>
      <c r="H109" s="26"/>
      <c r="I109" s="27"/>
      <c r="J109" s="27"/>
      <c r="K109" s="28"/>
      <c r="L109" s="83"/>
      <c r="M109" s="166">
        <v>0.3125</v>
      </c>
      <c r="N109" s="27"/>
      <c r="O109" s="82"/>
      <c r="P109" s="26"/>
      <c r="Q109" s="166">
        <v>0.3125</v>
      </c>
      <c r="R109" s="27"/>
      <c r="S109" s="28"/>
      <c r="T109" s="83"/>
      <c r="U109" s="166">
        <v>0.3125</v>
      </c>
      <c r="V109" s="27"/>
      <c r="W109" s="82"/>
      <c r="X109" s="26"/>
      <c r="Y109" s="166">
        <v>0.3125</v>
      </c>
      <c r="Z109" s="27"/>
      <c r="AA109" s="28"/>
      <c r="AB109" s="83"/>
      <c r="AC109" s="27"/>
      <c r="AD109" s="27"/>
      <c r="AE109" s="219"/>
      <c r="AF109" s="638"/>
      <c r="AG109" s="634"/>
    </row>
    <row r="110" spans="1:33" ht="15" customHeight="1" x14ac:dyDescent="0.2">
      <c r="A110" s="653"/>
      <c r="B110" s="646" t="s">
        <v>20</v>
      </c>
      <c r="C110" s="30" t="s">
        <v>16</v>
      </c>
      <c r="D110" s="31"/>
      <c r="E110" s="32"/>
      <c r="F110" s="171">
        <v>0.33333333333333331</v>
      </c>
      <c r="G110" s="85"/>
      <c r="H110" s="31"/>
      <c r="I110" s="32"/>
      <c r="J110" s="171">
        <v>0.33333333333333331</v>
      </c>
      <c r="K110" s="33"/>
      <c r="L110" s="86"/>
      <c r="M110" s="32"/>
      <c r="N110" s="171">
        <v>0.33333333333333331</v>
      </c>
      <c r="O110" s="85"/>
      <c r="P110" s="31"/>
      <c r="Q110" s="32"/>
      <c r="R110" s="32"/>
      <c r="S110" s="33"/>
      <c r="T110" s="86"/>
      <c r="U110" s="32"/>
      <c r="V110" s="32"/>
      <c r="W110" s="179"/>
      <c r="X110" s="169">
        <v>0.33333333333333331</v>
      </c>
      <c r="Y110" s="32"/>
      <c r="Z110" s="32"/>
      <c r="AA110" s="173"/>
      <c r="AB110" s="169">
        <v>0.33333333333333331</v>
      </c>
      <c r="AC110" s="32"/>
      <c r="AD110" s="32"/>
      <c r="AE110" s="224">
        <v>8.3333333333333329E-2</v>
      </c>
      <c r="AF110" s="639">
        <f>SUM(D110:AE110)</f>
        <v>1.7499999999999998</v>
      </c>
      <c r="AG110" s="635">
        <f>SUM(D111:AE111)</f>
        <v>1.6458333333333333</v>
      </c>
    </row>
    <row r="111" spans="1:33" ht="15" customHeight="1" thickBot="1" x14ac:dyDescent="0.25">
      <c r="A111" s="654"/>
      <c r="B111" s="647"/>
      <c r="C111" s="40" t="s">
        <v>17</v>
      </c>
      <c r="D111" s="43"/>
      <c r="E111" s="41"/>
      <c r="F111" s="172">
        <v>0.3125</v>
      </c>
      <c r="G111" s="87"/>
      <c r="H111" s="43"/>
      <c r="I111" s="41"/>
      <c r="J111" s="172">
        <v>0.3125</v>
      </c>
      <c r="K111" s="42"/>
      <c r="L111" s="88"/>
      <c r="M111" s="41"/>
      <c r="N111" s="172">
        <v>0.3125</v>
      </c>
      <c r="O111" s="87"/>
      <c r="P111" s="43"/>
      <c r="Q111" s="41"/>
      <c r="R111" s="41"/>
      <c r="S111" s="42"/>
      <c r="T111" s="88"/>
      <c r="U111" s="41"/>
      <c r="V111" s="41"/>
      <c r="W111" s="180"/>
      <c r="X111" s="170">
        <v>0.3125</v>
      </c>
      <c r="Y111" s="41"/>
      <c r="Z111" s="41"/>
      <c r="AA111" s="174"/>
      <c r="AB111" s="170">
        <v>0.3125</v>
      </c>
      <c r="AC111" s="41"/>
      <c r="AD111" s="41"/>
      <c r="AE111" s="225">
        <v>8.3333333333333329E-2</v>
      </c>
      <c r="AF111" s="643"/>
      <c r="AG111" s="636"/>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652">
        <v>13</v>
      </c>
      <c r="B113" s="641" t="s">
        <v>15</v>
      </c>
      <c r="C113" s="20" t="s">
        <v>16</v>
      </c>
      <c r="D113" s="21"/>
      <c r="E113" s="22"/>
      <c r="F113" s="22"/>
      <c r="G113" s="23"/>
      <c r="H113" s="21"/>
      <c r="I113" s="22"/>
      <c r="J113" s="22"/>
      <c r="K113" s="54"/>
      <c r="L113" s="55">
        <v>0.33333333333333331</v>
      </c>
      <c r="M113" s="22"/>
      <c r="N113" s="22"/>
      <c r="O113" s="54"/>
      <c r="P113" s="55">
        <v>0.33333333333333331</v>
      </c>
      <c r="Q113" s="22"/>
      <c r="R113" s="22"/>
      <c r="S113" s="54"/>
      <c r="T113" s="55">
        <v>0.33333333333333331</v>
      </c>
      <c r="U113" s="22"/>
      <c r="V113" s="22"/>
      <c r="W113" s="54"/>
      <c r="X113" s="55">
        <v>0.33333333333333331</v>
      </c>
      <c r="Y113" s="22"/>
      <c r="Z113" s="22"/>
      <c r="AA113" s="23"/>
      <c r="AB113" s="21"/>
      <c r="AC113" s="22"/>
      <c r="AD113" s="22"/>
      <c r="AE113" s="218"/>
      <c r="AF113" s="637">
        <f>SUM(D113:AE113)</f>
        <v>1.3333333333333333</v>
      </c>
      <c r="AG113" s="633">
        <f>SUM(D114:AE114)</f>
        <v>1.25</v>
      </c>
    </row>
    <row r="114" spans="1:33" ht="15" customHeight="1" x14ac:dyDescent="0.2">
      <c r="A114" s="653"/>
      <c r="B114" s="642"/>
      <c r="C114" s="25" t="s">
        <v>17</v>
      </c>
      <c r="D114" s="26"/>
      <c r="E114" s="27"/>
      <c r="F114" s="27"/>
      <c r="G114" s="28"/>
      <c r="H114" s="26"/>
      <c r="I114" s="27"/>
      <c r="J114" s="27"/>
      <c r="K114" s="56"/>
      <c r="L114" s="57">
        <v>0.3125</v>
      </c>
      <c r="M114" s="27"/>
      <c r="N114" s="27"/>
      <c r="O114" s="56"/>
      <c r="P114" s="57">
        <v>0.3125</v>
      </c>
      <c r="Q114" s="27"/>
      <c r="R114" s="27"/>
      <c r="S114" s="56"/>
      <c r="T114" s="57">
        <v>0.3125</v>
      </c>
      <c r="U114" s="27"/>
      <c r="V114" s="27"/>
      <c r="W114" s="56"/>
      <c r="X114" s="57">
        <v>0.3125</v>
      </c>
      <c r="Y114" s="27"/>
      <c r="Z114" s="27"/>
      <c r="AA114" s="28"/>
      <c r="AB114" s="26"/>
      <c r="AC114" s="27"/>
      <c r="AD114" s="27"/>
      <c r="AE114" s="219"/>
      <c r="AF114" s="638"/>
      <c r="AG114" s="634"/>
    </row>
    <row r="115" spans="1:33" ht="15" customHeight="1" x14ac:dyDescent="0.2">
      <c r="A115" s="653"/>
      <c r="B115" s="648" t="s">
        <v>18</v>
      </c>
      <c r="C115" s="30" t="s">
        <v>16</v>
      </c>
      <c r="D115" s="31"/>
      <c r="E115" s="159">
        <v>0.33333333333333331</v>
      </c>
      <c r="F115" s="32"/>
      <c r="G115" s="33"/>
      <c r="H115" s="31"/>
      <c r="I115" s="159">
        <v>0.33333333333333331</v>
      </c>
      <c r="J115" s="32"/>
      <c r="K115" s="33"/>
      <c r="L115" s="31"/>
      <c r="M115" s="159">
        <v>0.33333333333333331</v>
      </c>
      <c r="N115" s="32"/>
      <c r="O115" s="33"/>
      <c r="P115" s="31"/>
      <c r="Q115" s="32"/>
      <c r="R115" s="32"/>
      <c r="S115" s="33"/>
      <c r="T115" s="31"/>
      <c r="U115" s="32"/>
      <c r="V115" s="159">
        <v>0.33333333333333331</v>
      </c>
      <c r="W115" s="33"/>
      <c r="X115" s="31"/>
      <c r="Y115" s="32"/>
      <c r="Z115" s="159">
        <v>0.33333333333333331</v>
      </c>
      <c r="AA115" s="33"/>
      <c r="AB115" s="31"/>
      <c r="AC115" s="32"/>
      <c r="AD115" s="159">
        <v>0.33333333333333331</v>
      </c>
      <c r="AE115" s="215"/>
      <c r="AF115" s="639">
        <f>SUM(D115:AE115)</f>
        <v>1.9999999999999998</v>
      </c>
      <c r="AG115" s="635">
        <f>SUM(D116:AE116)</f>
        <v>1.875</v>
      </c>
    </row>
    <row r="116" spans="1:33" ht="15" customHeight="1" x14ac:dyDescent="0.2">
      <c r="A116" s="653"/>
      <c r="B116" s="648"/>
      <c r="C116" s="25" t="s">
        <v>17</v>
      </c>
      <c r="D116" s="26"/>
      <c r="E116" s="160">
        <v>0.3125</v>
      </c>
      <c r="F116" s="27"/>
      <c r="G116" s="28"/>
      <c r="H116" s="26"/>
      <c r="I116" s="160">
        <v>0.3125</v>
      </c>
      <c r="J116" s="27"/>
      <c r="K116" s="28"/>
      <c r="L116" s="26"/>
      <c r="M116" s="160">
        <v>0.3125</v>
      </c>
      <c r="N116" s="27"/>
      <c r="O116" s="28"/>
      <c r="P116" s="26"/>
      <c r="Q116" s="27"/>
      <c r="R116" s="27"/>
      <c r="S116" s="28"/>
      <c r="T116" s="26"/>
      <c r="U116" s="27"/>
      <c r="V116" s="160">
        <v>0.3125</v>
      </c>
      <c r="W116" s="28"/>
      <c r="X116" s="26"/>
      <c r="Y116" s="27"/>
      <c r="Z116" s="160">
        <v>0.3125</v>
      </c>
      <c r="AA116" s="28"/>
      <c r="AB116" s="26"/>
      <c r="AC116" s="27"/>
      <c r="AD116" s="160">
        <v>0.3125</v>
      </c>
      <c r="AE116" s="219"/>
      <c r="AF116" s="638"/>
      <c r="AG116" s="634"/>
    </row>
    <row r="117" spans="1:33" ht="15" customHeight="1" x14ac:dyDescent="0.2">
      <c r="A117" s="653"/>
      <c r="B117" s="640" t="s">
        <v>19</v>
      </c>
      <c r="C117" s="30" t="s">
        <v>16</v>
      </c>
      <c r="D117" s="31"/>
      <c r="E117" s="32"/>
      <c r="F117" s="165">
        <v>0.33333333333333331</v>
      </c>
      <c r="G117" s="33"/>
      <c r="H117" s="31"/>
      <c r="I117" s="32"/>
      <c r="J117" s="165">
        <v>0.33333333333333331</v>
      </c>
      <c r="K117" s="33"/>
      <c r="L117" s="31"/>
      <c r="M117" s="32"/>
      <c r="N117" s="165">
        <v>0.33333333333333331</v>
      </c>
      <c r="O117" s="33"/>
      <c r="P117" s="31"/>
      <c r="Q117" s="32"/>
      <c r="R117" s="165">
        <v>0.33333333333333331</v>
      </c>
      <c r="S117" s="33"/>
      <c r="T117" s="31"/>
      <c r="U117" s="32"/>
      <c r="V117" s="32"/>
      <c r="W117" s="33"/>
      <c r="X117" s="31"/>
      <c r="Y117" s="32"/>
      <c r="Z117" s="32"/>
      <c r="AA117" s="167"/>
      <c r="AB117" s="163">
        <v>0.33333333333333331</v>
      </c>
      <c r="AC117" s="32"/>
      <c r="AD117" s="32"/>
      <c r="AE117" s="213">
        <v>8.3333333333333329E-2</v>
      </c>
      <c r="AF117" s="639">
        <f>SUM(D117:AE117)</f>
        <v>1.7499999999999998</v>
      </c>
      <c r="AG117" s="635">
        <f>SUM(D118:AE118)</f>
        <v>1.6458333333333333</v>
      </c>
    </row>
    <row r="118" spans="1:33" ht="15" customHeight="1" x14ac:dyDescent="0.2">
      <c r="A118" s="653"/>
      <c r="B118" s="640"/>
      <c r="C118" s="25" t="s">
        <v>17</v>
      </c>
      <c r="D118" s="26"/>
      <c r="E118" s="27"/>
      <c r="F118" s="166">
        <v>0.3125</v>
      </c>
      <c r="G118" s="28"/>
      <c r="H118" s="26"/>
      <c r="I118" s="27"/>
      <c r="J118" s="166">
        <v>0.3125</v>
      </c>
      <c r="K118" s="28"/>
      <c r="L118" s="26"/>
      <c r="M118" s="27"/>
      <c r="N118" s="166">
        <v>0.3125</v>
      </c>
      <c r="O118" s="28"/>
      <c r="P118" s="26"/>
      <c r="Q118" s="27"/>
      <c r="R118" s="166">
        <v>0.3125</v>
      </c>
      <c r="S118" s="28"/>
      <c r="T118" s="26"/>
      <c r="U118" s="27"/>
      <c r="V118" s="27"/>
      <c r="W118" s="28"/>
      <c r="X118" s="26"/>
      <c r="Y118" s="27"/>
      <c r="Z118" s="27"/>
      <c r="AA118" s="168"/>
      <c r="AB118" s="164">
        <v>0.3125</v>
      </c>
      <c r="AC118" s="27"/>
      <c r="AD118" s="27"/>
      <c r="AE118" s="214">
        <v>8.3333333333333329E-2</v>
      </c>
      <c r="AF118" s="638"/>
      <c r="AG118" s="634"/>
    </row>
    <row r="119" spans="1:33" ht="15" customHeight="1" x14ac:dyDescent="0.2">
      <c r="A119" s="653"/>
      <c r="B119" s="646" t="s">
        <v>20</v>
      </c>
      <c r="C119" s="30" t="s">
        <v>16</v>
      </c>
      <c r="D119" s="169">
        <v>0.25</v>
      </c>
      <c r="E119" s="32"/>
      <c r="F119" s="32"/>
      <c r="G119" s="173"/>
      <c r="H119" s="169">
        <v>0.33333333333333331</v>
      </c>
      <c r="I119" s="32"/>
      <c r="J119" s="32"/>
      <c r="K119" s="33"/>
      <c r="L119" s="31"/>
      <c r="M119" s="32"/>
      <c r="N119" s="32"/>
      <c r="O119" s="33"/>
      <c r="P119" s="31"/>
      <c r="Q119" s="171">
        <v>0.33333333333333331</v>
      </c>
      <c r="R119" s="32"/>
      <c r="S119" s="33"/>
      <c r="T119" s="31"/>
      <c r="U119" s="171">
        <v>0.33333333333333331</v>
      </c>
      <c r="V119" s="32"/>
      <c r="W119" s="33"/>
      <c r="X119" s="31"/>
      <c r="Y119" s="171">
        <v>0.33333333333333331</v>
      </c>
      <c r="Z119" s="32"/>
      <c r="AA119" s="33"/>
      <c r="AB119" s="31"/>
      <c r="AC119" s="171">
        <v>0.33333333333333331</v>
      </c>
      <c r="AD119" s="32"/>
      <c r="AE119" s="215"/>
      <c r="AF119" s="639">
        <f>SUM(D119:AE119)</f>
        <v>1.9166666666666663</v>
      </c>
      <c r="AG119" s="635">
        <f>SUM(D120:AE120)</f>
        <v>1.7916666666666665</v>
      </c>
    </row>
    <row r="120" spans="1:33" ht="15" customHeight="1" thickBot="1" x14ac:dyDescent="0.25">
      <c r="A120" s="654"/>
      <c r="B120" s="647"/>
      <c r="C120" s="40" t="s">
        <v>17</v>
      </c>
      <c r="D120" s="170">
        <v>0.22916666666666666</v>
      </c>
      <c r="E120" s="41"/>
      <c r="F120" s="41"/>
      <c r="G120" s="174"/>
      <c r="H120" s="170">
        <v>0.3125</v>
      </c>
      <c r="I120" s="41"/>
      <c r="J120" s="41"/>
      <c r="K120" s="42"/>
      <c r="L120" s="43"/>
      <c r="M120" s="41"/>
      <c r="N120" s="41"/>
      <c r="O120" s="42"/>
      <c r="P120" s="43"/>
      <c r="Q120" s="172">
        <v>0.3125</v>
      </c>
      <c r="R120" s="41"/>
      <c r="S120" s="42"/>
      <c r="T120" s="43"/>
      <c r="U120" s="172">
        <v>0.3125</v>
      </c>
      <c r="V120" s="41"/>
      <c r="W120" s="42"/>
      <c r="X120" s="43"/>
      <c r="Y120" s="172">
        <v>0.3125</v>
      </c>
      <c r="Z120" s="41"/>
      <c r="AA120" s="42"/>
      <c r="AB120" s="43"/>
      <c r="AC120" s="172">
        <v>0.3125</v>
      </c>
      <c r="AD120" s="41"/>
      <c r="AE120" s="216"/>
      <c r="AF120" s="643"/>
      <c r="AG120" s="636"/>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652">
        <v>14</v>
      </c>
      <c r="B122" s="641" t="s">
        <v>15</v>
      </c>
      <c r="C122" s="20" t="s">
        <v>16</v>
      </c>
      <c r="D122" s="21"/>
      <c r="E122" s="24">
        <v>0.33333333333333331</v>
      </c>
      <c r="F122" s="22"/>
      <c r="G122" s="79"/>
      <c r="H122" s="21"/>
      <c r="I122" s="24">
        <v>0.33333333333333331</v>
      </c>
      <c r="J122" s="22"/>
      <c r="K122" s="23"/>
      <c r="L122" s="80"/>
      <c r="M122" s="24">
        <v>0.33333333333333331</v>
      </c>
      <c r="N122" s="22"/>
      <c r="O122" s="79"/>
      <c r="P122" s="21"/>
      <c r="Q122" s="24">
        <v>0.33333333333333331</v>
      </c>
      <c r="R122" s="22"/>
      <c r="S122" s="23"/>
      <c r="T122" s="80"/>
      <c r="U122" s="22"/>
      <c r="V122" s="22"/>
      <c r="W122" s="79"/>
      <c r="X122" s="21"/>
      <c r="Y122" s="22"/>
      <c r="Z122" s="24">
        <v>0.33333333333333331</v>
      </c>
      <c r="AA122" s="23"/>
      <c r="AB122" s="80"/>
      <c r="AC122" s="22"/>
      <c r="AD122" s="24">
        <v>0.33333333333333331</v>
      </c>
      <c r="AE122" s="218"/>
      <c r="AF122" s="637">
        <f>SUM(D122:AE122)</f>
        <v>1.9999999999999998</v>
      </c>
      <c r="AG122" s="633">
        <f>SUM(D123:AE123)</f>
        <v>1.875</v>
      </c>
    </row>
    <row r="123" spans="1:33" ht="15" customHeight="1" x14ac:dyDescent="0.2">
      <c r="A123" s="653"/>
      <c r="B123" s="642"/>
      <c r="C123" s="25" t="s">
        <v>17</v>
      </c>
      <c r="D123" s="26"/>
      <c r="E123" s="29">
        <v>0.3125</v>
      </c>
      <c r="F123" s="27"/>
      <c r="G123" s="82"/>
      <c r="H123" s="26"/>
      <c r="I123" s="29">
        <v>0.3125</v>
      </c>
      <c r="J123" s="27"/>
      <c r="K123" s="28"/>
      <c r="L123" s="83"/>
      <c r="M123" s="29">
        <v>0.3125</v>
      </c>
      <c r="N123" s="27"/>
      <c r="O123" s="82"/>
      <c r="P123" s="26"/>
      <c r="Q123" s="29">
        <v>0.3125</v>
      </c>
      <c r="R123" s="27"/>
      <c r="S123" s="28"/>
      <c r="T123" s="83"/>
      <c r="U123" s="27"/>
      <c r="V123" s="27"/>
      <c r="W123" s="82"/>
      <c r="X123" s="26"/>
      <c r="Y123" s="27"/>
      <c r="Z123" s="29">
        <v>0.3125</v>
      </c>
      <c r="AA123" s="28"/>
      <c r="AB123" s="83"/>
      <c r="AC123" s="27"/>
      <c r="AD123" s="29">
        <v>0.3125</v>
      </c>
      <c r="AE123" s="219"/>
      <c r="AF123" s="638"/>
      <c r="AG123" s="634"/>
    </row>
    <row r="124" spans="1:33" ht="15" customHeight="1" x14ac:dyDescent="0.2">
      <c r="A124" s="653"/>
      <c r="B124" s="648" t="s">
        <v>18</v>
      </c>
      <c r="C124" s="30" t="s">
        <v>16</v>
      </c>
      <c r="D124" s="31"/>
      <c r="E124" s="32"/>
      <c r="F124" s="159">
        <v>0.33333333333333331</v>
      </c>
      <c r="G124" s="85"/>
      <c r="H124" s="31"/>
      <c r="I124" s="32"/>
      <c r="J124" s="32"/>
      <c r="K124" s="33"/>
      <c r="L124" s="86"/>
      <c r="M124" s="32"/>
      <c r="N124" s="32"/>
      <c r="O124" s="175"/>
      <c r="P124" s="157">
        <v>0.33333333333333331</v>
      </c>
      <c r="Q124" s="32"/>
      <c r="R124" s="32"/>
      <c r="S124" s="161"/>
      <c r="T124" s="157">
        <v>0.33333333333333331</v>
      </c>
      <c r="U124" s="32"/>
      <c r="V124" s="32"/>
      <c r="W124" s="175"/>
      <c r="X124" s="157">
        <v>0.33333333333333331</v>
      </c>
      <c r="Y124" s="32"/>
      <c r="Z124" s="32"/>
      <c r="AA124" s="161"/>
      <c r="AB124" s="157">
        <v>0.33333333333333331</v>
      </c>
      <c r="AC124" s="32"/>
      <c r="AD124" s="32"/>
      <c r="AE124" s="215"/>
      <c r="AF124" s="639">
        <f>SUM(D124:AE124)</f>
        <v>1.6666666666666665</v>
      </c>
      <c r="AG124" s="635">
        <f>SUM(D125:AE125)</f>
        <v>1.5625</v>
      </c>
    </row>
    <row r="125" spans="1:33" ht="15" customHeight="1" x14ac:dyDescent="0.2">
      <c r="A125" s="653"/>
      <c r="B125" s="648"/>
      <c r="C125" s="25" t="s">
        <v>17</v>
      </c>
      <c r="D125" s="26"/>
      <c r="E125" s="27"/>
      <c r="F125" s="160">
        <v>0.3125</v>
      </c>
      <c r="G125" s="82"/>
      <c r="H125" s="26"/>
      <c r="I125" s="27"/>
      <c r="J125" s="27"/>
      <c r="K125" s="28"/>
      <c r="L125" s="83"/>
      <c r="M125" s="27"/>
      <c r="N125" s="27"/>
      <c r="O125" s="176"/>
      <c r="P125" s="158">
        <v>0.3125</v>
      </c>
      <c r="Q125" s="27"/>
      <c r="R125" s="27"/>
      <c r="S125" s="162"/>
      <c r="T125" s="158">
        <v>0.3125</v>
      </c>
      <c r="U125" s="27"/>
      <c r="V125" s="27"/>
      <c r="W125" s="176"/>
      <c r="X125" s="158">
        <v>0.3125</v>
      </c>
      <c r="Y125" s="27"/>
      <c r="Z125" s="27"/>
      <c r="AA125" s="162"/>
      <c r="AB125" s="158">
        <v>0.3125</v>
      </c>
      <c r="AC125" s="27"/>
      <c r="AD125" s="27"/>
      <c r="AE125" s="219"/>
      <c r="AF125" s="638"/>
      <c r="AG125" s="634"/>
    </row>
    <row r="126" spans="1:33" ht="15" customHeight="1" x14ac:dyDescent="0.2">
      <c r="A126" s="653"/>
      <c r="B126" s="640" t="s">
        <v>19</v>
      </c>
      <c r="C126" s="30" t="s">
        <v>16</v>
      </c>
      <c r="D126" s="163">
        <v>0.25</v>
      </c>
      <c r="E126" s="32"/>
      <c r="F126" s="32"/>
      <c r="G126" s="177"/>
      <c r="H126" s="163">
        <v>0.33333333333333331</v>
      </c>
      <c r="I126" s="32"/>
      <c r="J126" s="32"/>
      <c r="K126" s="167"/>
      <c r="L126" s="163">
        <v>0.33333333333333331</v>
      </c>
      <c r="M126" s="32"/>
      <c r="N126" s="32"/>
      <c r="O126" s="85"/>
      <c r="P126" s="31"/>
      <c r="Q126" s="32"/>
      <c r="R126" s="32"/>
      <c r="S126" s="33"/>
      <c r="T126" s="86"/>
      <c r="U126" s="165">
        <v>0.33333333333333331</v>
      </c>
      <c r="V126" s="32"/>
      <c r="W126" s="85"/>
      <c r="X126" s="31"/>
      <c r="Y126" s="165">
        <v>0.33333333333333331</v>
      </c>
      <c r="Z126" s="32"/>
      <c r="AA126" s="33"/>
      <c r="AB126" s="86"/>
      <c r="AC126" s="165">
        <v>0.33333333333333331</v>
      </c>
      <c r="AD126" s="32"/>
      <c r="AE126" s="230"/>
      <c r="AF126" s="639">
        <f>SUM(D126:AE126)</f>
        <v>1.9166666666666663</v>
      </c>
      <c r="AG126" s="635">
        <f>SUM(D127:AE127)</f>
        <v>1.7916666666666665</v>
      </c>
    </row>
    <row r="127" spans="1:33" ht="15" customHeight="1" x14ac:dyDescent="0.2">
      <c r="A127" s="653"/>
      <c r="B127" s="640"/>
      <c r="C127" s="25" t="s">
        <v>17</v>
      </c>
      <c r="D127" s="164">
        <v>0.22916666666666666</v>
      </c>
      <c r="E127" s="27"/>
      <c r="F127" s="27"/>
      <c r="G127" s="178"/>
      <c r="H127" s="164">
        <v>0.3125</v>
      </c>
      <c r="I127" s="27"/>
      <c r="J127" s="27"/>
      <c r="K127" s="168"/>
      <c r="L127" s="164">
        <v>0.3125</v>
      </c>
      <c r="M127" s="27"/>
      <c r="N127" s="27"/>
      <c r="O127" s="82"/>
      <c r="P127" s="26"/>
      <c r="Q127" s="27"/>
      <c r="R127" s="27"/>
      <c r="S127" s="28"/>
      <c r="T127" s="83"/>
      <c r="U127" s="166">
        <v>0.3125</v>
      </c>
      <c r="V127" s="27"/>
      <c r="W127" s="82"/>
      <c r="X127" s="26"/>
      <c r="Y127" s="166">
        <v>0.3125</v>
      </c>
      <c r="Z127" s="27"/>
      <c r="AA127" s="28"/>
      <c r="AB127" s="83"/>
      <c r="AC127" s="166">
        <v>0.3125</v>
      </c>
      <c r="AD127" s="27"/>
      <c r="AE127" s="233"/>
      <c r="AF127" s="638"/>
      <c r="AG127" s="634"/>
    </row>
    <row r="128" spans="1:33" ht="15" customHeight="1" x14ac:dyDescent="0.2">
      <c r="A128" s="653"/>
      <c r="B128" s="646" t="s">
        <v>20</v>
      </c>
      <c r="C128" s="30" t="s">
        <v>16</v>
      </c>
      <c r="D128" s="31"/>
      <c r="E128" s="32"/>
      <c r="F128" s="32"/>
      <c r="G128" s="85"/>
      <c r="H128" s="31"/>
      <c r="I128" s="32"/>
      <c r="J128" s="171">
        <v>0.33333333333333331</v>
      </c>
      <c r="K128" s="33"/>
      <c r="L128" s="86"/>
      <c r="M128" s="32"/>
      <c r="N128" s="171">
        <v>0.33333333333333331</v>
      </c>
      <c r="O128" s="85"/>
      <c r="P128" s="31"/>
      <c r="Q128" s="32"/>
      <c r="R128" s="171">
        <v>0.33333333333333331</v>
      </c>
      <c r="S128" s="33"/>
      <c r="T128" s="86"/>
      <c r="U128" s="32"/>
      <c r="V128" s="171">
        <v>0.33333333333333331</v>
      </c>
      <c r="W128" s="85"/>
      <c r="X128" s="31"/>
      <c r="Y128" s="32"/>
      <c r="Z128" s="32"/>
      <c r="AA128" s="33"/>
      <c r="AB128" s="86"/>
      <c r="AC128" s="32"/>
      <c r="AD128" s="32"/>
      <c r="AE128" s="224">
        <v>8.3333333333333329E-2</v>
      </c>
      <c r="AF128" s="639">
        <f>SUM(D128:AE128)</f>
        <v>1.4166666666666665</v>
      </c>
      <c r="AG128" s="635">
        <f>SUM(D129:AE129)</f>
        <v>1.3333333333333333</v>
      </c>
    </row>
    <row r="129" spans="1:33" ht="15" customHeight="1" thickBot="1" x14ac:dyDescent="0.25">
      <c r="A129" s="654"/>
      <c r="B129" s="647"/>
      <c r="C129" s="40" t="s">
        <v>17</v>
      </c>
      <c r="D129" s="43"/>
      <c r="E129" s="41"/>
      <c r="F129" s="41"/>
      <c r="G129" s="87"/>
      <c r="H129" s="43"/>
      <c r="I129" s="41"/>
      <c r="J129" s="172">
        <v>0.3125</v>
      </c>
      <c r="K129" s="42"/>
      <c r="L129" s="88"/>
      <c r="M129" s="41"/>
      <c r="N129" s="172">
        <v>0.3125</v>
      </c>
      <c r="O129" s="87"/>
      <c r="P129" s="43"/>
      <c r="Q129" s="41"/>
      <c r="R129" s="172">
        <v>0.3125</v>
      </c>
      <c r="S129" s="42"/>
      <c r="T129" s="88"/>
      <c r="U129" s="41"/>
      <c r="V129" s="172">
        <v>0.3125</v>
      </c>
      <c r="W129" s="87"/>
      <c r="X129" s="43"/>
      <c r="Y129" s="41"/>
      <c r="Z129" s="41"/>
      <c r="AA129" s="42"/>
      <c r="AB129" s="88"/>
      <c r="AC129" s="41"/>
      <c r="AD129" s="41"/>
      <c r="AE129" s="225">
        <v>8.3333333333333329E-2</v>
      </c>
      <c r="AF129" s="643"/>
      <c r="AG129" s="636"/>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652">
        <v>15</v>
      </c>
      <c r="B131" s="641" t="s">
        <v>15</v>
      </c>
      <c r="C131" s="20" t="s">
        <v>16</v>
      </c>
      <c r="D131" s="21"/>
      <c r="E131" s="22"/>
      <c r="F131" s="24">
        <v>0.33333333333333331</v>
      </c>
      <c r="G131" s="79"/>
      <c r="H131" s="21"/>
      <c r="I131" s="22"/>
      <c r="J131" s="24">
        <v>0.33333333333333331</v>
      </c>
      <c r="K131" s="23"/>
      <c r="L131" s="80"/>
      <c r="M131" s="22"/>
      <c r="N131" s="22"/>
      <c r="O131" s="79"/>
      <c r="P131" s="21"/>
      <c r="Q131" s="22"/>
      <c r="R131" s="22"/>
      <c r="S131" s="54"/>
      <c r="T131" s="55">
        <v>0.33333333333333331</v>
      </c>
      <c r="U131" s="22"/>
      <c r="V131" s="22"/>
      <c r="W131" s="81"/>
      <c r="X131" s="55">
        <v>0.33333333333333331</v>
      </c>
      <c r="Y131" s="22"/>
      <c r="Z131" s="22"/>
      <c r="AA131" s="54"/>
      <c r="AB131" s="55">
        <v>0.33333333333333331</v>
      </c>
      <c r="AC131" s="22"/>
      <c r="AD131" s="22"/>
      <c r="AE131" s="222">
        <v>8.3333333333333329E-2</v>
      </c>
      <c r="AF131" s="637">
        <f>SUM(D131:AE131)</f>
        <v>1.7499999999999998</v>
      </c>
      <c r="AG131" s="633">
        <f>SUM(D132:AE132)</f>
        <v>1.6458333333333333</v>
      </c>
    </row>
    <row r="132" spans="1:33" ht="15" customHeight="1" x14ac:dyDescent="0.2">
      <c r="A132" s="653"/>
      <c r="B132" s="642"/>
      <c r="C132" s="25" t="s">
        <v>17</v>
      </c>
      <c r="D132" s="26"/>
      <c r="E132" s="27"/>
      <c r="F132" s="29">
        <v>0.3125</v>
      </c>
      <c r="G132" s="82"/>
      <c r="H132" s="26"/>
      <c r="I132" s="27"/>
      <c r="J132" s="29">
        <v>0.3125</v>
      </c>
      <c r="K132" s="28"/>
      <c r="L132" s="83"/>
      <c r="M132" s="27"/>
      <c r="N132" s="27"/>
      <c r="O132" s="82"/>
      <c r="P132" s="26"/>
      <c r="Q132" s="27"/>
      <c r="R132" s="27"/>
      <c r="S132" s="56"/>
      <c r="T132" s="57">
        <v>0.3125</v>
      </c>
      <c r="U132" s="27"/>
      <c r="V132" s="27"/>
      <c r="W132" s="84"/>
      <c r="X132" s="57">
        <v>0.3125</v>
      </c>
      <c r="Y132" s="27"/>
      <c r="Z132" s="27"/>
      <c r="AA132" s="56"/>
      <c r="AB132" s="57">
        <v>0.3125</v>
      </c>
      <c r="AC132" s="27"/>
      <c r="AD132" s="27"/>
      <c r="AE132" s="223">
        <v>8.3333333333333329E-2</v>
      </c>
      <c r="AF132" s="638"/>
      <c r="AG132" s="634"/>
    </row>
    <row r="133" spans="1:33" ht="15" customHeight="1" x14ac:dyDescent="0.2">
      <c r="A133" s="653"/>
      <c r="B133" s="648" t="s">
        <v>18</v>
      </c>
      <c r="C133" s="30" t="s">
        <v>16</v>
      </c>
      <c r="D133" s="31"/>
      <c r="E133" s="32"/>
      <c r="F133" s="32"/>
      <c r="G133" s="85"/>
      <c r="H133" s="31"/>
      <c r="I133" s="159">
        <v>0.33333333333333331</v>
      </c>
      <c r="J133" s="32"/>
      <c r="K133" s="33"/>
      <c r="L133" s="86"/>
      <c r="M133" s="159">
        <v>0.33333333333333331</v>
      </c>
      <c r="N133" s="32"/>
      <c r="O133" s="85"/>
      <c r="P133" s="31"/>
      <c r="Q133" s="159">
        <v>0.33333333333333331</v>
      </c>
      <c r="R133" s="32"/>
      <c r="S133" s="33"/>
      <c r="T133" s="86"/>
      <c r="U133" s="159">
        <v>0.33333333333333331</v>
      </c>
      <c r="V133" s="32"/>
      <c r="W133" s="85"/>
      <c r="X133" s="31"/>
      <c r="Y133" s="32"/>
      <c r="Z133" s="32"/>
      <c r="AA133" s="33"/>
      <c r="AB133" s="86"/>
      <c r="AC133" s="32"/>
      <c r="AD133" s="159">
        <v>0.33333333333333331</v>
      </c>
      <c r="AE133" s="215"/>
      <c r="AF133" s="639">
        <f>SUM(D133:AE133)</f>
        <v>1.6666666666666665</v>
      </c>
      <c r="AG133" s="635">
        <f>SUM(D134:AE134)</f>
        <v>1.5625</v>
      </c>
    </row>
    <row r="134" spans="1:33" ht="15" customHeight="1" x14ac:dyDescent="0.2">
      <c r="A134" s="653"/>
      <c r="B134" s="648"/>
      <c r="C134" s="25" t="s">
        <v>17</v>
      </c>
      <c r="D134" s="26"/>
      <c r="E134" s="27"/>
      <c r="F134" s="27"/>
      <c r="G134" s="82"/>
      <c r="H134" s="26"/>
      <c r="I134" s="160">
        <v>0.3125</v>
      </c>
      <c r="J134" s="27"/>
      <c r="K134" s="28"/>
      <c r="L134" s="83"/>
      <c r="M134" s="160">
        <v>0.3125</v>
      </c>
      <c r="N134" s="27"/>
      <c r="O134" s="82"/>
      <c r="P134" s="26"/>
      <c r="Q134" s="160">
        <v>0.3125</v>
      </c>
      <c r="R134" s="27"/>
      <c r="S134" s="28"/>
      <c r="T134" s="83"/>
      <c r="U134" s="160">
        <v>0.3125</v>
      </c>
      <c r="V134" s="27"/>
      <c r="W134" s="82"/>
      <c r="X134" s="26"/>
      <c r="Y134" s="27"/>
      <c r="Z134" s="27"/>
      <c r="AA134" s="28"/>
      <c r="AB134" s="83"/>
      <c r="AC134" s="27"/>
      <c r="AD134" s="160">
        <v>0.3125</v>
      </c>
      <c r="AE134" s="219"/>
      <c r="AF134" s="638"/>
      <c r="AG134" s="634"/>
    </row>
    <row r="135" spans="1:33" ht="15" customHeight="1" x14ac:dyDescent="0.2">
      <c r="A135" s="653"/>
      <c r="B135" s="640" t="s">
        <v>19</v>
      </c>
      <c r="C135" s="30" t="s">
        <v>16</v>
      </c>
      <c r="D135" s="31"/>
      <c r="E135" s="165">
        <v>0.33333333333333331</v>
      </c>
      <c r="F135" s="32"/>
      <c r="G135" s="85"/>
      <c r="H135" s="31"/>
      <c r="I135" s="32"/>
      <c r="J135" s="32"/>
      <c r="K135" s="33"/>
      <c r="L135" s="86"/>
      <c r="M135" s="32"/>
      <c r="N135" s="165">
        <v>0.33333333333333331</v>
      </c>
      <c r="O135" s="85"/>
      <c r="P135" s="31"/>
      <c r="Q135" s="32"/>
      <c r="R135" s="165">
        <v>0.33333333333333331</v>
      </c>
      <c r="S135" s="33"/>
      <c r="T135" s="86"/>
      <c r="U135" s="32"/>
      <c r="V135" s="165">
        <v>0.33333333333333331</v>
      </c>
      <c r="W135" s="85"/>
      <c r="X135" s="31"/>
      <c r="Y135" s="32"/>
      <c r="Z135" s="165">
        <v>0.33333333333333331</v>
      </c>
      <c r="AA135" s="33"/>
      <c r="AB135" s="86"/>
      <c r="AC135" s="32"/>
      <c r="AD135" s="32"/>
      <c r="AE135" s="230"/>
      <c r="AF135" s="639">
        <f>SUM(D135:AE135)</f>
        <v>1.6666666666666665</v>
      </c>
      <c r="AG135" s="635">
        <f>SUM(D136:AE136)</f>
        <v>1.5625</v>
      </c>
    </row>
    <row r="136" spans="1:33" ht="15" customHeight="1" x14ac:dyDescent="0.2">
      <c r="A136" s="653"/>
      <c r="B136" s="640"/>
      <c r="C136" s="25" t="s">
        <v>17</v>
      </c>
      <c r="D136" s="26"/>
      <c r="E136" s="166">
        <v>0.3125</v>
      </c>
      <c r="F136" s="27"/>
      <c r="G136" s="82"/>
      <c r="H136" s="26"/>
      <c r="I136" s="27"/>
      <c r="J136" s="27"/>
      <c r="K136" s="28"/>
      <c r="L136" s="83"/>
      <c r="M136" s="27"/>
      <c r="N136" s="166">
        <v>0.3125</v>
      </c>
      <c r="O136" s="82"/>
      <c r="P136" s="26"/>
      <c r="Q136" s="27"/>
      <c r="R136" s="166">
        <v>0.3125</v>
      </c>
      <c r="S136" s="28"/>
      <c r="T136" s="83"/>
      <c r="U136" s="27"/>
      <c r="V136" s="166">
        <v>0.3125</v>
      </c>
      <c r="W136" s="82"/>
      <c r="X136" s="26"/>
      <c r="Y136" s="27"/>
      <c r="Z136" s="166">
        <v>0.3125</v>
      </c>
      <c r="AA136" s="28"/>
      <c r="AB136" s="83"/>
      <c r="AC136" s="27"/>
      <c r="AD136" s="27"/>
      <c r="AE136" s="233"/>
      <c r="AF136" s="638"/>
      <c r="AG136" s="634"/>
    </row>
    <row r="137" spans="1:33" ht="15" customHeight="1" x14ac:dyDescent="0.2">
      <c r="A137" s="653"/>
      <c r="B137" s="646" t="s">
        <v>20</v>
      </c>
      <c r="C137" s="30" t="s">
        <v>16</v>
      </c>
      <c r="D137" s="169">
        <v>0.25</v>
      </c>
      <c r="E137" s="32"/>
      <c r="F137" s="32"/>
      <c r="G137" s="179"/>
      <c r="H137" s="169">
        <v>0.33333333333333331</v>
      </c>
      <c r="I137" s="32"/>
      <c r="J137" s="32"/>
      <c r="K137" s="173"/>
      <c r="L137" s="169">
        <v>0.33333333333333331</v>
      </c>
      <c r="M137" s="32"/>
      <c r="N137" s="32"/>
      <c r="O137" s="179"/>
      <c r="P137" s="169">
        <v>0.33333333333333331</v>
      </c>
      <c r="Q137" s="32"/>
      <c r="R137" s="32"/>
      <c r="S137" s="33"/>
      <c r="T137" s="86"/>
      <c r="U137" s="32"/>
      <c r="V137" s="32"/>
      <c r="W137" s="85"/>
      <c r="X137" s="31"/>
      <c r="Y137" s="171">
        <v>0.33333333333333331</v>
      </c>
      <c r="Z137" s="32"/>
      <c r="AA137" s="33"/>
      <c r="AB137" s="86"/>
      <c r="AC137" s="171">
        <v>0.33333333333333331</v>
      </c>
      <c r="AD137" s="32"/>
      <c r="AE137" s="215"/>
      <c r="AF137" s="639">
        <f>SUM(D137:AE137)</f>
        <v>1.9166666666666663</v>
      </c>
      <c r="AG137" s="635">
        <f>SUM(D138:AE138)</f>
        <v>1.7916666666666665</v>
      </c>
    </row>
    <row r="138" spans="1:33" ht="15" customHeight="1" thickBot="1" x14ac:dyDescent="0.25">
      <c r="A138" s="654"/>
      <c r="B138" s="647"/>
      <c r="C138" s="40" t="s">
        <v>17</v>
      </c>
      <c r="D138" s="170">
        <v>0.22916666666666666</v>
      </c>
      <c r="E138" s="41"/>
      <c r="F138" s="41"/>
      <c r="G138" s="180"/>
      <c r="H138" s="170">
        <v>0.3125</v>
      </c>
      <c r="I138" s="41"/>
      <c r="J138" s="41"/>
      <c r="K138" s="174"/>
      <c r="L138" s="170">
        <v>0.3125</v>
      </c>
      <c r="M138" s="41"/>
      <c r="N138" s="41"/>
      <c r="O138" s="180"/>
      <c r="P138" s="170">
        <v>0.3125</v>
      </c>
      <c r="Q138" s="41"/>
      <c r="R138" s="41"/>
      <c r="S138" s="42"/>
      <c r="T138" s="88"/>
      <c r="U138" s="41"/>
      <c r="V138" s="41"/>
      <c r="W138" s="87"/>
      <c r="X138" s="43"/>
      <c r="Y138" s="172">
        <v>0.3125</v>
      </c>
      <c r="Z138" s="41"/>
      <c r="AA138" s="42"/>
      <c r="AB138" s="88"/>
      <c r="AC138" s="172">
        <v>0.3125</v>
      </c>
      <c r="AD138" s="41"/>
      <c r="AE138" s="216"/>
      <c r="AF138" s="643"/>
      <c r="AG138" s="636"/>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652">
        <v>16</v>
      </c>
      <c r="B140" s="641" t="s">
        <v>15</v>
      </c>
      <c r="C140" s="20" t="s">
        <v>16</v>
      </c>
      <c r="D140" s="55">
        <v>0.25</v>
      </c>
      <c r="E140" s="22"/>
      <c r="F140" s="22"/>
      <c r="G140" s="79"/>
      <c r="H140" s="21"/>
      <c r="I140" s="22"/>
      <c r="J140" s="22"/>
      <c r="K140" s="23"/>
      <c r="L140" s="80"/>
      <c r="M140" s="24">
        <v>0.33333333333333331</v>
      </c>
      <c r="N140" s="22"/>
      <c r="O140" s="79"/>
      <c r="P140" s="21"/>
      <c r="Q140" s="24">
        <v>0.33333333333333331</v>
      </c>
      <c r="R140" s="22"/>
      <c r="S140" s="23"/>
      <c r="T140" s="80"/>
      <c r="U140" s="24">
        <v>0.33333333333333331</v>
      </c>
      <c r="V140" s="22"/>
      <c r="W140" s="79"/>
      <c r="X140" s="21"/>
      <c r="Y140" s="24">
        <v>0.33333333333333331</v>
      </c>
      <c r="Z140" s="22"/>
      <c r="AA140" s="23"/>
      <c r="AB140" s="80"/>
      <c r="AC140" s="22"/>
      <c r="AD140" s="22"/>
      <c r="AE140" s="218"/>
      <c r="AF140" s="637">
        <f>SUM(D140:AE140)</f>
        <v>1.583333333333333</v>
      </c>
      <c r="AG140" s="633">
        <f>SUM(D141:AE141)</f>
        <v>1.4791666666666665</v>
      </c>
    </row>
    <row r="141" spans="1:33" ht="15" customHeight="1" x14ac:dyDescent="0.2">
      <c r="A141" s="653"/>
      <c r="B141" s="642"/>
      <c r="C141" s="25" t="s">
        <v>17</v>
      </c>
      <c r="D141" s="57">
        <v>0.22916666666666666</v>
      </c>
      <c r="E141" s="27"/>
      <c r="F141" s="27"/>
      <c r="G141" s="82"/>
      <c r="H141" s="26"/>
      <c r="I141" s="27"/>
      <c r="J141" s="27"/>
      <c r="K141" s="28"/>
      <c r="L141" s="83"/>
      <c r="M141" s="29">
        <v>0.3125</v>
      </c>
      <c r="N141" s="27"/>
      <c r="O141" s="82"/>
      <c r="P141" s="26"/>
      <c r="Q141" s="29">
        <v>0.3125</v>
      </c>
      <c r="R141" s="27"/>
      <c r="S141" s="28"/>
      <c r="T141" s="83"/>
      <c r="U141" s="29">
        <v>0.3125</v>
      </c>
      <c r="V141" s="27"/>
      <c r="W141" s="82"/>
      <c r="X141" s="26"/>
      <c r="Y141" s="29">
        <v>0.3125</v>
      </c>
      <c r="Z141" s="27"/>
      <c r="AA141" s="28"/>
      <c r="AB141" s="83"/>
      <c r="AC141" s="27"/>
      <c r="AD141" s="27"/>
      <c r="AE141" s="219"/>
      <c r="AF141" s="638"/>
      <c r="AG141" s="634"/>
    </row>
    <row r="142" spans="1:33" ht="15" customHeight="1" x14ac:dyDescent="0.2">
      <c r="A142" s="653"/>
      <c r="B142" s="648" t="s">
        <v>18</v>
      </c>
      <c r="C142" s="30" t="s">
        <v>16</v>
      </c>
      <c r="D142" s="31"/>
      <c r="E142" s="32"/>
      <c r="F142" s="159">
        <v>0.33333333333333331</v>
      </c>
      <c r="G142" s="85"/>
      <c r="H142" s="31"/>
      <c r="I142" s="32"/>
      <c r="J142" s="159">
        <v>0.33333333333333331</v>
      </c>
      <c r="K142" s="33"/>
      <c r="L142" s="86"/>
      <c r="M142" s="32"/>
      <c r="N142" s="159">
        <v>0.33333333333333331</v>
      </c>
      <c r="O142" s="85"/>
      <c r="P142" s="31"/>
      <c r="Q142" s="32"/>
      <c r="R142" s="32"/>
      <c r="S142" s="33"/>
      <c r="T142" s="86"/>
      <c r="U142" s="32"/>
      <c r="V142" s="32"/>
      <c r="W142" s="175"/>
      <c r="X142" s="157">
        <v>0.33333333333333331</v>
      </c>
      <c r="Y142" s="32"/>
      <c r="Z142" s="32"/>
      <c r="AA142" s="161"/>
      <c r="AB142" s="157">
        <v>0.33333333333333331</v>
      </c>
      <c r="AC142" s="32"/>
      <c r="AD142" s="32"/>
      <c r="AE142" s="220">
        <v>8.3333333333333329E-2</v>
      </c>
      <c r="AF142" s="639">
        <f>SUM(D142:AE142)</f>
        <v>1.7499999999999998</v>
      </c>
      <c r="AG142" s="635">
        <f>SUM(D143:AE143)</f>
        <v>1.6458333333333333</v>
      </c>
    </row>
    <row r="143" spans="1:33" ht="15" customHeight="1" x14ac:dyDescent="0.2">
      <c r="A143" s="653"/>
      <c r="B143" s="648"/>
      <c r="C143" s="25" t="s">
        <v>17</v>
      </c>
      <c r="D143" s="26"/>
      <c r="E143" s="27"/>
      <c r="F143" s="160">
        <v>0.3125</v>
      </c>
      <c r="G143" s="82"/>
      <c r="H143" s="26"/>
      <c r="I143" s="27"/>
      <c r="J143" s="160">
        <v>0.3125</v>
      </c>
      <c r="K143" s="28"/>
      <c r="L143" s="83"/>
      <c r="M143" s="27"/>
      <c r="N143" s="160">
        <v>0.3125</v>
      </c>
      <c r="O143" s="82"/>
      <c r="P143" s="26"/>
      <c r="Q143" s="27"/>
      <c r="R143" s="27"/>
      <c r="S143" s="28"/>
      <c r="T143" s="83"/>
      <c r="U143" s="27"/>
      <c r="V143" s="27"/>
      <c r="W143" s="176"/>
      <c r="X143" s="158">
        <v>0.3125</v>
      </c>
      <c r="Y143" s="27"/>
      <c r="Z143" s="27"/>
      <c r="AA143" s="162"/>
      <c r="AB143" s="158">
        <v>0.3125</v>
      </c>
      <c r="AC143" s="27"/>
      <c r="AD143" s="27"/>
      <c r="AE143" s="221">
        <v>8.3333333333333329E-2</v>
      </c>
      <c r="AF143" s="638"/>
      <c r="AG143" s="634"/>
    </row>
    <row r="144" spans="1:33" ht="15" customHeight="1" x14ac:dyDescent="0.2">
      <c r="A144" s="653"/>
      <c r="B144" s="640" t="s">
        <v>19</v>
      </c>
      <c r="C144" s="30" t="s">
        <v>16</v>
      </c>
      <c r="D144" s="31"/>
      <c r="E144" s="32"/>
      <c r="F144" s="32"/>
      <c r="G144" s="177"/>
      <c r="H144" s="163">
        <v>0.33333333333333331</v>
      </c>
      <c r="I144" s="32"/>
      <c r="J144" s="32"/>
      <c r="K144" s="167"/>
      <c r="L144" s="163">
        <v>0.33333333333333331</v>
      </c>
      <c r="M144" s="32"/>
      <c r="N144" s="32"/>
      <c r="O144" s="177"/>
      <c r="P144" s="163">
        <v>0.33333333333333331</v>
      </c>
      <c r="Q144" s="32"/>
      <c r="R144" s="32"/>
      <c r="S144" s="167"/>
      <c r="T144" s="163">
        <v>0.33333333333333331</v>
      </c>
      <c r="U144" s="32"/>
      <c r="V144" s="32"/>
      <c r="W144" s="85"/>
      <c r="X144" s="31"/>
      <c r="Y144" s="32"/>
      <c r="Z144" s="32"/>
      <c r="AA144" s="33"/>
      <c r="AB144" s="86"/>
      <c r="AC144" s="165">
        <v>0.33333333333333331</v>
      </c>
      <c r="AD144" s="32"/>
      <c r="AE144" s="230"/>
      <c r="AF144" s="639">
        <f>SUM(D144:AE144)</f>
        <v>1.6666666666666665</v>
      </c>
      <c r="AG144" s="635">
        <f>SUM(D145:AE145)</f>
        <v>1.5625</v>
      </c>
    </row>
    <row r="145" spans="1:33" ht="15" customHeight="1" x14ac:dyDescent="0.2">
      <c r="A145" s="653"/>
      <c r="B145" s="640"/>
      <c r="C145" s="25" t="s">
        <v>17</v>
      </c>
      <c r="D145" s="26"/>
      <c r="E145" s="27"/>
      <c r="F145" s="27"/>
      <c r="G145" s="178"/>
      <c r="H145" s="164">
        <v>0.3125</v>
      </c>
      <c r="I145" s="27"/>
      <c r="J145" s="27"/>
      <c r="K145" s="168"/>
      <c r="L145" s="164">
        <v>0.3125</v>
      </c>
      <c r="M145" s="27"/>
      <c r="N145" s="27"/>
      <c r="O145" s="178"/>
      <c r="P145" s="164">
        <v>0.3125</v>
      </c>
      <c r="Q145" s="27"/>
      <c r="R145" s="27"/>
      <c r="S145" s="168"/>
      <c r="T145" s="164">
        <v>0.3125</v>
      </c>
      <c r="U145" s="27"/>
      <c r="V145" s="27"/>
      <c r="W145" s="82"/>
      <c r="X145" s="26"/>
      <c r="Y145" s="27"/>
      <c r="Z145" s="27"/>
      <c r="AA145" s="28"/>
      <c r="AB145" s="83"/>
      <c r="AC145" s="166">
        <v>0.3125</v>
      </c>
      <c r="AD145" s="27"/>
      <c r="AE145" s="233"/>
      <c r="AF145" s="638"/>
      <c r="AG145" s="634"/>
    </row>
    <row r="146" spans="1:33" ht="15" customHeight="1" x14ac:dyDescent="0.2">
      <c r="A146" s="653"/>
      <c r="B146" s="646" t="s">
        <v>20</v>
      </c>
      <c r="C146" s="30" t="s">
        <v>16</v>
      </c>
      <c r="D146" s="31"/>
      <c r="E146" s="171">
        <v>0.33333333333333331</v>
      </c>
      <c r="F146" s="32"/>
      <c r="G146" s="85"/>
      <c r="H146" s="31"/>
      <c r="I146" s="171">
        <v>0.33333333333333331</v>
      </c>
      <c r="J146" s="32"/>
      <c r="K146" s="33"/>
      <c r="L146" s="86"/>
      <c r="M146" s="32"/>
      <c r="N146" s="32"/>
      <c r="O146" s="85"/>
      <c r="P146" s="31"/>
      <c r="Q146" s="32"/>
      <c r="R146" s="171">
        <v>0.33333333333333331</v>
      </c>
      <c r="S146" s="33"/>
      <c r="T146" s="86"/>
      <c r="U146" s="32"/>
      <c r="V146" s="171">
        <v>0.33333333333333331</v>
      </c>
      <c r="W146" s="85"/>
      <c r="X146" s="31"/>
      <c r="Y146" s="32"/>
      <c r="Z146" s="171">
        <v>0.33333333333333331</v>
      </c>
      <c r="AA146" s="33"/>
      <c r="AB146" s="86"/>
      <c r="AC146" s="32"/>
      <c r="AD146" s="171">
        <v>0.33333333333333331</v>
      </c>
      <c r="AE146" s="215"/>
      <c r="AF146" s="639">
        <f>SUM(D146:AE146)</f>
        <v>1.9999999999999998</v>
      </c>
      <c r="AG146" s="635">
        <f>SUM(D147:AE147)</f>
        <v>1.875</v>
      </c>
    </row>
    <row r="147" spans="1:33" ht="15" customHeight="1" thickBot="1" x14ac:dyDescent="0.25">
      <c r="A147" s="654"/>
      <c r="B147" s="647"/>
      <c r="C147" s="40" t="s">
        <v>17</v>
      </c>
      <c r="D147" s="43"/>
      <c r="E147" s="172">
        <v>0.3125</v>
      </c>
      <c r="F147" s="41"/>
      <c r="G147" s="87"/>
      <c r="H147" s="43"/>
      <c r="I147" s="172">
        <v>0.3125</v>
      </c>
      <c r="J147" s="41"/>
      <c r="K147" s="42"/>
      <c r="L147" s="88"/>
      <c r="M147" s="41"/>
      <c r="N147" s="41"/>
      <c r="O147" s="87"/>
      <c r="P147" s="43"/>
      <c r="Q147" s="41"/>
      <c r="R147" s="172">
        <v>0.3125</v>
      </c>
      <c r="S147" s="42"/>
      <c r="T147" s="88"/>
      <c r="U147" s="41"/>
      <c r="V147" s="172">
        <v>0.3125</v>
      </c>
      <c r="W147" s="87"/>
      <c r="X147" s="43"/>
      <c r="Y147" s="41"/>
      <c r="Z147" s="172">
        <v>0.3125</v>
      </c>
      <c r="AA147" s="42"/>
      <c r="AB147" s="88"/>
      <c r="AC147" s="41"/>
      <c r="AD147" s="172">
        <v>0.3125</v>
      </c>
      <c r="AE147" s="216"/>
      <c r="AF147" s="643"/>
      <c r="AG147" s="636"/>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649" t="s">
        <v>38</v>
      </c>
      <c r="Y148" s="650"/>
      <c r="Z148" s="650"/>
      <c r="AA148" s="650"/>
      <c r="AB148" s="650"/>
      <c r="AC148" s="650"/>
      <c r="AD148" s="650"/>
      <c r="AE148" s="651"/>
      <c r="AF148" s="48">
        <f>SUM(AF5:AF12,AF14:AF21,AF23:AF30,AF32:AF39,AF41:AF48,AF50:AF57,AF59:AF66,AF68:AF75,AF77:AF84,AF86:AF93,AF95:AF102,AF104:AF111,AF113:AF120,AF122:AF129,AF131:AF138,AF140:AF147)/64</f>
        <v>1.7500000000000007</v>
      </c>
      <c r="AG148" s="49">
        <f>SUM(AG5:AG12,AG14:AG21,AG23:AG30,AG32:AG39,AG41:AG48,AG50:AG57,AG59:AG66,AG68:AG75,AG77:AG84,AG86:AG93,AG95:AG102,AG104:AG111,AG113:AG120,AG122:AG129,AG131:AG138,AG140:AG147)/64</f>
        <v>1.640625</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tr">
        <f>'Nr401_7 Tage'!$I$42</f>
        <v>Die Arbeit ist um die Mitte der Arbeitszeit durch Pausen von folgender Mindestdauer zu unterbrechen (Art. 15 ArG):</v>
      </c>
      <c r="AE150" s="241"/>
      <c r="AF150" s="66"/>
      <c r="AG150" s="66"/>
    </row>
    <row r="151" spans="1:33" s="62" customFormat="1" ht="35.1" customHeight="1" x14ac:dyDescent="0.2">
      <c r="B151" s="63"/>
      <c r="C151" s="63"/>
      <c r="D151" s="64"/>
      <c r="E151" s="64"/>
      <c r="F151" s="64"/>
      <c r="G151" s="64"/>
      <c r="H151" s="64"/>
      <c r="I151" s="65" t="str">
        <f>'Nr401_7 Tage'!$I$43</f>
        <v>- 1/4 Stunde bei einer Arbeitszeit von mehr als 5 1/2 Stunden</v>
      </c>
      <c r="AE151" s="241"/>
      <c r="AF151" s="66"/>
      <c r="AG151" s="66"/>
    </row>
    <row r="152" spans="1:33" s="62" customFormat="1" ht="35.1" customHeight="1" x14ac:dyDescent="0.2">
      <c r="B152" s="63"/>
      <c r="C152" s="63"/>
      <c r="D152" s="64"/>
      <c r="E152" s="64"/>
      <c r="F152" s="64"/>
      <c r="G152" s="64"/>
      <c r="H152" s="64"/>
      <c r="I152" s="65" t="str">
        <f>'Nr401_7 Tage'!$I$44</f>
        <v>- 1/2 Stunde bei einer Arbeitszeit von mehr als 7 Stunden.</v>
      </c>
      <c r="AE152" s="241"/>
      <c r="AF152" s="66"/>
      <c r="AG152" s="66"/>
    </row>
    <row r="153" spans="1:33" s="62" customFormat="1" ht="35.1" customHeight="1" x14ac:dyDescent="0.2">
      <c r="B153" s="63"/>
      <c r="C153" s="63"/>
      <c r="D153" s="64"/>
      <c r="E153" s="64"/>
      <c r="F153" s="64"/>
      <c r="G153" s="64"/>
      <c r="H153" s="64"/>
      <c r="I153" s="65" t="str">
        <f>'Nr401_7 Tage'!$I$45</f>
        <v>Pausen bis zu einer halben Stunde dürfen nicht aufgeteilt werden (Art. 18 Abs. 3 ArGV1).</v>
      </c>
      <c r="AE153" s="241"/>
      <c r="AF153" s="66"/>
      <c r="AG153" s="66"/>
    </row>
    <row r="154" spans="1:33" s="62" customFormat="1" ht="15" customHeight="1" x14ac:dyDescent="0.2">
      <c r="B154" s="63"/>
      <c r="C154" s="63"/>
      <c r="D154" s="64"/>
      <c r="E154" s="64"/>
      <c r="F154" s="64"/>
      <c r="G154" s="64"/>
      <c r="H154" s="64"/>
      <c r="AE154" s="241"/>
      <c r="AF154" s="66"/>
      <c r="AG154" s="66"/>
    </row>
    <row r="155" spans="1:33" s="62" customFormat="1" ht="35.1" customHeight="1" x14ac:dyDescent="0.2">
      <c r="B155" s="63" t="s">
        <v>23</v>
      </c>
      <c r="C155" s="63"/>
      <c r="D155" s="64"/>
      <c r="E155" s="64"/>
      <c r="F155" s="64"/>
      <c r="G155" s="64"/>
      <c r="H155" s="64"/>
      <c r="I155" s="65" t="str">
        <f>'Nr401_7 Tage'!$I$47</f>
        <v>Die Anfangszeiten können bis um 1 Stunde vor- oder nachverschoben werden, mit entsprechend früherem bzw. späterem Arbeitsschluss.</v>
      </c>
      <c r="AE155" s="241"/>
      <c r="AF155" s="66"/>
      <c r="AG155" s="66"/>
    </row>
    <row r="156" spans="1:33" s="62" customFormat="1" ht="35.1" customHeight="1" x14ac:dyDescent="0.2">
      <c r="B156" s="63"/>
      <c r="C156" s="63"/>
      <c r="D156" s="64"/>
      <c r="E156" s="64"/>
      <c r="F156" s="64"/>
      <c r="G156" s="64"/>
      <c r="H156" s="64"/>
      <c r="I156" s="65" t="str">
        <f>'Nr401_7 Tage'!$I$48</f>
        <v>Diese Zeiten gelten für die gesamte Bewilligungsdauer.</v>
      </c>
      <c r="AE156" s="241"/>
      <c r="AF156" s="66"/>
      <c r="AG156" s="66"/>
    </row>
    <row r="157" spans="1:33" s="62" customFormat="1" ht="35.1" customHeight="1" x14ac:dyDescent="0.2">
      <c r="B157" s="63"/>
      <c r="C157" s="63"/>
      <c r="D157" s="64"/>
      <c r="E157" s="64"/>
      <c r="F157" s="64"/>
      <c r="G157" s="64"/>
      <c r="H157" s="64"/>
      <c r="I157" s="65" t="s">
        <v>82</v>
      </c>
      <c r="AE157" s="241"/>
      <c r="AF157" s="66"/>
      <c r="AG157" s="66"/>
    </row>
    <row r="158" spans="1:33" s="62" customFormat="1" ht="15" customHeight="1" x14ac:dyDescent="0.2">
      <c r="B158" s="63"/>
      <c r="C158" s="63"/>
      <c r="D158" s="64"/>
      <c r="E158" s="64"/>
      <c r="F158" s="64"/>
      <c r="G158" s="64"/>
      <c r="H158" s="64"/>
      <c r="AE158" s="241"/>
      <c r="AF158" s="66"/>
      <c r="AG158" s="66"/>
    </row>
    <row r="159" spans="1:33" s="62" customFormat="1" ht="35.1" customHeight="1" x14ac:dyDescent="0.2">
      <c r="B159" s="63" t="s">
        <v>24</v>
      </c>
      <c r="C159" s="63"/>
      <c r="D159" s="64"/>
      <c r="E159" s="64"/>
      <c r="F159" s="64"/>
      <c r="G159" s="64"/>
      <c r="H159" s="64"/>
      <c r="I159" s="65" t="s">
        <v>39</v>
      </c>
      <c r="AE159" s="241"/>
      <c r="AF159" s="66"/>
      <c r="AG159" s="66"/>
    </row>
    <row r="160" spans="1:33" s="62" customFormat="1" ht="35.1" customHeight="1" x14ac:dyDescent="0.2">
      <c r="B160" s="63"/>
      <c r="C160" s="63"/>
      <c r="D160" s="64"/>
      <c r="E160" s="64"/>
      <c r="F160" s="64"/>
      <c r="G160" s="64"/>
      <c r="H160" s="64"/>
      <c r="I160" s="65" t="s">
        <v>40</v>
      </c>
      <c r="AE160" s="241"/>
      <c r="AF160" s="66"/>
      <c r="AG160" s="66"/>
    </row>
    <row r="161" spans="2:33" s="62" customFormat="1" ht="15" customHeight="1" x14ac:dyDescent="0.2">
      <c r="B161" s="63"/>
      <c r="C161" s="63"/>
      <c r="D161" s="64"/>
      <c r="E161" s="64"/>
      <c r="F161" s="64"/>
      <c r="G161" s="64"/>
      <c r="H161" s="64"/>
      <c r="I161" s="67"/>
      <c r="AE161" s="241"/>
    </row>
    <row r="162" spans="2:33" s="62" customFormat="1" ht="34.9" customHeight="1" x14ac:dyDescent="0.2">
      <c r="B162" s="63" t="s">
        <v>26</v>
      </c>
      <c r="C162" s="63"/>
      <c r="D162" s="64"/>
      <c r="E162" s="64"/>
      <c r="F162" s="64"/>
      <c r="G162" s="64"/>
      <c r="I162" s="68"/>
      <c r="AE162" s="241"/>
    </row>
    <row r="163" spans="2:33" s="67" customFormat="1" ht="9.9499999999999993" customHeight="1" x14ac:dyDescent="0.2">
      <c r="B163" s="69"/>
      <c r="C163" s="69"/>
      <c r="D163" s="69"/>
      <c r="AE163" s="241"/>
    </row>
    <row r="164" spans="2:33" s="67" customFormat="1" ht="35.1" customHeight="1" x14ac:dyDescent="0.2">
      <c r="B164" s="69"/>
      <c r="C164" s="69"/>
      <c r="D164" s="69"/>
      <c r="I164" s="62" t="str">
        <f>'Nr401_7 Tage'!$I$54</f>
        <v>Beachten Sie generell folgende Punkte beim Erstellen eines Schichtplanes:</v>
      </c>
      <c r="AE164" s="241"/>
    </row>
    <row r="165" spans="2:33" s="67" customFormat="1" ht="35.1" customHeight="1" x14ac:dyDescent="0.2">
      <c r="B165" s="69"/>
      <c r="C165" s="69"/>
      <c r="D165" s="69"/>
      <c r="I165" s="141" t="s">
        <v>80</v>
      </c>
      <c r="AE165" s="241"/>
    </row>
    <row r="166" spans="2:33" s="62" customFormat="1" ht="35.1" customHeight="1" x14ac:dyDescent="0.2">
      <c r="I166" s="141" t="s">
        <v>79</v>
      </c>
      <c r="AE166" s="241"/>
    </row>
    <row r="167" spans="2:33" s="62" customFormat="1" ht="15" customHeight="1" x14ac:dyDescent="0.2">
      <c r="I167" s="65"/>
      <c r="AE167" s="241"/>
      <c r="AF167" s="66"/>
      <c r="AG167" s="66"/>
    </row>
    <row r="168" spans="2:33" s="62" customFormat="1" ht="30" x14ac:dyDescent="0.2">
      <c r="B168" s="63" t="s">
        <v>28</v>
      </c>
      <c r="C168" s="63"/>
      <c r="I168" s="62" t="str">
        <f>'Nr401_7 Tage'!$I$58</f>
        <v>Art. 24 ArG, Art. 36 - 38 ArGV1</v>
      </c>
      <c r="AE168" s="241"/>
      <c r="AF168" s="66"/>
      <c r="AG168" s="66"/>
    </row>
    <row r="170" spans="2:33" ht="30" x14ac:dyDescent="0.25">
      <c r="B170" s="63" t="s">
        <v>72</v>
      </c>
      <c r="I170" s="62" t="s">
        <v>73</v>
      </c>
      <c r="AG170" s="2"/>
    </row>
    <row r="171" spans="2:33" ht="25.5" x14ac:dyDescent="0.35">
      <c r="I171" s="126"/>
      <c r="AG171" s="2"/>
    </row>
  </sheetData>
  <mergeCells count="214">
    <mergeCell ref="AF142:AF143"/>
    <mergeCell ref="AG142:AG143"/>
    <mergeCell ref="X148:AE148"/>
    <mergeCell ref="AF144:AF145"/>
    <mergeCell ref="AG144:AG145"/>
    <mergeCell ref="AF146:AF147"/>
    <mergeCell ref="AG146:AG147"/>
    <mergeCell ref="AF137:AF138"/>
    <mergeCell ref="AG137:AG138"/>
    <mergeCell ref="AF140:AF141"/>
    <mergeCell ref="AG140:AG141"/>
    <mergeCell ref="AF133:AF134"/>
    <mergeCell ref="AG133:AG134"/>
    <mergeCell ref="AF135:AF136"/>
    <mergeCell ref="AG135:AG136"/>
    <mergeCell ref="AF128:AF129"/>
    <mergeCell ref="AG128:AG129"/>
    <mergeCell ref="AF131:AF132"/>
    <mergeCell ref="AG131:AG132"/>
    <mergeCell ref="AF124:AF125"/>
    <mergeCell ref="AG124:AG125"/>
    <mergeCell ref="AF126:AF127"/>
    <mergeCell ref="AG126:AG127"/>
    <mergeCell ref="AF119:AF120"/>
    <mergeCell ref="AG119:AG120"/>
    <mergeCell ref="AF122:AF123"/>
    <mergeCell ref="AG122:AG123"/>
    <mergeCell ref="AF115:AF116"/>
    <mergeCell ref="AG115:AG116"/>
    <mergeCell ref="AF117:AF118"/>
    <mergeCell ref="AG117:AG118"/>
    <mergeCell ref="AF110:AF111"/>
    <mergeCell ref="AG110:AG111"/>
    <mergeCell ref="AF113:AF114"/>
    <mergeCell ref="AG113:AG114"/>
    <mergeCell ref="AF106:AF107"/>
    <mergeCell ref="AG106:AG107"/>
    <mergeCell ref="AF108:AF109"/>
    <mergeCell ref="AG108:AG109"/>
    <mergeCell ref="AF101:AF102"/>
    <mergeCell ref="AG101:AG102"/>
    <mergeCell ref="AF104:AF105"/>
    <mergeCell ref="AG104:AG105"/>
    <mergeCell ref="AF97:AF98"/>
    <mergeCell ref="AG97:AG98"/>
    <mergeCell ref="AF99:AF100"/>
    <mergeCell ref="AG99:AG100"/>
    <mergeCell ref="AF92:AF93"/>
    <mergeCell ref="AG92:AG93"/>
    <mergeCell ref="AF95:AF96"/>
    <mergeCell ref="AG95:AG96"/>
    <mergeCell ref="AF88:AF89"/>
    <mergeCell ref="AG88:AG89"/>
    <mergeCell ref="AF90:AF91"/>
    <mergeCell ref="AG90:AG91"/>
    <mergeCell ref="AF83:AF84"/>
    <mergeCell ref="AG83:AG84"/>
    <mergeCell ref="AF86:AF87"/>
    <mergeCell ref="AG86:AG87"/>
    <mergeCell ref="AF79:AF80"/>
    <mergeCell ref="AG79:AG80"/>
    <mergeCell ref="AF81:AF82"/>
    <mergeCell ref="AG81:AG82"/>
    <mergeCell ref="AF74:AF75"/>
    <mergeCell ref="AG74:AG75"/>
    <mergeCell ref="AF77:AF78"/>
    <mergeCell ref="AG77:AG78"/>
    <mergeCell ref="AF70:AF71"/>
    <mergeCell ref="AG70:AG71"/>
    <mergeCell ref="AF72:AF73"/>
    <mergeCell ref="AG72:AG73"/>
    <mergeCell ref="AF65:AF66"/>
    <mergeCell ref="AG65:AG66"/>
    <mergeCell ref="AF68:AF69"/>
    <mergeCell ref="AG68:AG69"/>
    <mergeCell ref="AF61:AF62"/>
    <mergeCell ref="AG61:AG62"/>
    <mergeCell ref="AF63:AF64"/>
    <mergeCell ref="AG63:AG64"/>
    <mergeCell ref="AG54:AG55"/>
    <mergeCell ref="AF56:AF57"/>
    <mergeCell ref="AG56:AG57"/>
    <mergeCell ref="AF59:AF60"/>
    <mergeCell ref="AG59:AG60"/>
    <mergeCell ref="AG47:AG48"/>
    <mergeCell ref="AF50:AF51"/>
    <mergeCell ref="AG50:AG51"/>
    <mergeCell ref="AF52:AF53"/>
    <mergeCell ref="AG52:AG53"/>
    <mergeCell ref="AG41:AG42"/>
    <mergeCell ref="AF43:AF44"/>
    <mergeCell ref="AG43:AG44"/>
    <mergeCell ref="AF45:AF46"/>
    <mergeCell ref="AG45:AG46"/>
    <mergeCell ref="AG16:AG17"/>
    <mergeCell ref="AF18:AF19"/>
    <mergeCell ref="AG18:AG19"/>
    <mergeCell ref="AG34:AG35"/>
    <mergeCell ref="AF36:AF37"/>
    <mergeCell ref="AG36:AG37"/>
    <mergeCell ref="AF38:AF39"/>
    <mergeCell ref="AG38:AG39"/>
    <mergeCell ref="AG27:AG28"/>
    <mergeCell ref="AF29:AF30"/>
    <mergeCell ref="AG29:AG30"/>
    <mergeCell ref="AF32:AF33"/>
    <mergeCell ref="AG32:AG33"/>
    <mergeCell ref="B142:B143"/>
    <mergeCell ref="B135:B136"/>
    <mergeCell ref="B137:B138"/>
    <mergeCell ref="B140:B141"/>
    <mergeCell ref="B124:B125"/>
    <mergeCell ref="B144:B145"/>
    <mergeCell ref="B146:B147"/>
    <mergeCell ref="AF14:AF15"/>
    <mergeCell ref="AF20:AF21"/>
    <mergeCell ref="AF27:AF28"/>
    <mergeCell ref="AF34:AF35"/>
    <mergeCell ref="AF41:AF42"/>
    <mergeCell ref="AF47:AF48"/>
    <mergeCell ref="AF54:AF55"/>
    <mergeCell ref="B133:B134"/>
    <mergeCell ref="B126:B127"/>
    <mergeCell ref="B128:B129"/>
    <mergeCell ref="B131:B132"/>
    <mergeCell ref="B115:B116"/>
    <mergeCell ref="B117:B118"/>
    <mergeCell ref="B119:B120"/>
    <mergeCell ref="B122:B123"/>
    <mergeCell ref="B106:B107"/>
    <mergeCell ref="B108:B109"/>
    <mergeCell ref="B68:B69"/>
    <mergeCell ref="B110:B111"/>
    <mergeCell ref="B113:B114"/>
    <mergeCell ref="B97:B98"/>
    <mergeCell ref="B99:B100"/>
    <mergeCell ref="B101:B102"/>
    <mergeCell ref="B104:B105"/>
    <mergeCell ref="B88:B89"/>
    <mergeCell ref="B90:B91"/>
    <mergeCell ref="B92:B93"/>
    <mergeCell ref="B95:B96"/>
    <mergeCell ref="AF9:AF10"/>
    <mergeCell ref="AG9:AG10"/>
    <mergeCell ref="AF11:AF12"/>
    <mergeCell ref="AG11:AG12"/>
    <mergeCell ref="AF5:AF6"/>
    <mergeCell ref="AG5:AG6"/>
    <mergeCell ref="AF7:AF8"/>
    <mergeCell ref="AG7:AG8"/>
    <mergeCell ref="B52:B53"/>
    <mergeCell ref="B43:B44"/>
    <mergeCell ref="B45:B46"/>
    <mergeCell ref="B47:B48"/>
    <mergeCell ref="B50:B51"/>
    <mergeCell ref="B34:B35"/>
    <mergeCell ref="B36:B37"/>
    <mergeCell ref="B38:B39"/>
    <mergeCell ref="B41:B42"/>
    <mergeCell ref="AG20:AG21"/>
    <mergeCell ref="AF23:AF24"/>
    <mergeCell ref="AG23:AG24"/>
    <mergeCell ref="AF25:AF26"/>
    <mergeCell ref="AG25:AG26"/>
    <mergeCell ref="AG14:AG15"/>
    <mergeCell ref="AF16:AF17"/>
    <mergeCell ref="A41:A48"/>
    <mergeCell ref="A50:A57"/>
    <mergeCell ref="A59:A66"/>
    <mergeCell ref="A68:A75"/>
    <mergeCell ref="A77:A84"/>
    <mergeCell ref="A86:A93"/>
    <mergeCell ref="B25:B26"/>
    <mergeCell ref="B27:B28"/>
    <mergeCell ref="B29:B30"/>
    <mergeCell ref="B32:B33"/>
    <mergeCell ref="B54:B55"/>
    <mergeCell ref="B56:B57"/>
    <mergeCell ref="B59:B60"/>
    <mergeCell ref="B79:B80"/>
    <mergeCell ref="B81:B82"/>
    <mergeCell ref="B83:B84"/>
    <mergeCell ref="B86:B87"/>
    <mergeCell ref="B70:B71"/>
    <mergeCell ref="B72:B73"/>
    <mergeCell ref="B74:B75"/>
    <mergeCell ref="B77:B78"/>
    <mergeCell ref="B61:B62"/>
    <mergeCell ref="B63:B64"/>
    <mergeCell ref="B65:B66"/>
    <mergeCell ref="A1:G2"/>
    <mergeCell ref="H1:AE2"/>
    <mergeCell ref="A140:A147"/>
    <mergeCell ref="A95:A102"/>
    <mergeCell ref="B9:B10"/>
    <mergeCell ref="B11:B12"/>
    <mergeCell ref="A5:A12"/>
    <mergeCell ref="C3:C4"/>
    <mergeCell ref="A23:A30"/>
    <mergeCell ref="A32:A39"/>
    <mergeCell ref="A113:A120"/>
    <mergeCell ref="A122:A129"/>
    <mergeCell ref="A131:A138"/>
    <mergeCell ref="B5:B6"/>
    <mergeCell ref="B7:B8"/>
    <mergeCell ref="B14:B15"/>
    <mergeCell ref="B16:B17"/>
    <mergeCell ref="B18:B19"/>
    <mergeCell ref="B20:B21"/>
    <mergeCell ref="B23:B24"/>
    <mergeCell ref="A3:A4"/>
    <mergeCell ref="B3:B4"/>
    <mergeCell ref="A14:A21"/>
    <mergeCell ref="A104:A111"/>
  </mergeCells>
  <phoneticPr fontId="0" type="noConversion"/>
  <printOptions horizontalCentered="1"/>
  <pageMargins left="0.19685039370078741" right="0.19685039370078741" top="0.78740157480314965" bottom="0.59055118110236227" header="0.39370078740157483" footer="0.39370078740157483"/>
  <pageSetup paperSize="8" scale="35" orientation="portrait"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rowBreaks count="3" manualBreakCount="3">
    <brk id="58" max="16383" man="1"/>
    <brk id="112" max="16383" man="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9"/>
  <sheetViews>
    <sheetView zoomScale="50" zoomScaleNormal="50" workbookViewId="0">
      <selection activeCell="AD33" sqref="AD3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630" t="s">
        <v>33</v>
      </c>
      <c r="B1" s="627"/>
      <c r="C1" s="627"/>
      <c r="D1" s="627"/>
      <c r="E1" s="627"/>
      <c r="F1" s="627"/>
      <c r="G1" s="627"/>
      <c r="H1" s="630" t="s">
        <v>81</v>
      </c>
      <c r="I1" s="627"/>
      <c r="J1" s="627"/>
      <c r="K1" s="627"/>
      <c r="L1" s="627"/>
      <c r="M1" s="627"/>
      <c r="N1" s="627"/>
      <c r="O1" s="627"/>
      <c r="P1" s="627"/>
      <c r="Q1" s="627"/>
      <c r="R1" s="627"/>
      <c r="S1" s="627"/>
      <c r="T1" s="627"/>
      <c r="U1" s="627"/>
      <c r="V1" s="627"/>
      <c r="W1" s="627"/>
      <c r="X1" s="627"/>
      <c r="Y1" s="627"/>
      <c r="Z1" s="627"/>
      <c r="AA1" s="627"/>
      <c r="AB1" s="627"/>
      <c r="AC1" s="627"/>
      <c r="AD1" s="627"/>
      <c r="AE1" s="631"/>
      <c r="AF1" s="202" t="s">
        <v>71</v>
      </c>
      <c r="AG1" s="95" t="s">
        <v>34</v>
      </c>
    </row>
    <row r="2" spans="1:33"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29"/>
      <c r="AE2" s="632"/>
      <c r="AF2" s="3" t="s">
        <v>1</v>
      </c>
      <c r="AG2" s="4" t="s">
        <v>35</v>
      </c>
    </row>
    <row r="3" spans="1:33" ht="50.1" customHeight="1" thickBot="1" x14ac:dyDescent="0.4">
      <c r="A3" s="644" t="s">
        <v>2</v>
      </c>
      <c r="B3" s="644" t="s">
        <v>3</v>
      </c>
      <c r="C3" s="644"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645"/>
      <c r="B4" s="645"/>
      <c r="C4" s="645"/>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7" t="s">
        <v>13</v>
      </c>
      <c r="AG4" s="18" t="s">
        <v>14</v>
      </c>
    </row>
    <row r="5" spans="1:33" ht="15" customHeight="1" x14ac:dyDescent="0.2">
      <c r="A5" s="652">
        <v>1</v>
      </c>
      <c r="B5" s="641"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637">
        <f>SUM(D5:AE5)</f>
        <v>0</v>
      </c>
      <c r="AG5" s="633">
        <f>SUM(D6:AE6)</f>
        <v>0</v>
      </c>
    </row>
    <row r="6" spans="1:33" ht="15" customHeight="1" x14ac:dyDescent="0.2">
      <c r="A6" s="653"/>
      <c r="B6" s="642"/>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638"/>
      <c r="AG6" s="634"/>
    </row>
    <row r="7" spans="1:33" ht="15" customHeight="1" x14ac:dyDescent="0.2">
      <c r="A7" s="653"/>
      <c r="B7" s="648"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639">
        <f>SUM(D7:AE7)</f>
        <v>0</v>
      </c>
      <c r="AG7" s="635">
        <f>SUM(D8:AE8)</f>
        <v>0</v>
      </c>
    </row>
    <row r="8" spans="1:33" ht="15" customHeight="1" x14ac:dyDescent="0.2">
      <c r="A8" s="653"/>
      <c r="B8" s="648"/>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638"/>
      <c r="AG8" s="634"/>
    </row>
    <row r="9" spans="1:33" ht="15" customHeight="1" x14ac:dyDescent="0.2">
      <c r="A9" s="653"/>
      <c r="B9" s="640"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639">
        <f>SUM(D9:AE9)</f>
        <v>0</v>
      </c>
      <c r="AG9" s="635">
        <f>SUM(D10:AE10)</f>
        <v>0</v>
      </c>
    </row>
    <row r="10" spans="1:33" ht="15" customHeight="1" x14ac:dyDescent="0.2">
      <c r="A10" s="653"/>
      <c r="B10" s="640"/>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638"/>
      <c r="AG10" s="634"/>
    </row>
    <row r="11" spans="1:33" ht="15" customHeight="1" x14ac:dyDescent="0.2">
      <c r="A11" s="653"/>
      <c r="B11" s="646"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639">
        <f>SUM(D11:AE11)</f>
        <v>0</v>
      </c>
      <c r="AG11" s="635">
        <f>SUM(D12:AE12)</f>
        <v>0</v>
      </c>
    </row>
    <row r="12" spans="1:33" ht="15" customHeight="1" thickBot="1" x14ac:dyDescent="0.25">
      <c r="A12" s="654"/>
      <c r="B12" s="647"/>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643"/>
      <c r="AG12" s="636"/>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652">
        <v>2</v>
      </c>
      <c r="B14" s="641" t="s">
        <v>15</v>
      </c>
      <c r="C14" s="20" t="s">
        <v>16</v>
      </c>
      <c r="D14" s="21"/>
      <c r="E14" s="22"/>
      <c r="F14" s="22"/>
      <c r="G14" s="23"/>
      <c r="H14" s="21"/>
      <c r="I14" s="22"/>
      <c r="J14" s="22"/>
      <c r="K14" s="23"/>
      <c r="L14" s="21"/>
      <c r="M14" s="22"/>
      <c r="N14" s="22"/>
      <c r="O14" s="23"/>
      <c r="P14" s="21"/>
      <c r="Q14" s="22"/>
      <c r="R14" s="22"/>
      <c r="S14" s="23"/>
      <c r="T14" s="21"/>
      <c r="U14" s="22"/>
      <c r="V14" s="22"/>
      <c r="W14" s="23"/>
      <c r="X14" s="21"/>
      <c r="Y14" s="22"/>
      <c r="Z14" s="22"/>
      <c r="AA14" s="23"/>
      <c r="AB14" s="21"/>
      <c r="AC14" s="22"/>
      <c r="AD14" s="22"/>
      <c r="AE14" s="218"/>
      <c r="AF14" s="637">
        <f>SUM(D14:AE14)</f>
        <v>0</v>
      </c>
      <c r="AG14" s="633">
        <f>SUM(D15:AE15)</f>
        <v>0</v>
      </c>
    </row>
    <row r="15" spans="1:33" ht="15" customHeight="1" x14ac:dyDescent="0.2">
      <c r="A15" s="653"/>
      <c r="B15" s="642"/>
      <c r="C15" s="25" t="s">
        <v>17</v>
      </c>
      <c r="D15" s="26"/>
      <c r="E15" s="27"/>
      <c r="F15" s="27"/>
      <c r="G15" s="28"/>
      <c r="H15" s="26"/>
      <c r="I15" s="27"/>
      <c r="J15" s="27"/>
      <c r="K15" s="28"/>
      <c r="L15" s="26"/>
      <c r="M15" s="27"/>
      <c r="N15" s="27"/>
      <c r="O15" s="28"/>
      <c r="P15" s="26"/>
      <c r="Q15" s="27"/>
      <c r="R15" s="27"/>
      <c r="S15" s="28"/>
      <c r="T15" s="26"/>
      <c r="U15" s="27"/>
      <c r="V15" s="27"/>
      <c r="W15" s="28"/>
      <c r="X15" s="26"/>
      <c r="Y15" s="27"/>
      <c r="Z15" s="27"/>
      <c r="AA15" s="28"/>
      <c r="AB15" s="26"/>
      <c r="AC15" s="27"/>
      <c r="AD15" s="27"/>
      <c r="AE15" s="219"/>
      <c r="AF15" s="638"/>
      <c r="AG15" s="634"/>
    </row>
    <row r="16" spans="1:33" ht="15" customHeight="1" x14ac:dyDescent="0.2">
      <c r="A16" s="653"/>
      <c r="B16" s="648" t="s">
        <v>18</v>
      </c>
      <c r="C16" s="30" t="s">
        <v>16</v>
      </c>
      <c r="D16" s="31"/>
      <c r="E16" s="32"/>
      <c r="F16" s="32"/>
      <c r="G16" s="33"/>
      <c r="H16" s="31"/>
      <c r="I16" s="32"/>
      <c r="J16" s="32"/>
      <c r="K16" s="33"/>
      <c r="L16" s="31"/>
      <c r="M16" s="32"/>
      <c r="N16" s="32"/>
      <c r="O16" s="33"/>
      <c r="P16" s="31"/>
      <c r="Q16" s="32"/>
      <c r="R16" s="32"/>
      <c r="S16" s="33"/>
      <c r="T16" s="31"/>
      <c r="U16" s="32"/>
      <c r="V16" s="32"/>
      <c r="W16" s="33"/>
      <c r="X16" s="31"/>
      <c r="Y16" s="32"/>
      <c r="Z16" s="32"/>
      <c r="AA16" s="33"/>
      <c r="AB16" s="31"/>
      <c r="AC16" s="32"/>
      <c r="AD16" s="32"/>
      <c r="AE16" s="215"/>
      <c r="AF16" s="639">
        <f>SUM(D16:AE16)</f>
        <v>0</v>
      </c>
      <c r="AG16" s="635">
        <f>SUM(D17:AE17)</f>
        <v>0</v>
      </c>
    </row>
    <row r="17" spans="1:33" ht="15" customHeight="1" x14ac:dyDescent="0.2">
      <c r="A17" s="653"/>
      <c r="B17" s="648"/>
      <c r="C17" s="25" t="s">
        <v>17</v>
      </c>
      <c r="D17" s="26"/>
      <c r="E17" s="27"/>
      <c r="F17" s="27"/>
      <c r="G17" s="28"/>
      <c r="H17" s="26"/>
      <c r="I17" s="27"/>
      <c r="J17" s="27"/>
      <c r="K17" s="28"/>
      <c r="L17" s="26"/>
      <c r="M17" s="27"/>
      <c r="N17" s="27"/>
      <c r="O17" s="28"/>
      <c r="P17" s="26"/>
      <c r="Q17" s="27"/>
      <c r="R17" s="27"/>
      <c r="S17" s="28"/>
      <c r="T17" s="26"/>
      <c r="U17" s="27"/>
      <c r="V17" s="27"/>
      <c r="W17" s="28"/>
      <c r="X17" s="26"/>
      <c r="Y17" s="27"/>
      <c r="Z17" s="27"/>
      <c r="AA17" s="28"/>
      <c r="AB17" s="26"/>
      <c r="AC17" s="27"/>
      <c r="AD17" s="27"/>
      <c r="AE17" s="219"/>
      <c r="AF17" s="638"/>
      <c r="AG17" s="634"/>
    </row>
    <row r="18" spans="1:33" ht="15" customHeight="1" x14ac:dyDescent="0.2">
      <c r="A18" s="653"/>
      <c r="B18" s="640" t="s">
        <v>19</v>
      </c>
      <c r="C18" s="30" t="s">
        <v>16</v>
      </c>
      <c r="D18" s="31"/>
      <c r="E18" s="32"/>
      <c r="F18" s="32"/>
      <c r="G18" s="33"/>
      <c r="H18" s="31"/>
      <c r="I18" s="32"/>
      <c r="J18" s="32"/>
      <c r="K18" s="33"/>
      <c r="L18" s="31"/>
      <c r="M18" s="32"/>
      <c r="N18" s="32"/>
      <c r="O18" s="33"/>
      <c r="P18" s="31"/>
      <c r="Q18" s="32"/>
      <c r="R18" s="32"/>
      <c r="S18" s="33"/>
      <c r="T18" s="31"/>
      <c r="U18" s="32"/>
      <c r="V18" s="32"/>
      <c r="W18" s="33"/>
      <c r="X18" s="31"/>
      <c r="Y18" s="32"/>
      <c r="Z18" s="32"/>
      <c r="AA18" s="33"/>
      <c r="AB18" s="31"/>
      <c r="AC18" s="32"/>
      <c r="AD18" s="32"/>
      <c r="AE18" s="215"/>
      <c r="AF18" s="639">
        <f>SUM(D18:AE18)</f>
        <v>0</v>
      </c>
      <c r="AG18" s="635">
        <f>SUM(D19:AE19)</f>
        <v>0</v>
      </c>
    </row>
    <row r="19" spans="1:33" ht="15" customHeight="1" x14ac:dyDescent="0.2">
      <c r="A19" s="653"/>
      <c r="B19" s="640"/>
      <c r="C19" s="25" t="s">
        <v>17</v>
      </c>
      <c r="D19" s="26"/>
      <c r="E19" s="27"/>
      <c r="F19" s="27"/>
      <c r="G19" s="28"/>
      <c r="H19" s="26"/>
      <c r="I19" s="27"/>
      <c r="J19" s="27"/>
      <c r="K19" s="28"/>
      <c r="L19" s="26"/>
      <c r="M19" s="27"/>
      <c r="N19" s="27"/>
      <c r="O19" s="28"/>
      <c r="P19" s="26"/>
      <c r="Q19" s="27"/>
      <c r="R19" s="27"/>
      <c r="S19" s="28"/>
      <c r="T19" s="26"/>
      <c r="U19" s="27"/>
      <c r="V19" s="27"/>
      <c r="W19" s="28"/>
      <c r="X19" s="26"/>
      <c r="Y19" s="27"/>
      <c r="Z19" s="27"/>
      <c r="AA19" s="28"/>
      <c r="AB19" s="26"/>
      <c r="AC19" s="27"/>
      <c r="AD19" s="27"/>
      <c r="AE19" s="219"/>
      <c r="AF19" s="638"/>
      <c r="AG19" s="634"/>
    </row>
    <row r="20" spans="1:33" ht="15" customHeight="1" x14ac:dyDescent="0.2">
      <c r="A20" s="653"/>
      <c r="B20" s="646" t="s">
        <v>20</v>
      </c>
      <c r="C20" s="30" t="s">
        <v>16</v>
      </c>
      <c r="D20" s="31"/>
      <c r="E20" s="32"/>
      <c r="F20" s="32"/>
      <c r="G20" s="33"/>
      <c r="H20" s="31"/>
      <c r="I20" s="32"/>
      <c r="J20" s="32"/>
      <c r="K20" s="33"/>
      <c r="L20" s="31"/>
      <c r="M20" s="32"/>
      <c r="N20" s="32"/>
      <c r="O20" s="33"/>
      <c r="P20" s="31"/>
      <c r="Q20" s="32"/>
      <c r="R20" s="32"/>
      <c r="S20" s="33"/>
      <c r="T20" s="31"/>
      <c r="U20" s="32"/>
      <c r="V20" s="32"/>
      <c r="W20" s="33"/>
      <c r="X20" s="31"/>
      <c r="Y20" s="32"/>
      <c r="Z20" s="32"/>
      <c r="AA20" s="33"/>
      <c r="AB20" s="31"/>
      <c r="AC20" s="32"/>
      <c r="AD20" s="32"/>
      <c r="AE20" s="215"/>
      <c r="AF20" s="639">
        <f>SUM(D20:AE20)</f>
        <v>0</v>
      </c>
      <c r="AG20" s="635">
        <f>SUM(D21:AE21)</f>
        <v>0</v>
      </c>
    </row>
    <row r="21" spans="1:33" ht="15" customHeight="1" thickBot="1" x14ac:dyDescent="0.25">
      <c r="A21" s="654"/>
      <c r="B21" s="647"/>
      <c r="C21" s="40" t="s">
        <v>17</v>
      </c>
      <c r="D21" s="43"/>
      <c r="E21" s="41"/>
      <c r="F21" s="41"/>
      <c r="G21" s="42"/>
      <c r="H21" s="43"/>
      <c r="I21" s="41"/>
      <c r="J21" s="41"/>
      <c r="K21" s="42"/>
      <c r="L21" s="43"/>
      <c r="M21" s="41"/>
      <c r="N21" s="41"/>
      <c r="O21" s="42"/>
      <c r="P21" s="43"/>
      <c r="Q21" s="41"/>
      <c r="R21" s="41"/>
      <c r="S21" s="42"/>
      <c r="T21" s="43"/>
      <c r="U21" s="41"/>
      <c r="V21" s="41"/>
      <c r="W21" s="42"/>
      <c r="X21" s="43"/>
      <c r="Y21" s="41"/>
      <c r="Z21" s="41"/>
      <c r="AA21" s="42"/>
      <c r="AB21" s="43"/>
      <c r="AC21" s="41"/>
      <c r="AD21" s="41"/>
      <c r="AE21" s="216"/>
      <c r="AF21" s="643"/>
      <c r="AG21" s="636"/>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652">
        <v>3</v>
      </c>
      <c r="B23" s="641" t="s">
        <v>15</v>
      </c>
      <c r="C23" s="20" t="s">
        <v>16</v>
      </c>
      <c r="D23" s="21"/>
      <c r="E23" s="22"/>
      <c r="F23" s="22"/>
      <c r="G23" s="23"/>
      <c r="H23" s="21"/>
      <c r="I23" s="22"/>
      <c r="J23" s="22"/>
      <c r="K23" s="23"/>
      <c r="L23" s="21"/>
      <c r="M23" s="22"/>
      <c r="N23" s="22"/>
      <c r="O23" s="23"/>
      <c r="P23" s="21"/>
      <c r="Q23" s="22"/>
      <c r="R23" s="22"/>
      <c r="S23" s="23"/>
      <c r="T23" s="21"/>
      <c r="U23" s="22"/>
      <c r="V23" s="22"/>
      <c r="W23" s="23"/>
      <c r="X23" s="21"/>
      <c r="Y23" s="22"/>
      <c r="Z23" s="22"/>
      <c r="AA23" s="23"/>
      <c r="AB23" s="21"/>
      <c r="AC23" s="22"/>
      <c r="AD23" s="22"/>
      <c r="AE23" s="218"/>
      <c r="AF23" s="637">
        <f>SUM(D23:AE23)</f>
        <v>0</v>
      </c>
      <c r="AG23" s="633">
        <f>SUM(D24:AE24)</f>
        <v>0</v>
      </c>
    </row>
    <row r="24" spans="1:33" ht="15" customHeight="1" x14ac:dyDescent="0.2">
      <c r="A24" s="653"/>
      <c r="B24" s="642"/>
      <c r="C24" s="25" t="s">
        <v>17</v>
      </c>
      <c r="D24" s="26"/>
      <c r="E24" s="27"/>
      <c r="F24" s="27"/>
      <c r="G24" s="28"/>
      <c r="H24" s="26"/>
      <c r="I24" s="27"/>
      <c r="J24" s="27"/>
      <c r="K24" s="28"/>
      <c r="L24" s="26"/>
      <c r="M24" s="27"/>
      <c r="N24" s="27"/>
      <c r="O24" s="28"/>
      <c r="P24" s="26"/>
      <c r="Q24" s="27"/>
      <c r="R24" s="27"/>
      <c r="S24" s="28"/>
      <c r="T24" s="26"/>
      <c r="U24" s="27"/>
      <c r="V24" s="27"/>
      <c r="W24" s="28"/>
      <c r="X24" s="26"/>
      <c r="Y24" s="27"/>
      <c r="Z24" s="27"/>
      <c r="AA24" s="28"/>
      <c r="AB24" s="26"/>
      <c r="AC24" s="27"/>
      <c r="AD24" s="27"/>
      <c r="AE24" s="219"/>
      <c r="AF24" s="638"/>
      <c r="AG24" s="634"/>
    </row>
    <row r="25" spans="1:33" ht="15" customHeight="1" x14ac:dyDescent="0.2">
      <c r="A25" s="653"/>
      <c r="B25" s="648" t="s">
        <v>18</v>
      </c>
      <c r="C25" s="30" t="s">
        <v>16</v>
      </c>
      <c r="D25" s="31"/>
      <c r="E25" s="32"/>
      <c r="F25" s="32"/>
      <c r="G25" s="33"/>
      <c r="H25" s="31"/>
      <c r="I25" s="32"/>
      <c r="J25" s="32"/>
      <c r="K25" s="33"/>
      <c r="L25" s="31"/>
      <c r="M25" s="32"/>
      <c r="N25" s="32"/>
      <c r="O25" s="33"/>
      <c r="P25" s="31"/>
      <c r="Q25" s="32"/>
      <c r="R25" s="32"/>
      <c r="S25" s="33"/>
      <c r="T25" s="31"/>
      <c r="U25" s="32"/>
      <c r="V25" s="32"/>
      <c r="W25" s="33"/>
      <c r="X25" s="31"/>
      <c r="Y25" s="32"/>
      <c r="Z25" s="32"/>
      <c r="AA25" s="33"/>
      <c r="AB25" s="31"/>
      <c r="AC25" s="32"/>
      <c r="AD25" s="32"/>
      <c r="AE25" s="215"/>
      <c r="AF25" s="639">
        <f>SUM(D25:AE25)</f>
        <v>0</v>
      </c>
      <c r="AG25" s="635">
        <f>SUM(D26:AE26)</f>
        <v>0</v>
      </c>
    </row>
    <row r="26" spans="1:33" ht="15" customHeight="1" x14ac:dyDescent="0.2">
      <c r="A26" s="653"/>
      <c r="B26" s="648"/>
      <c r="C26" s="25" t="s">
        <v>17</v>
      </c>
      <c r="D26" s="26"/>
      <c r="E26" s="27"/>
      <c r="F26" s="27"/>
      <c r="G26" s="28"/>
      <c r="H26" s="26"/>
      <c r="I26" s="27"/>
      <c r="J26" s="27"/>
      <c r="K26" s="28"/>
      <c r="L26" s="26"/>
      <c r="M26" s="27"/>
      <c r="N26" s="27"/>
      <c r="O26" s="28"/>
      <c r="P26" s="26"/>
      <c r="Q26" s="27"/>
      <c r="R26" s="27"/>
      <c r="S26" s="28"/>
      <c r="T26" s="26"/>
      <c r="U26" s="27"/>
      <c r="V26" s="27"/>
      <c r="W26" s="28"/>
      <c r="X26" s="26"/>
      <c r="Y26" s="27"/>
      <c r="Z26" s="27"/>
      <c r="AA26" s="28"/>
      <c r="AB26" s="26"/>
      <c r="AC26" s="27"/>
      <c r="AD26" s="27"/>
      <c r="AE26" s="219"/>
      <c r="AF26" s="638"/>
      <c r="AG26" s="634"/>
    </row>
    <row r="27" spans="1:33" ht="15" customHeight="1" x14ac:dyDescent="0.2">
      <c r="A27" s="653"/>
      <c r="B27" s="640" t="s">
        <v>19</v>
      </c>
      <c r="C27" s="30" t="s">
        <v>16</v>
      </c>
      <c r="D27" s="31"/>
      <c r="E27" s="32"/>
      <c r="F27" s="32"/>
      <c r="G27" s="33"/>
      <c r="H27" s="31"/>
      <c r="I27" s="32"/>
      <c r="J27" s="32"/>
      <c r="K27" s="33"/>
      <c r="L27" s="31"/>
      <c r="M27" s="32"/>
      <c r="N27" s="32"/>
      <c r="O27" s="33"/>
      <c r="P27" s="31"/>
      <c r="Q27" s="32"/>
      <c r="R27" s="32"/>
      <c r="S27" s="33"/>
      <c r="T27" s="31"/>
      <c r="U27" s="32"/>
      <c r="V27" s="32"/>
      <c r="W27" s="33"/>
      <c r="X27" s="31"/>
      <c r="Y27" s="32"/>
      <c r="Z27" s="32"/>
      <c r="AA27" s="33"/>
      <c r="AB27" s="31"/>
      <c r="AC27" s="32"/>
      <c r="AD27" s="32"/>
      <c r="AE27" s="215"/>
      <c r="AF27" s="639">
        <f>SUM(D27:AE27)</f>
        <v>0</v>
      </c>
      <c r="AG27" s="635">
        <f>SUM(D28:AE28)</f>
        <v>0</v>
      </c>
    </row>
    <row r="28" spans="1:33" ht="15" customHeight="1" x14ac:dyDescent="0.2">
      <c r="A28" s="653"/>
      <c r="B28" s="640"/>
      <c r="C28" s="25" t="s">
        <v>17</v>
      </c>
      <c r="D28" s="26"/>
      <c r="E28" s="27"/>
      <c r="F28" s="27"/>
      <c r="G28" s="28"/>
      <c r="H28" s="26"/>
      <c r="I28" s="27"/>
      <c r="J28" s="27"/>
      <c r="K28" s="28"/>
      <c r="L28" s="26"/>
      <c r="M28" s="27"/>
      <c r="N28" s="27"/>
      <c r="O28" s="28"/>
      <c r="P28" s="26"/>
      <c r="Q28" s="27"/>
      <c r="R28" s="27"/>
      <c r="S28" s="28"/>
      <c r="T28" s="26"/>
      <c r="U28" s="27"/>
      <c r="V28" s="27"/>
      <c r="W28" s="28"/>
      <c r="X28" s="26"/>
      <c r="Y28" s="27"/>
      <c r="Z28" s="27"/>
      <c r="AA28" s="28"/>
      <c r="AB28" s="26"/>
      <c r="AC28" s="27"/>
      <c r="AD28" s="27"/>
      <c r="AE28" s="219"/>
      <c r="AF28" s="638"/>
      <c r="AG28" s="634"/>
    </row>
    <row r="29" spans="1:33" ht="15" customHeight="1" x14ac:dyDescent="0.2">
      <c r="A29" s="653"/>
      <c r="B29" s="646" t="s">
        <v>20</v>
      </c>
      <c r="C29" s="30" t="s">
        <v>16</v>
      </c>
      <c r="D29" s="31"/>
      <c r="E29" s="32"/>
      <c r="F29" s="32"/>
      <c r="G29" s="33"/>
      <c r="H29" s="31"/>
      <c r="I29" s="32"/>
      <c r="J29" s="32"/>
      <c r="K29" s="33"/>
      <c r="L29" s="31"/>
      <c r="M29" s="32"/>
      <c r="N29" s="32"/>
      <c r="O29" s="33"/>
      <c r="P29" s="31"/>
      <c r="Q29" s="32"/>
      <c r="R29" s="32"/>
      <c r="S29" s="33"/>
      <c r="T29" s="31"/>
      <c r="U29" s="32"/>
      <c r="V29" s="32"/>
      <c r="W29" s="33"/>
      <c r="X29" s="31"/>
      <c r="Y29" s="32"/>
      <c r="Z29" s="32"/>
      <c r="AA29" s="33"/>
      <c r="AB29" s="31"/>
      <c r="AC29" s="32"/>
      <c r="AD29" s="32"/>
      <c r="AE29" s="215"/>
      <c r="AF29" s="639">
        <f>SUM(D29:AE29)</f>
        <v>0</v>
      </c>
      <c r="AG29" s="635">
        <f>SUM(D30:AE30)</f>
        <v>0</v>
      </c>
    </row>
    <row r="30" spans="1:33" ht="15" customHeight="1" thickBot="1" x14ac:dyDescent="0.25">
      <c r="A30" s="654"/>
      <c r="B30" s="647"/>
      <c r="C30" s="40" t="s">
        <v>17</v>
      </c>
      <c r="D30" s="43"/>
      <c r="E30" s="41"/>
      <c r="F30" s="41"/>
      <c r="G30" s="42"/>
      <c r="H30" s="43"/>
      <c r="I30" s="41"/>
      <c r="J30" s="41"/>
      <c r="K30" s="42"/>
      <c r="L30" s="43"/>
      <c r="M30" s="41"/>
      <c r="N30" s="41"/>
      <c r="O30" s="42"/>
      <c r="P30" s="43"/>
      <c r="Q30" s="41"/>
      <c r="R30" s="41"/>
      <c r="S30" s="42"/>
      <c r="T30" s="43"/>
      <c r="U30" s="41"/>
      <c r="V30" s="41"/>
      <c r="W30" s="42"/>
      <c r="X30" s="43"/>
      <c r="Y30" s="41"/>
      <c r="Z30" s="41"/>
      <c r="AA30" s="42"/>
      <c r="AB30" s="43"/>
      <c r="AC30" s="41"/>
      <c r="AD30" s="41"/>
      <c r="AE30" s="216"/>
      <c r="AF30" s="643"/>
      <c r="AG30" s="636"/>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652">
        <v>4</v>
      </c>
      <c r="B32" s="641" t="s">
        <v>15</v>
      </c>
      <c r="C32" s="20" t="s">
        <v>16</v>
      </c>
      <c r="D32" s="21"/>
      <c r="E32" s="22"/>
      <c r="F32" s="22"/>
      <c r="G32" s="23"/>
      <c r="H32" s="21"/>
      <c r="I32" s="22"/>
      <c r="J32" s="22"/>
      <c r="K32" s="23"/>
      <c r="L32" s="21"/>
      <c r="M32" s="22"/>
      <c r="N32" s="22"/>
      <c r="O32" s="23"/>
      <c r="P32" s="21"/>
      <c r="Q32" s="22"/>
      <c r="R32" s="22"/>
      <c r="S32" s="23"/>
      <c r="T32" s="21"/>
      <c r="U32" s="22"/>
      <c r="V32" s="22"/>
      <c r="W32" s="23"/>
      <c r="X32" s="21"/>
      <c r="Y32" s="22"/>
      <c r="Z32" s="22"/>
      <c r="AA32" s="23"/>
      <c r="AB32" s="21"/>
      <c r="AC32" s="22"/>
      <c r="AD32" s="22"/>
      <c r="AE32" s="218"/>
      <c r="AF32" s="637">
        <f>SUM(D32:AE32)</f>
        <v>0</v>
      </c>
      <c r="AG32" s="633">
        <f>SUM(D33:AE33)</f>
        <v>0</v>
      </c>
    </row>
    <row r="33" spans="1:33" ht="15" customHeight="1" x14ac:dyDescent="0.2">
      <c r="A33" s="653"/>
      <c r="B33" s="642"/>
      <c r="C33" s="25" t="s">
        <v>17</v>
      </c>
      <c r="D33" s="26"/>
      <c r="E33" s="27"/>
      <c r="F33" s="27"/>
      <c r="G33" s="28"/>
      <c r="H33" s="26"/>
      <c r="I33" s="27"/>
      <c r="J33" s="27"/>
      <c r="K33" s="28"/>
      <c r="L33" s="26"/>
      <c r="M33" s="27"/>
      <c r="N33" s="27"/>
      <c r="O33" s="28"/>
      <c r="P33" s="26"/>
      <c r="Q33" s="27"/>
      <c r="R33" s="27"/>
      <c r="S33" s="28"/>
      <c r="T33" s="26"/>
      <c r="U33" s="27"/>
      <c r="V33" s="27"/>
      <c r="W33" s="28"/>
      <c r="X33" s="26"/>
      <c r="Y33" s="27"/>
      <c r="Z33" s="27"/>
      <c r="AA33" s="28"/>
      <c r="AB33" s="26"/>
      <c r="AC33" s="27"/>
      <c r="AD33" s="27"/>
      <c r="AE33" s="219"/>
      <c r="AF33" s="638"/>
      <c r="AG33" s="634"/>
    </row>
    <row r="34" spans="1:33" ht="15" customHeight="1" x14ac:dyDescent="0.2">
      <c r="A34" s="653"/>
      <c r="B34" s="648" t="s">
        <v>18</v>
      </c>
      <c r="C34" s="30" t="s">
        <v>16</v>
      </c>
      <c r="D34" s="31"/>
      <c r="E34" s="32"/>
      <c r="F34" s="32"/>
      <c r="G34" s="33"/>
      <c r="H34" s="31"/>
      <c r="I34" s="32"/>
      <c r="J34" s="32"/>
      <c r="K34" s="33"/>
      <c r="L34" s="31"/>
      <c r="M34" s="32"/>
      <c r="N34" s="32"/>
      <c r="O34" s="33"/>
      <c r="P34" s="31"/>
      <c r="Q34" s="32"/>
      <c r="R34" s="32"/>
      <c r="S34" s="33"/>
      <c r="T34" s="31"/>
      <c r="U34" s="32"/>
      <c r="V34" s="32"/>
      <c r="W34" s="33"/>
      <c r="X34" s="31"/>
      <c r="Y34" s="32"/>
      <c r="Z34" s="32"/>
      <c r="AA34" s="33"/>
      <c r="AB34" s="31"/>
      <c r="AC34" s="32"/>
      <c r="AD34" s="32"/>
      <c r="AE34" s="215"/>
      <c r="AF34" s="639">
        <f>SUM(D34:AE34)</f>
        <v>0</v>
      </c>
      <c r="AG34" s="635">
        <f>SUM(D35:AE35)</f>
        <v>0</v>
      </c>
    </row>
    <row r="35" spans="1:33" ht="15" customHeight="1" x14ac:dyDescent="0.2">
      <c r="A35" s="653"/>
      <c r="B35" s="648"/>
      <c r="C35" s="25" t="s">
        <v>17</v>
      </c>
      <c r="D35" s="26"/>
      <c r="E35" s="27"/>
      <c r="F35" s="27"/>
      <c r="G35" s="28"/>
      <c r="H35" s="26"/>
      <c r="I35" s="27"/>
      <c r="J35" s="27"/>
      <c r="K35" s="28"/>
      <c r="L35" s="26"/>
      <c r="M35" s="27"/>
      <c r="N35" s="27"/>
      <c r="O35" s="28"/>
      <c r="P35" s="26"/>
      <c r="Q35" s="27"/>
      <c r="R35" s="27"/>
      <c r="S35" s="28"/>
      <c r="T35" s="26"/>
      <c r="U35" s="27"/>
      <c r="V35" s="27"/>
      <c r="W35" s="28"/>
      <c r="X35" s="26"/>
      <c r="Y35" s="27"/>
      <c r="Z35" s="27"/>
      <c r="AA35" s="28"/>
      <c r="AB35" s="26"/>
      <c r="AC35" s="27"/>
      <c r="AD35" s="27"/>
      <c r="AE35" s="219"/>
      <c r="AF35" s="638"/>
      <c r="AG35" s="634"/>
    </row>
    <row r="36" spans="1:33" ht="15" customHeight="1" x14ac:dyDescent="0.2">
      <c r="A36" s="653"/>
      <c r="B36" s="640" t="s">
        <v>19</v>
      </c>
      <c r="C36" s="30" t="s">
        <v>16</v>
      </c>
      <c r="D36" s="31"/>
      <c r="E36" s="32"/>
      <c r="F36" s="32"/>
      <c r="G36" s="33"/>
      <c r="H36" s="31"/>
      <c r="I36" s="32"/>
      <c r="J36" s="32"/>
      <c r="K36" s="33"/>
      <c r="L36" s="31"/>
      <c r="M36" s="32"/>
      <c r="N36" s="32"/>
      <c r="O36" s="33"/>
      <c r="P36" s="31"/>
      <c r="Q36" s="32"/>
      <c r="R36" s="32"/>
      <c r="S36" s="33"/>
      <c r="T36" s="31"/>
      <c r="U36" s="32"/>
      <c r="V36" s="32"/>
      <c r="W36" s="33"/>
      <c r="X36" s="31"/>
      <c r="Y36" s="32"/>
      <c r="Z36" s="32"/>
      <c r="AA36" s="33"/>
      <c r="AB36" s="31"/>
      <c r="AC36" s="32"/>
      <c r="AD36" s="32"/>
      <c r="AE36" s="215"/>
      <c r="AF36" s="639">
        <f>SUM(D36:AE36)</f>
        <v>0</v>
      </c>
      <c r="AG36" s="635">
        <f>SUM(D37:AE37)</f>
        <v>0</v>
      </c>
    </row>
    <row r="37" spans="1:33" ht="15" customHeight="1" x14ac:dyDescent="0.2">
      <c r="A37" s="653"/>
      <c r="B37" s="640"/>
      <c r="C37" s="25" t="s">
        <v>17</v>
      </c>
      <c r="D37" s="26"/>
      <c r="E37" s="27"/>
      <c r="F37" s="27"/>
      <c r="G37" s="28"/>
      <c r="H37" s="26"/>
      <c r="I37" s="27"/>
      <c r="J37" s="27"/>
      <c r="K37" s="28"/>
      <c r="L37" s="26"/>
      <c r="M37" s="27"/>
      <c r="N37" s="27"/>
      <c r="O37" s="28"/>
      <c r="P37" s="26"/>
      <c r="Q37" s="27"/>
      <c r="R37" s="27"/>
      <c r="S37" s="28"/>
      <c r="T37" s="26"/>
      <c r="U37" s="27"/>
      <c r="V37" s="27"/>
      <c r="W37" s="28"/>
      <c r="X37" s="26"/>
      <c r="Y37" s="27"/>
      <c r="Z37" s="27"/>
      <c r="AA37" s="28"/>
      <c r="AB37" s="26"/>
      <c r="AC37" s="27"/>
      <c r="AD37" s="27"/>
      <c r="AE37" s="219"/>
      <c r="AF37" s="638"/>
      <c r="AG37" s="634"/>
    </row>
    <row r="38" spans="1:33" ht="15" customHeight="1" x14ac:dyDescent="0.2">
      <c r="A38" s="653"/>
      <c r="B38" s="646" t="s">
        <v>20</v>
      </c>
      <c r="C38" s="30" t="s">
        <v>16</v>
      </c>
      <c r="D38" s="31"/>
      <c r="E38" s="32"/>
      <c r="F38" s="32"/>
      <c r="G38" s="33"/>
      <c r="H38" s="31"/>
      <c r="I38" s="32"/>
      <c r="J38" s="32"/>
      <c r="K38" s="33"/>
      <c r="L38" s="31"/>
      <c r="M38" s="32"/>
      <c r="N38" s="32"/>
      <c r="O38" s="33"/>
      <c r="P38" s="31"/>
      <c r="Q38" s="32"/>
      <c r="R38" s="32"/>
      <c r="S38" s="33"/>
      <c r="T38" s="31"/>
      <c r="U38" s="32"/>
      <c r="V38" s="32"/>
      <c r="W38" s="33"/>
      <c r="X38" s="31"/>
      <c r="Y38" s="32"/>
      <c r="Z38" s="32"/>
      <c r="AA38" s="33"/>
      <c r="AB38" s="31"/>
      <c r="AC38" s="32"/>
      <c r="AD38" s="32"/>
      <c r="AE38" s="215"/>
      <c r="AF38" s="639">
        <f>SUM(D38:AE38)</f>
        <v>0</v>
      </c>
      <c r="AG38" s="635">
        <f>SUM(D39:AE39)</f>
        <v>0</v>
      </c>
    </row>
    <row r="39" spans="1:33" ht="15" customHeight="1" thickBot="1" x14ac:dyDescent="0.25">
      <c r="A39" s="654"/>
      <c r="B39" s="647"/>
      <c r="C39" s="40" t="s">
        <v>17</v>
      </c>
      <c r="D39" s="43"/>
      <c r="E39" s="41"/>
      <c r="F39" s="41"/>
      <c r="G39" s="42"/>
      <c r="H39" s="43"/>
      <c r="I39" s="41"/>
      <c r="J39" s="41"/>
      <c r="K39" s="42"/>
      <c r="L39" s="43"/>
      <c r="M39" s="41"/>
      <c r="N39" s="41"/>
      <c r="O39" s="42"/>
      <c r="P39" s="43"/>
      <c r="Q39" s="41"/>
      <c r="R39" s="41"/>
      <c r="S39" s="42"/>
      <c r="T39" s="43"/>
      <c r="U39" s="41"/>
      <c r="V39" s="41"/>
      <c r="W39" s="42"/>
      <c r="X39" s="43"/>
      <c r="Y39" s="41"/>
      <c r="Z39" s="41"/>
      <c r="AA39" s="42"/>
      <c r="AB39" s="43"/>
      <c r="AC39" s="41"/>
      <c r="AD39" s="41"/>
      <c r="AE39" s="216"/>
      <c r="AF39" s="643"/>
      <c r="AG39" s="636"/>
    </row>
    <row r="40" spans="1:33" ht="26.45" customHeight="1" thickBot="1" x14ac:dyDescent="0.25">
      <c r="X40" s="649" t="s">
        <v>21</v>
      </c>
      <c r="Y40" s="650"/>
      <c r="Z40" s="650"/>
      <c r="AA40" s="650"/>
      <c r="AB40" s="650"/>
      <c r="AC40" s="650"/>
      <c r="AD40" s="650"/>
      <c r="AE40" s="651"/>
      <c r="AF40" s="48">
        <f>AVERAGE(AF5:AF12,AF14:AF21,AF23:AF30,AF32:AF39)</f>
        <v>0</v>
      </c>
      <c r="AG40" s="49">
        <f>AVERAGE(AG5:AG12,AG14:AG21,AG23:AG30,AG32:AG39)</f>
        <v>0</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ht="15" customHeight="1" x14ac:dyDescent="0.2"/>
    <row r="47" spans="1:33" ht="35.25" thickBot="1" x14ac:dyDescent="0.25">
      <c r="A47" s="62"/>
      <c r="B47" s="63" t="s">
        <v>75</v>
      </c>
      <c r="C47" s="63"/>
      <c r="D47" s="64"/>
      <c r="E47" s="64"/>
      <c r="F47" s="64"/>
      <c r="G47" s="64"/>
      <c r="H47" s="63"/>
      <c r="I47" s="204" t="s">
        <v>76</v>
      </c>
      <c r="L47" s="105" t="s">
        <v>15</v>
      </c>
      <c r="M47" s="106">
        <v>0</v>
      </c>
      <c r="N47" s="62"/>
      <c r="P47" s="183" t="s">
        <v>18</v>
      </c>
      <c r="Q47" s="106">
        <v>0</v>
      </c>
      <c r="R47" s="62"/>
      <c r="T47" s="184" t="s">
        <v>19</v>
      </c>
      <c r="U47" s="106">
        <v>0</v>
      </c>
      <c r="V47" s="62"/>
      <c r="X47" s="185" t="s">
        <v>20</v>
      </c>
      <c r="Y47" s="106">
        <v>0</v>
      </c>
      <c r="Z47" s="62"/>
      <c r="AA47" s="62"/>
      <c r="AB47" s="62"/>
      <c r="AC47" s="249" t="s">
        <v>36</v>
      </c>
      <c r="AD47" s="250">
        <f>SUM(M47,Q47,U47,Y47)</f>
        <v>0</v>
      </c>
      <c r="AE47" s="104"/>
      <c r="AF47" s="66"/>
      <c r="AG47" s="66"/>
    </row>
    <row r="48" spans="1:33" ht="15" customHeight="1" thickTop="1" x14ac:dyDescent="0.2"/>
    <row r="49" spans="2:33" s="62" customFormat="1" ht="35.1"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sheetData>
  <mergeCells count="58">
    <mergeCell ref="AG16:AG17"/>
    <mergeCell ref="AG18:AG19"/>
    <mergeCell ref="AG20:AG21"/>
    <mergeCell ref="AG23:AG24"/>
    <mergeCell ref="AG25:AG26"/>
    <mergeCell ref="AG27:AG28"/>
    <mergeCell ref="AF25:AF26"/>
    <mergeCell ref="AF27:AF28"/>
    <mergeCell ref="AG29:AG30"/>
    <mergeCell ref="AF29:AF30"/>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F5:AF6"/>
    <mergeCell ref="AF7:AF8"/>
    <mergeCell ref="AF9:AF10"/>
    <mergeCell ref="AF11:AF12"/>
    <mergeCell ref="AF14:AF15"/>
    <mergeCell ref="B34:B35"/>
    <mergeCell ref="A32:A39"/>
    <mergeCell ref="AF16:AF17"/>
    <mergeCell ref="AF18:AF19"/>
    <mergeCell ref="AF20:AF21"/>
    <mergeCell ref="AF23:AF24"/>
    <mergeCell ref="B38:B39"/>
    <mergeCell ref="B36:B37"/>
    <mergeCell ref="B16:B17"/>
    <mergeCell ref="A23:A30"/>
    <mergeCell ref="B25:B26"/>
    <mergeCell ref="B27:B28"/>
    <mergeCell ref="B23:B24"/>
    <mergeCell ref="B29:B30"/>
    <mergeCell ref="B5:B6"/>
    <mergeCell ref="B7:B8"/>
    <mergeCell ref="H1:AE2"/>
    <mergeCell ref="B32:B33"/>
    <mergeCell ref="A3:A4"/>
    <mergeCell ref="B3:B4"/>
    <mergeCell ref="B18:B19"/>
    <mergeCell ref="B20:B21"/>
    <mergeCell ref="A1:G2"/>
    <mergeCell ref="B9:B10"/>
    <mergeCell ref="B11:B12"/>
    <mergeCell ref="B14:B15"/>
    <mergeCell ref="A5:A12"/>
    <mergeCell ref="A14:A21"/>
    <mergeCell ref="C3:C4"/>
  </mergeCells>
  <phoneticPr fontId="0" type="noConversion"/>
  <conditionalFormatting sqref="AG5:AG12 AG14:AG21 AG23:AG30 AG32:AG39">
    <cfRule type="cellIs" dxfId="9"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4" orientation="landscape" r:id="rId1"/>
  <headerFooter alignWithMargins="0">
    <oddFooter>&amp;L&amp;11Seite &amp;P /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57"/>
  <sheetViews>
    <sheetView topLeftCell="A118" zoomScale="50" zoomScaleNormal="50" zoomScaleSheetLayoutView="50" workbookViewId="0">
      <selection activeCell="AB141" sqref="AB141"/>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5703125" style="240" bestFit="1" customWidth="1"/>
    <col min="32" max="33" width="23.7109375" style="61" customWidth="1"/>
    <col min="34" max="16384" width="11.42578125" style="2"/>
  </cols>
  <sheetData>
    <row r="1" spans="1:33" ht="39.950000000000003" customHeight="1" x14ac:dyDescent="0.2">
      <c r="A1" s="630" t="s">
        <v>33</v>
      </c>
      <c r="B1" s="627"/>
      <c r="C1" s="627"/>
      <c r="D1" s="627"/>
      <c r="E1" s="627"/>
      <c r="F1" s="627"/>
      <c r="G1" s="627"/>
      <c r="H1" s="630" t="s">
        <v>81</v>
      </c>
      <c r="I1" s="627"/>
      <c r="J1" s="627"/>
      <c r="K1" s="627"/>
      <c r="L1" s="627"/>
      <c r="M1" s="627"/>
      <c r="N1" s="627"/>
      <c r="O1" s="627"/>
      <c r="P1" s="627"/>
      <c r="Q1" s="627"/>
      <c r="R1" s="627"/>
      <c r="S1" s="627"/>
      <c r="T1" s="627"/>
      <c r="U1" s="627"/>
      <c r="V1" s="627"/>
      <c r="W1" s="627"/>
      <c r="X1" s="627"/>
      <c r="Y1" s="627"/>
      <c r="Z1" s="627"/>
      <c r="AA1" s="627"/>
      <c r="AB1" s="627"/>
      <c r="AC1" s="627"/>
      <c r="AD1" s="627"/>
      <c r="AE1" s="631"/>
      <c r="AF1" s="202" t="s">
        <v>71</v>
      </c>
      <c r="AG1" s="95" t="s">
        <v>34</v>
      </c>
    </row>
    <row r="2" spans="1:33"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29"/>
      <c r="AE2" s="632"/>
      <c r="AF2" s="3" t="s">
        <v>1</v>
      </c>
      <c r="AG2" s="4" t="s">
        <v>35</v>
      </c>
    </row>
    <row r="3" spans="1:33" s="67" customFormat="1" ht="50.1" customHeight="1" thickBot="1" x14ac:dyDescent="0.25">
      <c r="A3" s="644" t="s">
        <v>2</v>
      </c>
      <c r="B3" s="644" t="s">
        <v>3</v>
      </c>
      <c r="C3" s="644"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645"/>
      <c r="B4" s="645"/>
      <c r="C4" s="645"/>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12" t="s">
        <v>13</v>
      </c>
      <c r="AG4" s="18" t="s">
        <v>14</v>
      </c>
    </row>
    <row r="5" spans="1:33" ht="15" customHeight="1" x14ac:dyDescent="0.2">
      <c r="A5" s="652">
        <v>1</v>
      </c>
      <c r="B5" s="641"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637">
        <f>SUM(D5:AE5)</f>
        <v>0</v>
      </c>
      <c r="AG5" s="633">
        <f>SUM(D6:AE6)</f>
        <v>0</v>
      </c>
    </row>
    <row r="6" spans="1:33" ht="15" customHeight="1" x14ac:dyDescent="0.2">
      <c r="A6" s="653"/>
      <c r="B6" s="642"/>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638"/>
      <c r="AG6" s="634"/>
    </row>
    <row r="7" spans="1:33" ht="15" customHeight="1" x14ac:dyDescent="0.2">
      <c r="A7" s="653"/>
      <c r="B7" s="648"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639">
        <f>SUM(D7:AE7)</f>
        <v>0</v>
      </c>
      <c r="AG7" s="635">
        <f>SUM(D8:AE8)</f>
        <v>0</v>
      </c>
    </row>
    <row r="8" spans="1:33" ht="15" customHeight="1" x14ac:dyDescent="0.2">
      <c r="A8" s="653"/>
      <c r="B8" s="648"/>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638"/>
      <c r="AG8" s="634"/>
    </row>
    <row r="9" spans="1:33" ht="15" customHeight="1" x14ac:dyDescent="0.2">
      <c r="A9" s="653"/>
      <c r="B9" s="640"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639">
        <f>SUM(D9:AE9)</f>
        <v>0</v>
      </c>
      <c r="AG9" s="635">
        <f>SUM(D10:AE10)</f>
        <v>0</v>
      </c>
    </row>
    <row r="10" spans="1:33" ht="15" customHeight="1" x14ac:dyDescent="0.2">
      <c r="A10" s="653"/>
      <c r="B10" s="640"/>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638"/>
      <c r="AG10" s="634"/>
    </row>
    <row r="11" spans="1:33" ht="15" customHeight="1" x14ac:dyDescent="0.2">
      <c r="A11" s="653"/>
      <c r="B11" s="646"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639">
        <f>SUM(D11:AE11)</f>
        <v>0</v>
      </c>
      <c r="AG11" s="635">
        <f>SUM(D12:AE12)</f>
        <v>0</v>
      </c>
    </row>
    <row r="12" spans="1:33" ht="15" customHeight="1" thickBot="1" x14ac:dyDescent="0.25">
      <c r="A12" s="654"/>
      <c r="B12" s="647"/>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643"/>
      <c r="AG12" s="636"/>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652">
        <v>2</v>
      </c>
      <c r="B14" s="641" t="s">
        <v>15</v>
      </c>
      <c r="C14" s="20" t="s">
        <v>16</v>
      </c>
      <c r="D14" s="21"/>
      <c r="E14" s="22"/>
      <c r="F14" s="22"/>
      <c r="G14" s="79"/>
      <c r="H14" s="21"/>
      <c r="I14" s="22"/>
      <c r="J14" s="22"/>
      <c r="K14" s="23"/>
      <c r="L14" s="21"/>
      <c r="M14" s="22"/>
      <c r="N14" s="22"/>
      <c r="O14" s="79"/>
      <c r="P14" s="21"/>
      <c r="Q14" s="22"/>
      <c r="R14" s="22"/>
      <c r="S14" s="23"/>
      <c r="T14" s="80"/>
      <c r="U14" s="22"/>
      <c r="V14" s="22"/>
      <c r="W14" s="79"/>
      <c r="X14" s="21"/>
      <c r="Y14" s="22"/>
      <c r="Z14" s="22"/>
      <c r="AA14" s="23"/>
      <c r="AB14" s="80"/>
      <c r="AC14" s="22"/>
      <c r="AD14" s="22"/>
      <c r="AE14" s="218"/>
      <c r="AF14" s="637">
        <f>SUM(D14:AE14)</f>
        <v>0</v>
      </c>
      <c r="AG14" s="633">
        <f>SUM(D15:AE15)</f>
        <v>0</v>
      </c>
    </row>
    <row r="15" spans="1:33" ht="15" customHeight="1" x14ac:dyDescent="0.2">
      <c r="A15" s="653"/>
      <c r="B15" s="642"/>
      <c r="C15" s="25" t="s">
        <v>17</v>
      </c>
      <c r="D15" s="26"/>
      <c r="E15" s="27"/>
      <c r="F15" s="27"/>
      <c r="G15" s="82"/>
      <c r="H15" s="26"/>
      <c r="I15" s="27"/>
      <c r="J15" s="27"/>
      <c r="K15" s="28"/>
      <c r="L15" s="26"/>
      <c r="M15" s="27"/>
      <c r="N15" s="27"/>
      <c r="O15" s="82"/>
      <c r="P15" s="26"/>
      <c r="Q15" s="27"/>
      <c r="R15" s="27"/>
      <c r="S15" s="28"/>
      <c r="T15" s="83"/>
      <c r="U15" s="27"/>
      <c r="V15" s="27"/>
      <c r="W15" s="82"/>
      <c r="X15" s="26"/>
      <c r="Y15" s="27"/>
      <c r="Z15" s="27"/>
      <c r="AA15" s="28"/>
      <c r="AB15" s="83"/>
      <c r="AC15" s="27"/>
      <c r="AD15" s="27"/>
      <c r="AE15" s="219"/>
      <c r="AF15" s="638"/>
      <c r="AG15" s="634"/>
    </row>
    <row r="16" spans="1:33" ht="15" customHeight="1" x14ac:dyDescent="0.2">
      <c r="A16" s="653"/>
      <c r="B16" s="648"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30"/>
      <c r="AF16" s="639">
        <f>SUM(D16:AE16)</f>
        <v>0</v>
      </c>
      <c r="AG16" s="635">
        <f>SUM(D17:AE17)</f>
        <v>0</v>
      </c>
    </row>
    <row r="17" spans="1:39" ht="15" customHeight="1" x14ac:dyDescent="0.2">
      <c r="A17" s="653"/>
      <c r="B17" s="648"/>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33"/>
      <c r="AF17" s="638"/>
      <c r="AG17" s="634"/>
    </row>
    <row r="18" spans="1:39" ht="15" customHeight="1" x14ac:dyDescent="0.2">
      <c r="A18" s="653"/>
      <c r="B18" s="640" t="s">
        <v>19</v>
      </c>
      <c r="C18" s="30" t="s">
        <v>16</v>
      </c>
      <c r="D18" s="31"/>
      <c r="E18" s="32"/>
      <c r="F18" s="32"/>
      <c r="G18" s="85"/>
      <c r="H18" s="31"/>
      <c r="I18" s="32"/>
      <c r="J18" s="32"/>
      <c r="K18" s="33"/>
      <c r="L18" s="86"/>
      <c r="M18" s="32"/>
      <c r="N18" s="32"/>
      <c r="O18" s="85"/>
      <c r="P18" s="31"/>
      <c r="Q18" s="32"/>
      <c r="R18" s="32"/>
      <c r="S18" s="33"/>
      <c r="T18" s="31"/>
      <c r="U18" s="32"/>
      <c r="V18" s="32"/>
      <c r="W18" s="85"/>
      <c r="X18" s="31"/>
      <c r="Y18" s="32"/>
      <c r="Z18" s="32"/>
      <c r="AA18" s="33"/>
      <c r="AB18" s="31"/>
      <c r="AC18" s="32"/>
      <c r="AD18" s="32"/>
      <c r="AE18" s="230"/>
      <c r="AF18" s="639">
        <f>SUM(D18:AE18)</f>
        <v>0</v>
      </c>
      <c r="AG18" s="635">
        <f>SUM(D19:AE19)</f>
        <v>0</v>
      </c>
    </row>
    <row r="19" spans="1:39" ht="15" customHeight="1" x14ac:dyDescent="0.2">
      <c r="A19" s="653"/>
      <c r="B19" s="640"/>
      <c r="C19" s="25" t="s">
        <v>17</v>
      </c>
      <c r="D19" s="26"/>
      <c r="E19" s="27"/>
      <c r="F19" s="27"/>
      <c r="G19" s="82"/>
      <c r="H19" s="26"/>
      <c r="I19" s="27"/>
      <c r="J19" s="27"/>
      <c r="K19" s="28"/>
      <c r="L19" s="83"/>
      <c r="M19" s="27"/>
      <c r="N19" s="27"/>
      <c r="O19" s="82"/>
      <c r="P19" s="26"/>
      <c r="Q19" s="27"/>
      <c r="R19" s="27"/>
      <c r="S19" s="28"/>
      <c r="T19" s="26"/>
      <c r="U19" s="27"/>
      <c r="V19" s="27"/>
      <c r="W19" s="82"/>
      <c r="X19" s="26"/>
      <c r="Y19" s="27"/>
      <c r="Z19" s="27"/>
      <c r="AA19" s="28"/>
      <c r="AB19" s="26"/>
      <c r="AC19" s="27"/>
      <c r="AD19" s="27"/>
      <c r="AE19" s="233"/>
      <c r="AF19" s="638"/>
      <c r="AG19" s="634"/>
    </row>
    <row r="20" spans="1:39" ht="15" customHeight="1" x14ac:dyDescent="0.2">
      <c r="A20" s="653"/>
      <c r="B20" s="646" t="s">
        <v>20</v>
      </c>
      <c r="C20" s="30" t="s">
        <v>16</v>
      </c>
      <c r="D20" s="31"/>
      <c r="E20" s="32"/>
      <c r="F20" s="32"/>
      <c r="G20" s="85"/>
      <c r="H20" s="31"/>
      <c r="I20" s="32"/>
      <c r="J20" s="32"/>
      <c r="K20" s="33"/>
      <c r="L20" s="86"/>
      <c r="M20" s="32"/>
      <c r="N20" s="32"/>
      <c r="O20" s="85"/>
      <c r="P20" s="31"/>
      <c r="Q20" s="32"/>
      <c r="R20" s="32"/>
      <c r="S20" s="33"/>
      <c r="T20" s="86"/>
      <c r="U20" s="32"/>
      <c r="V20" s="32"/>
      <c r="W20" s="85"/>
      <c r="X20" s="31"/>
      <c r="Y20" s="32"/>
      <c r="Z20" s="32"/>
      <c r="AA20" s="33"/>
      <c r="AB20" s="86"/>
      <c r="AC20" s="32"/>
      <c r="AD20" s="32"/>
      <c r="AE20" s="215"/>
      <c r="AF20" s="639">
        <f>SUM(D20:AE20)</f>
        <v>0</v>
      </c>
      <c r="AG20" s="635">
        <f>SUM(D21:AE21)</f>
        <v>0</v>
      </c>
    </row>
    <row r="21" spans="1:39" ht="15" customHeight="1" thickBot="1" x14ac:dyDescent="0.25">
      <c r="A21" s="654"/>
      <c r="B21" s="647"/>
      <c r="C21" s="40" t="s">
        <v>17</v>
      </c>
      <c r="D21" s="43"/>
      <c r="E21" s="41"/>
      <c r="F21" s="41"/>
      <c r="G21" s="87"/>
      <c r="H21" s="43"/>
      <c r="I21" s="41"/>
      <c r="J21" s="41"/>
      <c r="K21" s="42"/>
      <c r="L21" s="88"/>
      <c r="M21" s="41"/>
      <c r="N21" s="41"/>
      <c r="O21" s="87"/>
      <c r="P21" s="43"/>
      <c r="Q21" s="41"/>
      <c r="R21" s="41"/>
      <c r="S21" s="42"/>
      <c r="T21" s="88"/>
      <c r="U21" s="41"/>
      <c r="V21" s="41"/>
      <c r="W21" s="87"/>
      <c r="X21" s="43"/>
      <c r="Y21" s="41"/>
      <c r="Z21" s="41"/>
      <c r="AA21" s="42"/>
      <c r="AB21" s="88"/>
      <c r="AC21" s="41"/>
      <c r="AD21" s="41"/>
      <c r="AE21" s="216"/>
      <c r="AF21" s="643"/>
      <c r="AG21" s="636"/>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652">
        <v>3</v>
      </c>
      <c r="B23" s="641" t="s">
        <v>15</v>
      </c>
      <c r="C23" s="20" t="s">
        <v>16</v>
      </c>
      <c r="D23" s="21"/>
      <c r="E23" s="22"/>
      <c r="F23" s="22"/>
      <c r="G23" s="79"/>
      <c r="H23" s="21"/>
      <c r="I23" s="22"/>
      <c r="J23" s="22"/>
      <c r="K23" s="23"/>
      <c r="L23" s="80"/>
      <c r="M23" s="22"/>
      <c r="N23" s="22"/>
      <c r="O23" s="79"/>
      <c r="P23" s="21"/>
      <c r="Q23" s="22"/>
      <c r="R23" s="22"/>
      <c r="S23" s="23"/>
      <c r="T23" s="80"/>
      <c r="U23" s="22"/>
      <c r="V23" s="22"/>
      <c r="W23" s="79"/>
      <c r="X23" s="21"/>
      <c r="Y23" s="22"/>
      <c r="Z23" s="22"/>
      <c r="AA23" s="23"/>
      <c r="AB23" s="80"/>
      <c r="AC23" s="22"/>
      <c r="AD23" s="22"/>
      <c r="AE23" s="218"/>
      <c r="AF23" s="637">
        <f>SUM(D23:AE23)</f>
        <v>0</v>
      </c>
      <c r="AG23" s="633">
        <f>SUM(D24:AE24)</f>
        <v>0</v>
      </c>
      <c r="AM23" s="119"/>
    </row>
    <row r="24" spans="1:39" ht="15" customHeight="1" x14ac:dyDescent="0.2">
      <c r="A24" s="653"/>
      <c r="B24" s="642"/>
      <c r="C24" s="25" t="s">
        <v>17</v>
      </c>
      <c r="D24" s="26"/>
      <c r="E24" s="27"/>
      <c r="F24" s="27"/>
      <c r="G24" s="82"/>
      <c r="H24" s="26"/>
      <c r="I24" s="27"/>
      <c r="J24" s="27"/>
      <c r="K24" s="28"/>
      <c r="L24" s="83"/>
      <c r="M24" s="27"/>
      <c r="N24" s="27"/>
      <c r="O24" s="82"/>
      <c r="P24" s="26"/>
      <c r="Q24" s="27"/>
      <c r="R24" s="27"/>
      <c r="S24" s="28"/>
      <c r="T24" s="83"/>
      <c r="U24" s="27"/>
      <c r="V24" s="27"/>
      <c r="W24" s="82"/>
      <c r="X24" s="26"/>
      <c r="Y24" s="27"/>
      <c r="Z24" s="27"/>
      <c r="AA24" s="28"/>
      <c r="AB24" s="83"/>
      <c r="AC24" s="27"/>
      <c r="AD24" s="27"/>
      <c r="AE24" s="219"/>
      <c r="AF24" s="638"/>
      <c r="AG24" s="634"/>
      <c r="AM24" s="119"/>
    </row>
    <row r="25" spans="1:39" ht="15" customHeight="1" x14ac:dyDescent="0.2">
      <c r="A25" s="653"/>
      <c r="B25" s="648" t="s">
        <v>18</v>
      </c>
      <c r="C25" s="30" t="s">
        <v>16</v>
      </c>
      <c r="D25" s="31"/>
      <c r="E25" s="32"/>
      <c r="F25" s="32"/>
      <c r="G25" s="85"/>
      <c r="H25" s="31"/>
      <c r="I25" s="32"/>
      <c r="J25" s="32"/>
      <c r="K25" s="33"/>
      <c r="L25" s="31"/>
      <c r="M25" s="32"/>
      <c r="N25" s="32"/>
      <c r="O25" s="85"/>
      <c r="P25" s="31"/>
      <c r="Q25" s="32"/>
      <c r="R25" s="32"/>
      <c r="S25" s="33"/>
      <c r="T25" s="86"/>
      <c r="U25" s="32"/>
      <c r="V25" s="32"/>
      <c r="W25" s="85"/>
      <c r="X25" s="31"/>
      <c r="Y25" s="32"/>
      <c r="Z25" s="32"/>
      <c r="AA25" s="33"/>
      <c r="AB25" s="86"/>
      <c r="AC25" s="32"/>
      <c r="AD25" s="32"/>
      <c r="AE25" s="230"/>
      <c r="AF25" s="639">
        <f>SUM(D25:AE25)</f>
        <v>0</v>
      </c>
      <c r="AG25" s="635">
        <f>SUM(D26:AE26)</f>
        <v>0</v>
      </c>
    </row>
    <row r="26" spans="1:39" ht="15" customHeight="1" x14ac:dyDescent="0.2">
      <c r="A26" s="653"/>
      <c r="B26" s="648"/>
      <c r="C26" s="25" t="s">
        <v>17</v>
      </c>
      <c r="D26" s="26"/>
      <c r="E26" s="27"/>
      <c r="F26" s="27"/>
      <c r="G26" s="82"/>
      <c r="H26" s="26"/>
      <c r="I26" s="27"/>
      <c r="J26" s="27"/>
      <c r="K26" s="28"/>
      <c r="L26" s="26"/>
      <c r="M26" s="27"/>
      <c r="N26" s="27"/>
      <c r="O26" s="82"/>
      <c r="P26" s="26"/>
      <c r="Q26" s="27"/>
      <c r="R26" s="27"/>
      <c r="S26" s="28"/>
      <c r="T26" s="83"/>
      <c r="U26" s="27"/>
      <c r="V26" s="27"/>
      <c r="W26" s="82"/>
      <c r="X26" s="26"/>
      <c r="Y26" s="27"/>
      <c r="Z26" s="27"/>
      <c r="AA26" s="28"/>
      <c r="AB26" s="83"/>
      <c r="AC26" s="27"/>
      <c r="AD26" s="27"/>
      <c r="AE26" s="233"/>
      <c r="AF26" s="638"/>
      <c r="AG26" s="634"/>
    </row>
    <row r="27" spans="1:39" ht="15" customHeight="1" x14ac:dyDescent="0.2">
      <c r="A27" s="653"/>
      <c r="B27" s="640" t="s">
        <v>19</v>
      </c>
      <c r="C27" s="30" t="s">
        <v>16</v>
      </c>
      <c r="D27" s="31"/>
      <c r="E27" s="32"/>
      <c r="F27" s="32"/>
      <c r="G27" s="85"/>
      <c r="H27" s="31"/>
      <c r="I27" s="32"/>
      <c r="J27" s="32"/>
      <c r="K27" s="33"/>
      <c r="L27" s="86"/>
      <c r="M27" s="32"/>
      <c r="N27" s="32"/>
      <c r="O27" s="85"/>
      <c r="P27" s="31"/>
      <c r="Q27" s="32"/>
      <c r="R27" s="32"/>
      <c r="S27" s="33"/>
      <c r="T27" s="86"/>
      <c r="U27" s="32"/>
      <c r="V27" s="32"/>
      <c r="W27" s="85"/>
      <c r="X27" s="31"/>
      <c r="Y27" s="32"/>
      <c r="Z27" s="32"/>
      <c r="AA27" s="33"/>
      <c r="AB27" s="86"/>
      <c r="AC27" s="32"/>
      <c r="AD27" s="32"/>
      <c r="AE27" s="230"/>
      <c r="AF27" s="639">
        <f>SUM(D27:AE27)</f>
        <v>0</v>
      </c>
      <c r="AG27" s="635">
        <f>SUM(D28:AE28)</f>
        <v>0</v>
      </c>
    </row>
    <row r="28" spans="1:39" ht="15" customHeight="1" x14ac:dyDescent="0.2">
      <c r="A28" s="653"/>
      <c r="B28" s="640"/>
      <c r="C28" s="25" t="s">
        <v>17</v>
      </c>
      <c r="D28" s="26"/>
      <c r="E28" s="27"/>
      <c r="F28" s="27"/>
      <c r="G28" s="82"/>
      <c r="H28" s="26"/>
      <c r="I28" s="27"/>
      <c r="J28" s="27"/>
      <c r="K28" s="28"/>
      <c r="L28" s="83"/>
      <c r="M28" s="27"/>
      <c r="N28" s="27"/>
      <c r="O28" s="82"/>
      <c r="P28" s="26"/>
      <c r="Q28" s="27"/>
      <c r="R28" s="27"/>
      <c r="S28" s="28"/>
      <c r="T28" s="83"/>
      <c r="U28" s="27"/>
      <c r="V28" s="27"/>
      <c r="W28" s="82"/>
      <c r="X28" s="26"/>
      <c r="Y28" s="27"/>
      <c r="Z28" s="27"/>
      <c r="AA28" s="28"/>
      <c r="AB28" s="83"/>
      <c r="AC28" s="27"/>
      <c r="AD28" s="27"/>
      <c r="AE28" s="233"/>
      <c r="AF28" s="638"/>
      <c r="AG28" s="634"/>
    </row>
    <row r="29" spans="1:39" ht="15" customHeight="1" x14ac:dyDescent="0.2">
      <c r="A29" s="653"/>
      <c r="B29" s="646" t="s">
        <v>20</v>
      </c>
      <c r="C29" s="30" t="s">
        <v>16</v>
      </c>
      <c r="D29" s="31"/>
      <c r="E29" s="32"/>
      <c r="F29" s="32"/>
      <c r="G29" s="85"/>
      <c r="H29" s="31"/>
      <c r="I29" s="32"/>
      <c r="J29" s="32"/>
      <c r="K29" s="33"/>
      <c r="L29" s="86"/>
      <c r="M29" s="32"/>
      <c r="N29" s="32"/>
      <c r="O29" s="85"/>
      <c r="P29" s="31"/>
      <c r="Q29" s="32"/>
      <c r="R29" s="32"/>
      <c r="S29" s="33"/>
      <c r="T29" s="31"/>
      <c r="U29" s="32"/>
      <c r="V29" s="32"/>
      <c r="W29" s="85"/>
      <c r="X29" s="31"/>
      <c r="Y29" s="32"/>
      <c r="Z29" s="32"/>
      <c r="AA29" s="33"/>
      <c r="AB29" s="31"/>
      <c r="AC29" s="32"/>
      <c r="AD29" s="32"/>
      <c r="AE29" s="215"/>
      <c r="AF29" s="639">
        <f>SUM(D29:AE29)</f>
        <v>0</v>
      </c>
      <c r="AG29" s="635">
        <f>SUM(D30:AE30)</f>
        <v>0</v>
      </c>
    </row>
    <row r="30" spans="1:39" ht="15" customHeight="1" thickBot="1" x14ac:dyDescent="0.25">
      <c r="A30" s="654"/>
      <c r="B30" s="647"/>
      <c r="C30" s="40" t="s">
        <v>17</v>
      </c>
      <c r="D30" s="43"/>
      <c r="E30" s="41"/>
      <c r="F30" s="41"/>
      <c r="G30" s="87"/>
      <c r="H30" s="43"/>
      <c r="I30" s="41"/>
      <c r="J30" s="41"/>
      <c r="K30" s="42"/>
      <c r="L30" s="88"/>
      <c r="M30" s="41"/>
      <c r="N30" s="41"/>
      <c r="O30" s="87"/>
      <c r="P30" s="43"/>
      <c r="Q30" s="41"/>
      <c r="R30" s="41"/>
      <c r="S30" s="42"/>
      <c r="T30" s="43"/>
      <c r="U30" s="41"/>
      <c r="V30" s="41"/>
      <c r="W30" s="87"/>
      <c r="X30" s="43"/>
      <c r="Y30" s="41"/>
      <c r="Z30" s="41"/>
      <c r="AA30" s="42"/>
      <c r="AB30" s="43"/>
      <c r="AC30" s="41"/>
      <c r="AD30" s="41"/>
      <c r="AE30" s="216"/>
      <c r="AF30" s="643"/>
      <c r="AG30" s="636"/>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652">
        <v>4</v>
      </c>
      <c r="B32" s="641" t="s">
        <v>15</v>
      </c>
      <c r="C32" s="20" t="s">
        <v>16</v>
      </c>
      <c r="D32" s="21"/>
      <c r="E32" s="22"/>
      <c r="F32" s="22"/>
      <c r="G32" s="79"/>
      <c r="H32" s="21"/>
      <c r="I32" s="22"/>
      <c r="J32" s="22"/>
      <c r="K32" s="23"/>
      <c r="L32" s="21"/>
      <c r="M32" s="22"/>
      <c r="N32" s="22"/>
      <c r="O32" s="79"/>
      <c r="P32" s="21"/>
      <c r="Q32" s="22"/>
      <c r="R32" s="22"/>
      <c r="S32" s="23"/>
      <c r="T32" s="21"/>
      <c r="U32" s="22"/>
      <c r="V32" s="22"/>
      <c r="W32" s="79"/>
      <c r="X32" s="21"/>
      <c r="Y32" s="22"/>
      <c r="Z32" s="22"/>
      <c r="AA32" s="23"/>
      <c r="AB32" s="80"/>
      <c r="AC32" s="22"/>
      <c r="AD32" s="22"/>
      <c r="AE32" s="218"/>
      <c r="AF32" s="637">
        <f>SUM(D32:AE32)</f>
        <v>0</v>
      </c>
      <c r="AG32" s="633">
        <f>SUM(D33:AE33)</f>
        <v>0</v>
      </c>
    </row>
    <row r="33" spans="1:33" ht="15" customHeight="1" x14ac:dyDescent="0.2">
      <c r="A33" s="653"/>
      <c r="B33" s="642"/>
      <c r="C33" s="25" t="s">
        <v>17</v>
      </c>
      <c r="D33" s="26"/>
      <c r="E33" s="27"/>
      <c r="F33" s="27"/>
      <c r="G33" s="82"/>
      <c r="H33" s="26"/>
      <c r="I33" s="27"/>
      <c r="J33" s="27"/>
      <c r="K33" s="28"/>
      <c r="L33" s="26"/>
      <c r="M33" s="27"/>
      <c r="N33" s="27"/>
      <c r="O33" s="82"/>
      <c r="P33" s="26"/>
      <c r="Q33" s="27"/>
      <c r="R33" s="27"/>
      <c r="S33" s="28"/>
      <c r="T33" s="26"/>
      <c r="U33" s="27"/>
      <c r="V33" s="27"/>
      <c r="W33" s="82"/>
      <c r="X33" s="26"/>
      <c r="Y33" s="27"/>
      <c r="Z33" s="27"/>
      <c r="AA33" s="28"/>
      <c r="AB33" s="83"/>
      <c r="AC33" s="27"/>
      <c r="AD33" s="27"/>
      <c r="AE33" s="219"/>
      <c r="AF33" s="638"/>
      <c r="AG33" s="634"/>
    </row>
    <row r="34" spans="1:33" ht="15" customHeight="1" x14ac:dyDescent="0.2">
      <c r="A34" s="653"/>
      <c r="B34" s="648" t="s">
        <v>18</v>
      </c>
      <c r="C34" s="30" t="s">
        <v>16</v>
      </c>
      <c r="D34" s="31"/>
      <c r="E34" s="32"/>
      <c r="F34" s="32"/>
      <c r="G34" s="85"/>
      <c r="H34" s="31"/>
      <c r="I34" s="32"/>
      <c r="J34" s="32"/>
      <c r="K34" s="33"/>
      <c r="L34" s="86"/>
      <c r="M34" s="32"/>
      <c r="N34" s="32"/>
      <c r="O34" s="85"/>
      <c r="P34" s="31"/>
      <c r="Q34" s="32"/>
      <c r="R34" s="32"/>
      <c r="S34" s="33"/>
      <c r="T34" s="86"/>
      <c r="U34" s="32"/>
      <c r="V34" s="32"/>
      <c r="W34" s="85"/>
      <c r="X34" s="31"/>
      <c r="Y34" s="32"/>
      <c r="Z34" s="32"/>
      <c r="AA34" s="33"/>
      <c r="AB34" s="86"/>
      <c r="AC34" s="32"/>
      <c r="AD34" s="32"/>
      <c r="AE34" s="230"/>
      <c r="AF34" s="639">
        <f>SUM(D34:AE34)</f>
        <v>0</v>
      </c>
      <c r="AG34" s="635">
        <f>SUM(D35:AE35)</f>
        <v>0</v>
      </c>
    </row>
    <row r="35" spans="1:33" ht="15" customHeight="1" x14ac:dyDescent="0.2">
      <c r="A35" s="653"/>
      <c r="B35" s="648"/>
      <c r="C35" s="25" t="s">
        <v>17</v>
      </c>
      <c r="D35" s="26"/>
      <c r="E35" s="27"/>
      <c r="F35" s="27"/>
      <c r="G35" s="82"/>
      <c r="H35" s="26"/>
      <c r="I35" s="27"/>
      <c r="J35" s="27"/>
      <c r="K35" s="28"/>
      <c r="L35" s="83"/>
      <c r="M35" s="27"/>
      <c r="N35" s="27"/>
      <c r="O35" s="82"/>
      <c r="P35" s="26"/>
      <c r="Q35" s="27"/>
      <c r="R35" s="27"/>
      <c r="S35" s="28"/>
      <c r="T35" s="83"/>
      <c r="U35" s="27"/>
      <c r="V35" s="27"/>
      <c r="W35" s="82"/>
      <c r="X35" s="26"/>
      <c r="Y35" s="27"/>
      <c r="Z35" s="27"/>
      <c r="AA35" s="28"/>
      <c r="AB35" s="83"/>
      <c r="AC35" s="27"/>
      <c r="AD35" s="27"/>
      <c r="AE35" s="233"/>
      <c r="AF35" s="638"/>
      <c r="AG35" s="634"/>
    </row>
    <row r="36" spans="1:33" ht="15" customHeight="1" x14ac:dyDescent="0.2">
      <c r="A36" s="653"/>
      <c r="B36" s="640" t="s">
        <v>19</v>
      </c>
      <c r="C36" s="30" t="s">
        <v>16</v>
      </c>
      <c r="D36" s="31"/>
      <c r="E36" s="32"/>
      <c r="F36" s="32"/>
      <c r="G36" s="85"/>
      <c r="H36" s="31"/>
      <c r="I36" s="32"/>
      <c r="J36" s="32"/>
      <c r="K36" s="33"/>
      <c r="L36" s="86"/>
      <c r="M36" s="32"/>
      <c r="N36" s="32"/>
      <c r="O36" s="85"/>
      <c r="P36" s="31"/>
      <c r="Q36" s="32"/>
      <c r="R36" s="32"/>
      <c r="S36" s="33"/>
      <c r="T36" s="86"/>
      <c r="U36" s="32"/>
      <c r="V36" s="32"/>
      <c r="W36" s="85"/>
      <c r="X36" s="31"/>
      <c r="Y36" s="32"/>
      <c r="Z36" s="32"/>
      <c r="AA36" s="33"/>
      <c r="AB36" s="31"/>
      <c r="AC36" s="32"/>
      <c r="AD36" s="32"/>
      <c r="AE36" s="230"/>
      <c r="AF36" s="639">
        <f>SUM(D36:AE36)</f>
        <v>0</v>
      </c>
      <c r="AG36" s="635">
        <f>SUM(D37:AE37)</f>
        <v>0</v>
      </c>
    </row>
    <row r="37" spans="1:33" ht="15" customHeight="1" x14ac:dyDescent="0.2">
      <c r="A37" s="653"/>
      <c r="B37" s="640"/>
      <c r="C37" s="25" t="s">
        <v>17</v>
      </c>
      <c r="D37" s="26"/>
      <c r="E37" s="27"/>
      <c r="F37" s="27"/>
      <c r="G37" s="82"/>
      <c r="H37" s="26"/>
      <c r="I37" s="27"/>
      <c r="J37" s="27"/>
      <c r="K37" s="28"/>
      <c r="L37" s="83"/>
      <c r="M37" s="27"/>
      <c r="N37" s="27"/>
      <c r="O37" s="82"/>
      <c r="P37" s="26"/>
      <c r="Q37" s="27"/>
      <c r="R37" s="27"/>
      <c r="S37" s="28"/>
      <c r="T37" s="83"/>
      <c r="U37" s="27"/>
      <c r="V37" s="27"/>
      <c r="W37" s="82"/>
      <c r="X37" s="26"/>
      <c r="Y37" s="27"/>
      <c r="Z37" s="27"/>
      <c r="AA37" s="28"/>
      <c r="AB37" s="26"/>
      <c r="AC37" s="27"/>
      <c r="AD37" s="27"/>
      <c r="AE37" s="233"/>
      <c r="AF37" s="638"/>
      <c r="AG37" s="634"/>
    </row>
    <row r="38" spans="1:33" ht="15" customHeight="1" x14ac:dyDescent="0.2">
      <c r="A38" s="653"/>
      <c r="B38" s="646"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639">
        <f>SUM(D38:AE38)</f>
        <v>0</v>
      </c>
      <c r="AG38" s="635">
        <f>SUM(D39:AE39)</f>
        <v>0</v>
      </c>
    </row>
    <row r="39" spans="1:33" ht="15" customHeight="1" thickBot="1" x14ac:dyDescent="0.25">
      <c r="A39" s="654"/>
      <c r="B39" s="647"/>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643"/>
      <c r="AG39" s="636"/>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652">
        <v>5</v>
      </c>
      <c r="B41" s="641"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21"/>
      <c r="AC41" s="22"/>
      <c r="AD41" s="22"/>
      <c r="AE41" s="218"/>
      <c r="AF41" s="637">
        <f>SUM(D41:AE41)</f>
        <v>0</v>
      </c>
      <c r="AG41" s="633">
        <f>SUM(D42:AE42)</f>
        <v>0</v>
      </c>
    </row>
    <row r="42" spans="1:33" ht="15" customHeight="1" x14ac:dyDescent="0.2">
      <c r="A42" s="653"/>
      <c r="B42" s="642"/>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26"/>
      <c r="AC42" s="27"/>
      <c r="AD42" s="27"/>
      <c r="AE42" s="219"/>
      <c r="AF42" s="638"/>
      <c r="AG42" s="634"/>
    </row>
    <row r="43" spans="1:33" ht="15" customHeight="1" x14ac:dyDescent="0.2">
      <c r="A43" s="653"/>
      <c r="B43" s="648" t="s">
        <v>18</v>
      </c>
      <c r="C43" s="30" t="s">
        <v>16</v>
      </c>
      <c r="D43" s="31"/>
      <c r="E43" s="32"/>
      <c r="F43" s="32"/>
      <c r="G43" s="33"/>
      <c r="H43" s="31"/>
      <c r="I43" s="32"/>
      <c r="J43" s="32"/>
      <c r="K43" s="33"/>
      <c r="L43" s="31"/>
      <c r="M43" s="32"/>
      <c r="N43" s="32"/>
      <c r="O43" s="33"/>
      <c r="P43" s="31"/>
      <c r="Q43" s="32"/>
      <c r="R43" s="32"/>
      <c r="S43" s="33"/>
      <c r="T43" s="31"/>
      <c r="U43" s="32"/>
      <c r="V43" s="32"/>
      <c r="W43" s="33"/>
      <c r="X43" s="31"/>
      <c r="Y43" s="32"/>
      <c r="Z43" s="32"/>
      <c r="AA43" s="33"/>
      <c r="AB43" s="31"/>
      <c r="AC43" s="32"/>
      <c r="AD43" s="32"/>
      <c r="AE43" s="215"/>
      <c r="AF43" s="639">
        <f>SUM(D43:AE43)</f>
        <v>0</v>
      </c>
      <c r="AG43" s="635">
        <f>SUM(D44:AE44)</f>
        <v>0</v>
      </c>
    </row>
    <row r="44" spans="1:33" ht="15" customHeight="1" x14ac:dyDescent="0.2">
      <c r="A44" s="653"/>
      <c r="B44" s="648"/>
      <c r="C44" s="25" t="s">
        <v>17</v>
      </c>
      <c r="D44" s="26"/>
      <c r="E44" s="27"/>
      <c r="F44" s="27"/>
      <c r="G44" s="28"/>
      <c r="H44" s="26"/>
      <c r="I44" s="27"/>
      <c r="J44" s="27"/>
      <c r="K44" s="28"/>
      <c r="L44" s="26"/>
      <c r="M44" s="27"/>
      <c r="N44" s="27"/>
      <c r="O44" s="28"/>
      <c r="P44" s="26"/>
      <c r="Q44" s="27"/>
      <c r="R44" s="27"/>
      <c r="S44" s="28"/>
      <c r="T44" s="26"/>
      <c r="U44" s="27"/>
      <c r="V44" s="27"/>
      <c r="W44" s="28"/>
      <c r="X44" s="26"/>
      <c r="Y44" s="27"/>
      <c r="Z44" s="27"/>
      <c r="AA44" s="28"/>
      <c r="AB44" s="26"/>
      <c r="AC44" s="27"/>
      <c r="AD44" s="27"/>
      <c r="AE44" s="219"/>
      <c r="AF44" s="638"/>
      <c r="AG44" s="634"/>
    </row>
    <row r="45" spans="1:33" ht="15" customHeight="1" x14ac:dyDescent="0.2">
      <c r="A45" s="653"/>
      <c r="B45" s="640" t="s">
        <v>19</v>
      </c>
      <c r="C45" s="30" t="s">
        <v>16</v>
      </c>
      <c r="D45" s="31"/>
      <c r="E45" s="32"/>
      <c r="F45" s="32"/>
      <c r="G45" s="33"/>
      <c r="H45" s="31"/>
      <c r="I45" s="32"/>
      <c r="J45" s="32"/>
      <c r="K45" s="33"/>
      <c r="L45" s="31"/>
      <c r="M45" s="32"/>
      <c r="N45" s="32"/>
      <c r="O45" s="33"/>
      <c r="P45" s="31"/>
      <c r="Q45" s="32"/>
      <c r="R45" s="32"/>
      <c r="S45" s="33"/>
      <c r="T45" s="31"/>
      <c r="U45" s="32"/>
      <c r="V45" s="32"/>
      <c r="W45" s="33"/>
      <c r="X45" s="31"/>
      <c r="Y45" s="32"/>
      <c r="Z45" s="32"/>
      <c r="AA45" s="33"/>
      <c r="AB45" s="31"/>
      <c r="AC45" s="32"/>
      <c r="AD45" s="32"/>
      <c r="AE45" s="215"/>
      <c r="AF45" s="639">
        <f>SUM(D45:AE45)</f>
        <v>0</v>
      </c>
      <c r="AG45" s="635">
        <f>SUM(D46:AE46)</f>
        <v>0</v>
      </c>
    </row>
    <row r="46" spans="1:33" ht="15" customHeight="1" x14ac:dyDescent="0.2">
      <c r="A46" s="653"/>
      <c r="B46" s="640"/>
      <c r="C46" s="25" t="s">
        <v>17</v>
      </c>
      <c r="D46" s="26"/>
      <c r="E46" s="27"/>
      <c r="F46" s="27"/>
      <c r="G46" s="28"/>
      <c r="H46" s="26"/>
      <c r="I46" s="27"/>
      <c r="J46" s="27"/>
      <c r="K46" s="28"/>
      <c r="L46" s="26"/>
      <c r="M46" s="27"/>
      <c r="N46" s="27"/>
      <c r="O46" s="28"/>
      <c r="P46" s="26"/>
      <c r="Q46" s="27"/>
      <c r="R46" s="27"/>
      <c r="S46" s="28"/>
      <c r="T46" s="26"/>
      <c r="U46" s="27"/>
      <c r="V46" s="27"/>
      <c r="W46" s="28"/>
      <c r="X46" s="26"/>
      <c r="Y46" s="27"/>
      <c r="Z46" s="27"/>
      <c r="AA46" s="28"/>
      <c r="AB46" s="26"/>
      <c r="AC46" s="27"/>
      <c r="AD46" s="27"/>
      <c r="AE46" s="219"/>
      <c r="AF46" s="638"/>
      <c r="AG46" s="634"/>
    </row>
    <row r="47" spans="1:33" ht="15" customHeight="1" x14ac:dyDescent="0.2">
      <c r="A47" s="653"/>
      <c r="B47" s="646"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31"/>
      <c r="AC47" s="32"/>
      <c r="AD47" s="32"/>
      <c r="AE47" s="215"/>
      <c r="AF47" s="639">
        <f>SUM(D47:AE47)</f>
        <v>0</v>
      </c>
      <c r="AG47" s="635">
        <f>SUM(D48:AE48)</f>
        <v>0</v>
      </c>
    </row>
    <row r="48" spans="1:33" ht="15" customHeight="1" thickBot="1" x14ac:dyDescent="0.25">
      <c r="A48" s="654"/>
      <c r="B48" s="647"/>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43"/>
      <c r="AC48" s="41"/>
      <c r="AD48" s="41"/>
      <c r="AE48" s="216"/>
      <c r="AF48" s="643"/>
      <c r="AG48" s="636"/>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652">
        <v>6</v>
      </c>
      <c r="B50" s="641" t="s">
        <v>15</v>
      </c>
      <c r="C50" s="20" t="s">
        <v>16</v>
      </c>
      <c r="D50" s="21"/>
      <c r="E50" s="22"/>
      <c r="F50" s="22"/>
      <c r="G50" s="79"/>
      <c r="H50" s="21"/>
      <c r="I50" s="22"/>
      <c r="J50" s="22"/>
      <c r="K50" s="23"/>
      <c r="L50" s="80"/>
      <c r="M50" s="22"/>
      <c r="N50" s="22"/>
      <c r="O50" s="79"/>
      <c r="P50" s="21"/>
      <c r="Q50" s="22"/>
      <c r="R50" s="22"/>
      <c r="S50" s="23"/>
      <c r="T50" s="21"/>
      <c r="U50" s="22"/>
      <c r="V50" s="22"/>
      <c r="W50" s="79"/>
      <c r="X50" s="21"/>
      <c r="Y50" s="22"/>
      <c r="Z50" s="22"/>
      <c r="AA50" s="23"/>
      <c r="AB50" s="21"/>
      <c r="AC50" s="22"/>
      <c r="AD50" s="22"/>
      <c r="AE50" s="218"/>
      <c r="AF50" s="637">
        <f>SUM(D50:AE50)</f>
        <v>0</v>
      </c>
      <c r="AG50" s="633">
        <f>SUM(D51:AE51)</f>
        <v>0</v>
      </c>
    </row>
    <row r="51" spans="1:33" ht="15" customHeight="1" x14ac:dyDescent="0.2">
      <c r="A51" s="653"/>
      <c r="B51" s="642"/>
      <c r="C51" s="25" t="s">
        <v>17</v>
      </c>
      <c r="D51" s="26"/>
      <c r="E51" s="27"/>
      <c r="F51" s="27"/>
      <c r="G51" s="82"/>
      <c r="H51" s="26"/>
      <c r="I51" s="27"/>
      <c r="J51" s="27"/>
      <c r="K51" s="28"/>
      <c r="L51" s="83"/>
      <c r="M51" s="27"/>
      <c r="N51" s="27"/>
      <c r="O51" s="82"/>
      <c r="P51" s="26"/>
      <c r="Q51" s="27"/>
      <c r="R51" s="27"/>
      <c r="S51" s="28"/>
      <c r="T51" s="26"/>
      <c r="U51" s="27"/>
      <c r="V51" s="27"/>
      <c r="W51" s="82"/>
      <c r="X51" s="26"/>
      <c r="Y51" s="27"/>
      <c r="Z51" s="27"/>
      <c r="AA51" s="28"/>
      <c r="AB51" s="26"/>
      <c r="AC51" s="27"/>
      <c r="AD51" s="27"/>
      <c r="AE51" s="219"/>
      <c r="AF51" s="638"/>
      <c r="AG51" s="634"/>
    </row>
    <row r="52" spans="1:33" ht="15" customHeight="1" x14ac:dyDescent="0.2">
      <c r="A52" s="653"/>
      <c r="B52" s="648"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32"/>
      <c r="AD52" s="32"/>
      <c r="AE52" s="230"/>
      <c r="AF52" s="639">
        <f>SUM(D52:AE52)</f>
        <v>0</v>
      </c>
      <c r="AG52" s="635">
        <f>SUM(D53:AE53)</f>
        <v>0</v>
      </c>
    </row>
    <row r="53" spans="1:33" ht="15" customHeight="1" x14ac:dyDescent="0.2">
      <c r="A53" s="653"/>
      <c r="B53" s="648"/>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
      <c r="AD53" s="27"/>
      <c r="AE53" s="233"/>
      <c r="AF53" s="638"/>
      <c r="AG53" s="634"/>
    </row>
    <row r="54" spans="1:33" ht="15" customHeight="1" x14ac:dyDescent="0.2">
      <c r="A54" s="653"/>
      <c r="B54" s="640"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86"/>
      <c r="AC54" s="32"/>
      <c r="AD54" s="32"/>
      <c r="AE54" s="230"/>
      <c r="AF54" s="639">
        <f>SUM(D54:AE54)</f>
        <v>0</v>
      </c>
      <c r="AG54" s="635">
        <f>SUM(D55:AE55)</f>
        <v>0</v>
      </c>
    </row>
    <row r="55" spans="1:33" ht="15" customHeight="1" x14ac:dyDescent="0.2">
      <c r="A55" s="653"/>
      <c r="B55" s="640"/>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83"/>
      <c r="AC55" s="27"/>
      <c r="AD55" s="27"/>
      <c r="AE55" s="233"/>
      <c r="AF55" s="638"/>
      <c r="AG55" s="634"/>
    </row>
    <row r="56" spans="1:33" ht="15" customHeight="1" x14ac:dyDescent="0.2">
      <c r="A56" s="653"/>
      <c r="B56" s="646" t="s">
        <v>20</v>
      </c>
      <c r="C56" s="30" t="s">
        <v>16</v>
      </c>
      <c r="D56" s="31"/>
      <c r="E56" s="32"/>
      <c r="F56" s="32"/>
      <c r="G56" s="85"/>
      <c r="H56" s="31"/>
      <c r="I56" s="32"/>
      <c r="J56" s="32"/>
      <c r="K56" s="33"/>
      <c r="L56" s="31"/>
      <c r="M56" s="32"/>
      <c r="N56" s="32"/>
      <c r="O56" s="85"/>
      <c r="P56" s="31"/>
      <c r="Q56" s="32"/>
      <c r="R56" s="32"/>
      <c r="S56" s="33"/>
      <c r="T56" s="86"/>
      <c r="U56" s="32"/>
      <c r="V56" s="32"/>
      <c r="W56" s="85"/>
      <c r="X56" s="31"/>
      <c r="Y56" s="32"/>
      <c r="Z56" s="32"/>
      <c r="AA56" s="33"/>
      <c r="AB56" s="86"/>
      <c r="AC56" s="32"/>
      <c r="AD56" s="32"/>
      <c r="AE56" s="215"/>
      <c r="AF56" s="639">
        <f>SUM(D56:AE56)</f>
        <v>0</v>
      </c>
      <c r="AG56" s="635">
        <f>SUM(D57:AE57)</f>
        <v>0</v>
      </c>
    </row>
    <row r="57" spans="1:33" ht="15" customHeight="1" thickBot="1" x14ac:dyDescent="0.25">
      <c r="A57" s="654"/>
      <c r="B57" s="647"/>
      <c r="C57" s="40" t="s">
        <v>17</v>
      </c>
      <c r="D57" s="43"/>
      <c r="E57" s="41"/>
      <c r="F57" s="41"/>
      <c r="G57" s="87"/>
      <c r="H57" s="43"/>
      <c r="I57" s="41"/>
      <c r="J57" s="41"/>
      <c r="K57" s="42"/>
      <c r="L57" s="43"/>
      <c r="M57" s="41"/>
      <c r="N57" s="41"/>
      <c r="O57" s="87"/>
      <c r="P57" s="43"/>
      <c r="Q57" s="41"/>
      <c r="R57" s="41"/>
      <c r="S57" s="42"/>
      <c r="T57" s="88"/>
      <c r="U57" s="41"/>
      <c r="V57" s="41"/>
      <c r="W57" s="87"/>
      <c r="X57" s="43"/>
      <c r="Y57" s="41"/>
      <c r="Z57" s="41"/>
      <c r="AA57" s="42"/>
      <c r="AB57" s="88"/>
      <c r="AC57" s="41"/>
      <c r="AD57" s="41"/>
      <c r="AE57" s="216"/>
      <c r="AF57" s="643"/>
      <c r="AG57" s="636"/>
    </row>
    <row r="58" spans="1:33" ht="26.45" customHeight="1" thickBot="1" x14ac:dyDescent="0.4">
      <c r="A58" s="124"/>
      <c r="B58" s="125"/>
      <c r="C58" s="12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91"/>
      <c r="AD58" s="91"/>
      <c r="AE58" s="229"/>
      <c r="AF58" s="113"/>
      <c r="AG58" s="114"/>
    </row>
    <row r="59" spans="1:33" ht="15" customHeight="1" x14ac:dyDescent="0.2">
      <c r="A59" s="652">
        <v>7</v>
      </c>
      <c r="B59" s="641"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2"/>
      <c r="AD59" s="22"/>
      <c r="AE59" s="218"/>
      <c r="AF59" s="637">
        <f>SUM(D59:AE59)</f>
        <v>0</v>
      </c>
      <c r="AG59" s="633">
        <f>SUM(D60:AE60)</f>
        <v>0</v>
      </c>
    </row>
    <row r="60" spans="1:33" ht="15" customHeight="1" x14ac:dyDescent="0.2">
      <c r="A60" s="653"/>
      <c r="B60" s="642"/>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
      <c r="AD60" s="27"/>
      <c r="AE60" s="219"/>
      <c r="AF60" s="638"/>
      <c r="AG60" s="634"/>
    </row>
    <row r="61" spans="1:33" ht="15" customHeight="1" x14ac:dyDescent="0.2">
      <c r="A61" s="653"/>
      <c r="B61" s="648" t="s">
        <v>18</v>
      </c>
      <c r="C61" s="30" t="s">
        <v>16</v>
      </c>
      <c r="D61" s="31"/>
      <c r="E61" s="32"/>
      <c r="F61" s="32"/>
      <c r="G61" s="85"/>
      <c r="H61" s="31"/>
      <c r="I61" s="32"/>
      <c r="J61" s="32"/>
      <c r="K61" s="33"/>
      <c r="L61" s="86"/>
      <c r="M61" s="32"/>
      <c r="N61" s="32"/>
      <c r="O61" s="85"/>
      <c r="P61" s="31"/>
      <c r="Q61" s="32"/>
      <c r="R61" s="32"/>
      <c r="S61" s="33"/>
      <c r="T61" s="31"/>
      <c r="U61" s="32"/>
      <c r="V61" s="32"/>
      <c r="W61" s="85"/>
      <c r="X61" s="31"/>
      <c r="Y61" s="32"/>
      <c r="Z61" s="32"/>
      <c r="AA61" s="33"/>
      <c r="AB61" s="31"/>
      <c r="AC61" s="32"/>
      <c r="AD61" s="32"/>
      <c r="AE61" s="230"/>
      <c r="AF61" s="639">
        <f>SUM(D61:AE61)</f>
        <v>0</v>
      </c>
      <c r="AG61" s="635">
        <f>SUM(D62:AE62)</f>
        <v>0</v>
      </c>
    </row>
    <row r="62" spans="1:33" ht="15" customHeight="1" x14ac:dyDescent="0.2">
      <c r="A62" s="653"/>
      <c r="B62" s="648"/>
      <c r="C62" s="25" t="s">
        <v>17</v>
      </c>
      <c r="D62" s="26"/>
      <c r="E62" s="27"/>
      <c r="F62" s="27"/>
      <c r="G62" s="82"/>
      <c r="H62" s="26"/>
      <c r="I62" s="27"/>
      <c r="J62" s="27"/>
      <c r="K62" s="28"/>
      <c r="L62" s="83"/>
      <c r="M62" s="27"/>
      <c r="N62" s="27"/>
      <c r="O62" s="82"/>
      <c r="P62" s="26"/>
      <c r="Q62" s="27"/>
      <c r="R62" s="27"/>
      <c r="S62" s="28"/>
      <c r="T62" s="26"/>
      <c r="U62" s="27"/>
      <c r="V62" s="27"/>
      <c r="W62" s="82"/>
      <c r="X62" s="26"/>
      <c r="Y62" s="27"/>
      <c r="Z62" s="27"/>
      <c r="AA62" s="28"/>
      <c r="AB62" s="26"/>
      <c r="AC62" s="27"/>
      <c r="AD62" s="27"/>
      <c r="AE62" s="233"/>
      <c r="AF62" s="638"/>
      <c r="AG62" s="634"/>
    </row>
    <row r="63" spans="1:33" ht="15" customHeight="1" x14ac:dyDescent="0.2">
      <c r="A63" s="653"/>
      <c r="B63" s="640" t="s">
        <v>19</v>
      </c>
      <c r="C63" s="30" t="s">
        <v>16</v>
      </c>
      <c r="D63" s="31"/>
      <c r="E63" s="32"/>
      <c r="F63" s="32"/>
      <c r="G63" s="85"/>
      <c r="H63" s="31"/>
      <c r="I63" s="32"/>
      <c r="J63" s="32"/>
      <c r="K63" s="33"/>
      <c r="L63" s="31"/>
      <c r="M63" s="32"/>
      <c r="N63" s="32"/>
      <c r="O63" s="85"/>
      <c r="P63" s="31"/>
      <c r="Q63" s="32"/>
      <c r="R63" s="32"/>
      <c r="S63" s="33"/>
      <c r="T63" s="86"/>
      <c r="U63" s="32"/>
      <c r="V63" s="32"/>
      <c r="W63" s="85"/>
      <c r="X63" s="31"/>
      <c r="Y63" s="32"/>
      <c r="Z63" s="32"/>
      <c r="AA63" s="33"/>
      <c r="AB63" s="86"/>
      <c r="AC63" s="32"/>
      <c r="AD63" s="32"/>
      <c r="AE63" s="230"/>
      <c r="AF63" s="639">
        <f>SUM(D63:AE63)</f>
        <v>0</v>
      </c>
      <c r="AG63" s="635">
        <f>SUM(D64:AE64)</f>
        <v>0</v>
      </c>
    </row>
    <row r="64" spans="1:33" ht="15" customHeight="1" x14ac:dyDescent="0.2">
      <c r="A64" s="653"/>
      <c r="B64" s="640"/>
      <c r="C64" s="25" t="s">
        <v>17</v>
      </c>
      <c r="D64" s="26"/>
      <c r="E64" s="27"/>
      <c r="F64" s="27"/>
      <c r="G64" s="82"/>
      <c r="H64" s="26"/>
      <c r="I64" s="27"/>
      <c r="J64" s="27"/>
      <c r="K64" s="28"/>
      <c r="L64" s="26"/>
      <c r="M64" s="27"/>
      <c r="N64" s="27"/>
      <c r="O64" s="82"/>
      <c r="P64" s="26"/>
      <c r="Q64" s="27"/>
      <c r="R64" s="27"/>
      <c r="S64" s="28"/>
      <c r="T64" s="83"/>
      <c r="U64" s="27"/>
      <c r="V64" s="27"/>
      <c r="W64" s="82"/>
      <c r="X64" s="26"/>
      <c r="Y64" s="27"/>
      <c r="Z64" s="27"/>
      <c r="AA64" s="28"/>
      <c r="AB64" s="83"/>
      <c r="AC64" s="27"/>
      <c r="AD64" s="27"/>
      <c r="AE64" s="233"/>
      <c r="AF64" s="638"/>
      <c r="AG64" s="634"/>
    </row>
    <row r="65" spans="1:33" ht="15" customHeight="1" x14ac:dyDescent="0.2">
      <c r="A65" s="653"/>
      <c r="B65" s="646"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32"/>
      <c r="AD65" s="32"/>
      <c r="AE65" s="215"/>
      <c r="AF65" s="639">
        <f>SUM(D65:AE65)</f>
        <v>0</v>
      </c>
      <c r="AG65" s="635">
        <f>SUM(D66:AE66)</f>
        <v>0</v>
      </c>
    </row>
    <row r="66" spans="1:33" ht="15" customHeight="1" thickBot="1" x14ac:dyDescent="0.25">
      <c r="A66" s="654"/>
      <c r="B66" s="647"/>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41"/>
      <c r="AD66" s="41"/>
      <c r="AE66" s="216"/>
      <c r="AF66" s="643"/>
      <c r="AG66" s="636"/>
    </row>
    <row r="67" spans="1:33"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33" ht="15" customHeight="1" x14ac:dyDescent="0.2">
      <c r="A68" s="652">
        <v>8</v>
      </c>
      <c r="B68" s="641" t="s">
        <v>15</v>
      </c>
      <c r="C68" s="20" t="s">
        <v>16</v>
      </c>
      <c r="D68" s="21"/>
      <c r="E68" s="22"/>
      <c r="F68" s="22"/>
      <c r="G68" s="79"/>
      <c r="H68" s="21"/>
      <c r="I68" s="22"/>
      <c r="J68" s="22"/>
      <c r="K68" s="23"/>
      <c r="L68" s="80"/>
      <c r="M68" s="22"/>
      <c r="N68" s="22"/>
      <c r="O68" s="79"/>
      <c r="P68" s="21"/>
      <c r="Q68" s="22"/>
      <c r="R68" s="22"/>
      <c r="S68" s="23"/>
      <c r="T68" s="80"/>
      <c r="U68" s="22"/>
      <c r="V68" s="22"/>
      <c r="W68" s="79"/>
      <c r="X68" s="21"/>
      <c r="Y68" s="22"/>
      <c r="Z68" s="22"/>
      <c r="AA68" s="23"/>
      <c r="AB68" s="21"/>
      <c r="AC68" s="22"/>
      <c r="AD68" s="22"/>
      <c r="AE68" s="218"/>
      <c r="AF68" s="637">
        <f>SUM(D68:AE68)</f>
        <v>0</v>
      </c>
      <c r="AG68" s="633">
        <f>SUM(D69:AE69)</f>
        <v>0</v>
      </c>
    </row>
    <row r="69" spans="1:33" ht="15" customHeight="1" x14ac:dyDescent="0.2">
      <c r="A69" s="653"/>
      <c r="B69" s="642"/>
      <c r="C69" s="25" t="s">
        <v>17</v>
      </c>
      <c r="D69" s="26"/>
      <c r="E69" s="27"/>
      <c r="F69" s="27"/>
      <c r="G69" s="82"/>
      <c r="H69" s="26"/>
      <c r="I69" s="27"/>
      <c r="J69" s="27"/>
      <c r="K69" s="28"/>
      <c r="L69" s="83"/>
      <c r="M69" s="27"/>
      <c r="N69" s="27"/>
      <c r="O69" s="82"/>
      <c r="P69" s="26"/>
      <c r="Q69" s="27"/>
      <c r="R69" s="27"/>
      <c r="S69" s="28"/>
      <c r="T69" s="83"/>
      <c r="U69" s="27"/>
      <c r="V69" s="27"/>
      <c r="W69" s="82"/>
      <c r="X69" s="26"/>
      <c r="Y69" s="27"/>
      <c r="Z69" s="27"/>
      <c r="AA69" s="28"/>
      <c r="AB69" s="26"/>
      <c r="AC69" s="27"/>
      <c r="AD69" s="27"/>
      <c r="AE69" s="219"/>
      <c r="AF69" s="638"/>
      <c r="AG69" s="634"/>
    </row>
    <row r="70" spans="1:33" ht="15" customHeight="1" x14ac:dyDescent="0.2">
      <c r="A70" s="653"/>
      <c r="B70" s="648"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32"/>
      <c r="AD70" s="32"/>
      <c r="AE70" s="230"/>
      <c r="AF70" s="639">
        <f>SUM(D70:AE70)</f>
        <v>0</v>
      </c>
      <c r="AG70" s="635">
        <f>SUM(D71:AE71)</f>
        <v>0</v>
      </c>
    </row>
    <row r="71" spans="1:33" ht="15" customHeight="1" x14ac:dyDescent="0.2">
      <c r="A71" s="653"/>
      <c r="B71" s="648"/>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
      <c r="AD71" s="27"/>
      <c r="AE71" s="233"/>
      <c r="AF71" s="638"/>
      <c r="AG71" s="634"/>
    </row>
    <row r="72" spans="1:33" ht="15" customHeight="1" x14ac:dyDescent="0.2">
      <c r="A72" s="653"/>
      <c r="B72" s="640"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86"/>
      <c r="AC72" s="32"/>
      <c r="AD72" s="32"/>
      <c r="AE72" s="230"/>
      <c r="AF72" s="639">
        <f>SUM(D72:AE72)</f>
        <v>0</v>
      </c>
      <c r="AG72" s="635">
        <f>SUM(D73:AE73)</f>
        <v>0</v>
      </c>
    </row>
    <row r="73" spans="1:33" ht="15" customHeight="1" x14ac:dyDescent="0.2">
      <c r="A73" s="653"/>
      <c r="B73" s="640"/>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83"/>
      <c r="AC73" s="27"/>
      <c r="AD73" s="27"/>
      <c r="AE73" s="233"/>
      <c r="AF73" s="638"/>
      <c r="AG73" s="634"/>
    </row>
    <row r="74" spans="1:33" ht="15" customHeight="1" x14ac:dyDescent="0.2">
      <c r="A74" s="653"/>
      <c r="B74" s="646" t="s">
        <v>20</v>
      </c>
      <c r="C74" s="30" t="s">
        <v>16</v>
      </c>
      <c r="D74" s="31"/>
      <c r="E74" s="32"/>
      <c r="F74" s="32"/>
      <c r="G74" s="85"/>
      <c r="H74" s="31"/>
      <c r="I74" s="32"/>
      <c r="J74" s="32"/>
      <c r="K74" s="33"/>
      <c r="L74" s="31"/>
      <c r="M74" s="32"/>
      <c r="N74" s="32"/>
      <c r="O74" s="85"/>
      <c r="P74" s="31"/>
      <c r="Q74" s="32"/>
      <c r="R74" s="32"/>
      <c r="S74" s="33"/>
      <c r="T74" s="31"/>
      <c r="U74" s="32"/>
      <c r="V74" s="32"/>
      <c r="W74" s="85"/>
      <c r="X74" s="31"/>
      <c r="Y74" s="32"/>
      <c r="Z74" s="32"/>
      <c r="AA74" s="33"/>
      <c r="AB74" s="86"/>
      <c r="AC74" s="32"/>
      <c r="AD74" s="32"/>
      <c r="AE74" s="215"/>
      <c r="AF74" s="639">
        <f>SUM(D74:AE74)</f>
        <v>0</v>
      </c>
      <c r="AG74" s="635">
        <f>SUM(D75:AE75)</f>
        <v>0</v>
      </c>
    </row>
    <row r="75" spans="1:33" ht="15" customHeight="1" thickBot="1" x14ac:dyDescent="0.25">
      <c r="A75" s="654"/>
      <c r="B75" s="647"/>
      <c r="C75" s="40" t="s">
        <v>17</v>
      </c>
      <c r="D75" s="43"/>
      <c r="E75" s="41"/>
      <c r="F75" s="41"/>
      <c r="G75" s="87"/>
      <c r="H75" s="43"/>
      <c r="I75" s="41"/>
      <c r="J75" s="41"/>
      <c r="K75" s="42"/>
      <c r="L75" s="43"/>
      <c r="M75" s="41"/>
      <c r="N75" s="41"/>
      <c r="O75" s="87"/>
      <c r="P75" s="43"/>
      <c r="Q75" s="41"/>
      <c r="R75" s="41"/>
      <c r="S75" s="42"/>
      <c r="T75" s="43"/>
      <c r="U75" s="41"/>
      <c r="V75" s="41"/>
      <c r="W75" s="87"/>
      <c r="X75" s="43"/>
      <c r="Y75" s="41"/>
      <c r="Z75" s="41"/>
      <c r="AA75" s="42"/>
      <c r="AB75" s="88"/>
      <c r="AC75" s="41"/>
      <c r="AD75" s="41"/>
      <c r="AE75" s="216"/>
      <c r="AF75" s="643"/>
      <c r="AG75" s="636"/>
    </row>
    <row r="76" spans="1:33"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33" ht="15" customHeight="1" x14ac:dyDescent="0.2">
      <c r="A77" s="652">
        <v>9</v>
      </c>
      <c r="B77" s="641" t="s">
        <v>15</v>
      </c>
      <c r="C77" s="20" t="s">
        <v>16</v>
      </c>
      <c r="D77" s="21"/>
      <c r="E77" s="22"/>
      <c r="F77" s="22"/>
      <c r="G77" s="23"/>
      <c r="H77" s="21"/>
      <c r="I77" s="22"/>
      <c r="J77" s="22"/>
      <c r="K77" s="23"/>
      <c r="L77" s="21"/>
      <c r="M77" s="22"/>
      <c r="N77" s="22"/>
      <c r="O77" s="23"/>
      <c r="P77" s="21"/>
      <c r="Q77" s="22"/>
      <c r="R77" s="22"/>
      <c r="S77" s="23"/>
      <c r="T77" s="21"/>
      <c r="U77" s="22"/>
      <c r="V77" s="22"/>
      <c r="W77" s="23"/>
      <c r="X77" s="21"/>
      <c r="Y77" s="22"/>
      <c r="Z77" s="22"/>
      <c r="AA77" s="23"/>
      <c r="AB77" s="21"/>
      <c r="AC77" s="22"/>
      <c r="AD77" s="22"/>
      <c r="AE77" s="218"/>
      <c r="AF77" s="637">
        <f>SUM(D77:AE77)</f>
        <v>0</v>
      </c>
      <c r="AG77" s="633">
        <f>SUM(D78:AE78)</f>
        <v>0</v>
      </c>
    </row>
    <row r="78" spans="1:33" ht="15" customHeight="1" x14ac:dyDescent="0.2">
      <c r="A78" s="653"/>
      <c r="B78" s="642"/>
      <c r="C78" s="25" t="s">
        <v>17</v>
      </c>
      <c r="D78" s="26"/>
      <c r="E78" s="27"/>
      <c r="F78" s="27"/>
      <c r="G78" s="28"/>
      <c r="H78" s="26"/>
      <c r="I78" s="27"/>
      <c r="J78" s="27"/>
      <c r="K78" s="28"/>
      <c r="L78" s="26"/>
      <c r="M78" s="27"/>
      <c r="N78" s="27"/>
      <c r="O78" s="28"/>
      <c r="P78" s="26"/>
      <c r="Q78" s="27"/>
      <c r="R78" s="27"/>
      <c r="S78" s="28"/>
      <c r="T78" s="26"/>
      <c r="U78" s="27"/>
      <c r="V78" s="27"/>
      <c r="W78" s="28"/>
      <c r="X78" s="26"/>
      <c r="Y78" s="27"/>
      <c r="Z78" s="27"/>
      <c r="AA78" s="28"/>
      <c r="AB78" s="26"/>
      <c r="AC78" s="27"/>
      <c r="AD78" s="27"/>
      <c r="AE78" s="219"/>
      <c r="AF78" s="638"/>
      <c r="AG78" s="634"/>
    </row>
    <row r="79" spans="1:33" ht="15" customHeight="1" x14ac:dyDescent="0.2">
      <c r="A79" s="653"/>
      <c r="B79" s="648" t="s">
        <v>18</v>
      </c>
      <c r="C79" s="30" t="s">
        <v>16</v>
      </c>
      <c r="D79" s="31"/>
      <c r="E79" s="32"/>
      <c r="F79" s="32"/>
      <c r="G79" s="33"/>
      <c r="H79" s="31"/>
      <c r="I79" s="32"/>
      <c r="J79" s="32"/>
      <c r="K79" s="33"/>
      <c r="L79" s="31"/>
      <c r="M79" s="32"/>
      <c r="N79" s="32"/>
      <c r="O79" s="33"/>
      <c r="P79" s="31"/>
      <c r="Q79" s="32"/>
      <c r="R79" s="32"/>
      <c r="S79" s="33"/>
      <c r="T79" s="31"/>
      <c r="U79" s="32"/>
      <c r="V79" s="32"/>
      <c r="W79" s="33"/>
      <c r="X79" s="31"/>
      <c r="Y79" s="32"/>
      <c r="Z79" s="32"/>
      <c r="AA79" s="33"/>
      <c r="AB79" s="31"/>
      <c r="AC79" s="32"/>
      <c r="AD79" s="32"/>
      <c r="AE79" s="215"/>
      <c r="AF79" s="639">
        <f>SUM(D79:AE79)</f>
        <v>0</v>
      </c>
      <c r="AG79" s="635">
        <f>SUM(D80:AE80)</f>
        <v>0</v>
      </c>
    </row>
    <row r="80" spans="1:33" ht="15" customHeight="1" x14ac:dyDescent="0.2">
      <c r="A80" s="653"/>
      <c r="B80" s="648"/>
      <c r="C80" s="25" t="s">
        <v>17</v>
      </c>
      <c r="D80" s="26"/>
      <c r="E80" s="27"/>
      <c r="F80" s="27"/>
      <c r="G80" s="28"/>
      <c r="H80" s="26"/>
      <c r="I80" s="27"/>
      <c r="J80" s="27"/>
      <c r="K80" s="28"/>
      <c r="L80" s="26"/>
      <c r="M80" s="27"/>
      <c r="N80" s="27"/>
      <c r="O80" s="28"/>
      <c r="P80" s="26"/>
      <c r="Q80" s="27"/>
      <c r="R80" s="27"/>
      <c r="S80" s="28"/>
      <c r="T80" s="26"/>
      <c r="U80" s="27"/>
      <c r="V80" s="27"/>
      <c r="W80" s="28"/>
      <c r="X80" s="26"/>
      <c r="Y80" s="27"/>
      <c r="Z80" s="27"/>
      <c r="AA80" s="28"/>
      <c r="AB80" s="26"/>
      <c r="AC80" s="27"/>
      <c r="AD80" s="27"/>
      <c r="AE80" s="219"/>
      <c r="AF80" s="638"/>
      <c r="AG80" s="634"/>
    </row>
    <row r="81" spans="1:33" ht="15" customHeight="1" x14ac:dyDescent="0.2">
      <c r="A81" s="653"/>
      <c r="B81" s="640"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31"/>
      <c r="AC81" s="32"/>
      <c r="AD81" s="32"/>
      <c r="AE81" s="215"/>
      <c r="AF81" s="639">
        <f>SUM(D81:AE81)</f>
        <v>0</v>
      </c>
      <c r="AG81" s="635">
        <f>SUM(D82:AE82)</f>
        <v>0</v>
      </c>
    </row>
    <row r="82" spans="1:33" ht="15" customHeight="1" x14ac:dyDescent="0.2">
      <c r="A82" s="653"/>
      <c r="B82" s="640"/>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26"/>
      <c r="AC82" s="27"/>
      <c r="AD82" s="27"/>
      <c r="AE82" s="219"/>
      <c r="AF82" s="638"/>
      <c r="AG82" s="634"/>
    </row>
    <row r="83" spans="1:33" ht="15" customHeight="1" x14ac:dyDescent="0.2">
      <c r="A83" s="653"/>
      <c r="B83" s="646"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31"/>
      <c r="AC83" s="32"/>
      <c r="AD83" s="32"/>
      <c r="AE83" s="215"/>
      <c r="AF83" s="639">
        <f>SUM(D83:AE83)</f>
        <v>0</v>
      </c>
      <c r="AG83" s="635">
        <f>SUM(D84:AE84)</f>
        <v>0</v>
      </c>
    </row>
    <row r="84" spans="1:33" ht="15" customHeight="1" thickBot="1" x14ac:dyDescent="0.25">
      <c r="A84" s="654"/>
      <c r="B84" s="647"/>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43"/>
      <c r="AC84" s="41"/>
      <c r="AD84" s="41"/>
      <c r="AE84" s="216"/>
      <c r="AF84" s="643"/>
      <c r="AG84" s="636"/>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652">
        <v>10</v>
      </c>
      <c r="B86" s="641"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2"/>
      <c r="AD86" s="22"/>
      <c r="AE86" s="218"/>
      <c r="AF86" s="637">
        <f>SUM(D86:AE86)</f>
        <v>0</v>
      </c>
      <c r="AG86" s="633">
        <f>SUM(D87:AE87)</f>
        <v>0</v>
      </c>
    </row>
    <row r="87" spans="1:33" ht="15" customHeight="1" x14ac:dyDescent="0.2">
      <c r="A87" s="653"/>
      <c r="B87" s="642"/>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
      <c r="AD87" s="27"/>
      <c r="AE87" s="219"/>
      <c r="AF87" s="638"/>
      <c r="AG87" s="634"/>
    </row>
    <row r="88" spans="1:33" ht="15" customHeight="1" x14ac:dyDescent="0.2">
      <c r="A88" s="653"/>
      <c r="B88" s="648"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32"/>
      <c r="AD88" s="32"/>
      <c r="AE88" s="215"/>
      <c r="AF88" s="639">
        <f>SUM(D88:AE88)</f>
        <v>0</v>
      </c>
      <c r="AG88" s="635">
        <f>SUM(D89:AE89)</f>
        <v>0</v>
      </c>
    </row>
    <row r="89" spans="1:33" ht="15" customHeight="1" x14ac:dyDescent="0.2">
      <c r="A89" s="653"/>
      <c r="B89" s="648"/>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
      <c r="AD89" s="27"/>
      <c r="AE89" s="219"/>
      <c r="AF89" s="638"/>
      <c r="AG89" s="634"/>
    </row>
    <row r="90" spans="1:33" ht="15" customHeight="1" x14ac:dyDescent="0.2">
      <c r="A90" s="653"/>
      <c r="B90" s="640" t="s">
        <v>19</v>
      </c>
      <c r="C90" s="30" t="s">
        <v>16</v>
      </c>
      <c r="D90" s="31"/>
      <c r="E90" s="32"/>
      <c r="F90" s="32"/>
      <c r="G90" s="85"/>
      <c r="H90" s="31"/>
      <c r="I90" s="32"/>
      <c r="J90" s="32"/>
      <c r="K90" s="33"/>
      <c r="L90" s="86"/>
      <c r="M90" s="32"/>
      <c r="N90" s="32"/>
      <c r="O90" s="85"/>
      <c r="P90" s="31"/>
      <c r="Q90" s="32"/>
      <c r="R90" s="32"/>
      <c r="S90" s="33"/>
      <c r="T90" s="86"/>
      <c r="U90" s="32"/>
      <c r="V90" s="32"/>
      <c r="W90" s="85"/>
      <c r="X90" s="31"/>
      <c r="Y90" s="32"/>
      <c r="Z90" s="32"/>
      <c r="AA90" s="33"/>
      <c r="AB90" s="86"/>
      <c r="AC90" s="32"/>
      <c r="AD90" s="32"/>
      <c r="AE90" s="230"/>
      <c r="AF90" s="639">
        <f>SUM(D90:AE90)</f>
        <v>0</v>
      </c>
      <c r="AG90" s="635">
        <f>SUM(D91:AE91)</f>
        <v>0</v>
      </c>
    </row>
    <row r="91" spans="1:33" ht="15" customHeight="1" x14ac:dyDescent="0.2">
      <c r="A91" s="653"/>
      <c r="B91" s="640"/>
      <c r="C91" s="25" t="s">
        <v>17</v>
      </c>
      <c r="D91" s="26"/>
      <c r="E91" s="27"/>
      <c r="F91" s="27"/>
      <c r="G91" s="82"/>
      <c r="H91" s="26"/>
      <c r="I91" s="27"/>
      <c r="J91" s="27"/>
      <c r="K91" s="28"/>
      <c r="L91" s="83"/>
      <c r="M91" s="27"/>
      <c r="N91" s="27"/>
      <c r="O91" s="82"/>
      <c r="P91" s="26"/>
      <c r="Q91" s="27"/>
      <c r="R91" s="27"/>
      <c r="S91" s="28"/>
      <c r="T91" s="83"/>
      <c r="U91" s="27"/>
      <c r="V91" s="27"/>
      <c r="W91" s="82"/>
      <c r="X91" s="26"/>
      <c r="Y91" s="27"/>
      <c r="Z91" s="27"/>
      <c r="AA91" s="28"/>
      <c r="AB91" s="83"/>
      <c r="AC91" s="27"/>
      <c r="AD91" s="27"/>
      <c r="AE91" s="233"/>
      <c r="AF91" s="638"/>
      <c r="AG91" s="634"/>
    </row>
    <row r="92" spans="1:33" ht="15" customHeight="1" x14ac:dyDescent="0.2">
      <c r="A92" s="653"/>
      <c r="B92" s="646" t="s">
        <v>20</v>
      </c>
      <c r="C92" s="30" t="s">
        <v>16</v>
      </c>
      <c r="D92" s="31"/>
      <c r="E92" s="32"/>
      <c r="F92" s="32"/>
      <c r="G92" s="85"/>
      <c r="H92" s="31"/>
      <c r="I92" s="32"/>
      <c r="J92" s="32"/>
      <c r="K92" s="33"/>
      <c r="L92" s="86"/>
      <c r="M92" s="32"/>
      <c r="N92" s="32"/>
      <c r="O92" s="85"/>
      <c r="P92" s="31"/>
      <c r="Q92" s="32"/>
      <c r="R92" s="32"/>
      <c r="S92" s="33"/>
      <c r="T92" s="31"/>
      <c r="U92" s="32"/>
      <c r="V92" s="32"/>
      <c r="W92" s="85"/>
      <c r="X92" s="31"/>
      <c r="Y92" s="32"/>
      <c r="Z92" s="32"/>
      <c r="AA92" s="33"/>
      <c r="AB92" s="31"/>
      <c r="AC92" s="32"/>
      <c r="AD92" s="32"/>
      <c r="AE92" s="215"/>
      <c r="AF92" s="639">
        <f>SUM(D92:AE92)</f>
        <v>0</v>
      </c>
      <c r="AG92" s="635">
        <f>SUM(D93:AE93)</f>
        <v>0</v>
      </c>
    </row>
    <row r="93" spans="1:33" ht="15" customHeight="1" thickBot="1" x14ac:dyDescent="0.25">
      <c r="A93" s="654"/>
      <c r="B93" s="647"/>
      <c r="C93" s="40" t="s">
        <v>17</v>
      </c>
      <c r="D93" s="43"/>
      <c r="E93" s="41"/>
      <c r="F93" s="41"/>
      <c r="G93" s="87"/>
      <c r="H93" s="43"/>
      <c r="I93" s="41"/>
      <c r="J93" s="41"/>
      <c r="K93" s="42"/>
      <c r="L93" s="88"/>
      <c r="M93" s="41"/>
      <c r="N93" s="41"/>
      <c r="O93" s="87"/>
      <c r="P93" s="43"/>
      <c r="Q93" s="41"/>
      <c r="R93" s="41"/>
      <c r="S93" s="42"/>
      <c r="T93" s="43"/>
      <c r="U93" s="41"/>
      <c r="V93" s="41"/>
      <c r="W93" s="87"/>
      <c r="X93" s="43"/>
      <c r="Y93" s="41"/>
      <c r="Z93" s="41"/>
      <c r="AA93" s="42"/>
      <c r="AB93" s="43"/>
      <c r="AC93" s="41"/>
      <c r="AD93" s="41"/>
      <c r="AE93" s="216"/>
      <c r="AF93" s="643"/>
      <c r="AG93" s="636"/>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652">
        <v>11</v>
      </c>
      <c r="B95" s="641" t="s">
        <v>15</v>
      </c>
      <c r="C95" s="20" t="s">
        <v>16</v>
      </c>
      <c r="D95" s="21"/>
      <c r="E95" s="22"/>
      <c r="F95" s="22"/>
      <c r="G95" s="79"/>
      <c r="H95" s="21"/>
      <c r="I95" s="22"/>
      <c r="J95" s="22"/>
      <c r="K95" s="23"/>
      <c r="L95" s="21"/>
      <c r="M95" s="22"/>
      <c r="N95" s="22"/>
      <c r="O95" s="79"/>
      <c r="P95" s="21"/>
      <c r="Q95" s="22"/>
      <c r="R95" s="22"/>
      <c r="S95" s="23"/>
      <c r="T95" s="80"/>
      <c r="U95" s="22"/>
      <c r="V95" s="22"/>
      <c r="W95" s="79"/>
      <c r="X95" s="21"/>
      <c r="Y95" s="22"/>
      <c r="Z95" s="22"/>
      <c r="AA95" s="23"/>
      <c r="AB95" s="80"/>
      <c r="AC95" s="22"/>
      <c r="AD95" s="22"/>
      <c r="AE95" s="218"/>
      <c r="AF95" s="637">
        <f>SUM(D95:AE95)</f>
        <v>0</v>
      </c>
      <c r="AG95" s="633">
        <f>SUM(D96:AE96)</f>
        <v>0</v>
      </c>
    </row>
    <row r="96" spans="1:33" ht="15" customHeight="1" x14ac:dyDescent="0.2">
      <c r="A96" s="653"/>
      <c r="B96" s="642"/>
      <c r="C96" s="25" t="s">
        <v>17</v>
      </c>
      <c r="D96" s="26"/>
      <c r="E96" s="27"/>
      <c r="F96" s="27"/>
      <c r="G96" s="82"/>
      <c r="H96" s="26"/>
      <c r="I96" s="27"/>
      <c r="J96" s="27"/>
      <c r="K96" s="28"/>
      <c r="L96" s="26"/>
      <c r="M96" s="27"/>
      <c r="N96" s="27"/>
      <c r="O96" s="82"/>
      <c r="P96" s="26"/>
      <c r="Q96" s="27"/>
      <c r="R96" s="27"/>
      <c r="S96" s="28"/>
      <c r="T96" s="83"/>
      <c r="U96" s="27"/>
      <c r="V96" s="27"/>
      <c r="W96" s="82"/>
      <c r="X96" s="26"/>
      <c r="Y96" s="27"/>
      <c r="Z96" s="27"/>
      <c r="AA96" s="28"/>
      <c r="AB96" s="83"/>
      <c r="AC96" s="27"/>
      <c r="AD96" s="27"/>
      <c r="AE96" s="219"/>
      <c r="AF96" s="638"/>
      <c r="AG96" s="634"/>
    </row>
    <row r="97" spans="1:33" ht="15" customHeight="1" x14ac:dyDescent="0.2">
      <c r="A97" s="653"/>
      <c r="B97" s="648" t="s">
        <v>18</v>
      </c>
      <c r="C97" s="30" t="s">
        <v>16</v>
      </c>
      <c r="D97" s="31"/>
      <c r="E97" s="32"/>
      <c r="F97" s="32"/>
      <c r="G97" s="85"/>
      <c r="H97" s="31"/>
      <c r="I97" s="32"/>
      <c r="J97" s="32"/>
      <c r="K97" s="33"/>
      <c r="L97" s="86"/>
      <c r="M97" s="32"/>
      <c r="N97" s="32"/>
      <c r="O97" s="85"/>
      <c r="P97" s="31"/>
      <c r="Q97" s="32"/>
      <c r="R97" s="32"/>
      <c r="S97" s="33"/>
      <c r="T97" s="86"/>
      <c r="U97" s="32"/>
      <c r="V97" s="32"/>
      <c r="W97" s="85"/>
      <c r="X97" s="31"/>
      <c r="Y97" s="32"/>
      <c r="Z97" s="32"/>
      <c r="AA97" s="33"/>
      <c r="AB97" s="86"/>
      <c r="AC97" s="32"/>
      <c r="AD97" s="32"/>
      <c r="AE97" s="215"/>
      <c r="AF97" s="639">
        <f>SUM(D97:AE97)</f>
        <v>0</v>
      </c>
      <c r="AG97" s="635">
        <f>SUM(D98:AE98)</f>
        <v>0</v>
      </c>
    </row>
    <row r="98" spans="1:33" ht="15" customHeight="1" x14ac:dyDescent="0.2">
      <c r="A98" s="653"/>
      <c r="B98" s="648"/>
      <c r="C98" s="25" t="s">
        <v>17</v>
      </c>
      <c r="D98" s="26"/>
      <c r="E98" s="27"/>
      <c r="F98" s="27"/>
      <c r="G98" s="82"/>
      <c r="H98" s="26"/>
      <c r="I98" s="27"/>
      <c r="J98" s="27"/>
      <c r="K98" s="28"/>
      <c r="L98" s="83"/>
      <c r="M98" s="27"/>
      <c r="N98" s="27"/>
      <c r="O98" s="82"/>
      <c r="P98" s="26"/>
      <c r="Q98" s="27"/>
      <c r="R98" s="27"/>
      <c r="S98" s="28"/>
      <c r="T98" s="83"/>
      <c r="U98" s="27"/>
      <c r="V98" s="27"/>
      <c r="W98" s="82"/>
      <c r="X98" s="26"/>
      <c r="Y98" s="27"/>
      <c r="Z98" s="27"/>
      <c r="AA98" s="28"/>
      <c r="AB98" s="83"/>
      <c r="AC98" s="27"/>
      <c r="AD98" s="27"/>
      <c r="AE98" s="219"/>
      <c r="AF98" s="638"/>
      <c r="AG98" s="634"/>
    </row>
    <row r="99" spans="1:33" ht="15" customHeight="1" x14ac:dyDescent="0.2">
      <c r="A99" s="653"/>
      <c r="B99" s="640"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32"/>
      <c r="AD99" s="32"/>
      <c r="AE99" s="230"/>
      <c r="AF99" s="639">
        <f>SUM(D99:AE99)</f>
        <v>0</v>
      </c>
      <c r="AG99" s="635">
        <f>SUM(D100:AE100)</f>
        <v>0</v>
      </c>
    </row>
    <row r="100" spans="1:33" ht="15" customHeight="1" x14ac:dyDescent="0.2">
      <c r="A100" s="653"/>
      <c r="B100" s="640"/>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
      <c r="AD100" s="27"/>
      <c r="AE100" s="233"/>
      <c r="AF100" s="638"/>
      <c r="AG100" s="634"/>
    </row>
    <row r="101" spans="1:33" ht="15" customHeight="1" x14ac:dyDescent="0.2">
      <c r="A101" s="653"/>
      <c r="B101" s="646"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32"/>
      <c r="AD101" s="32"/>
      <c r="AE101" s="215"/>
      <c r="AF101" s="639">
        <f>SUM(D101:AE101)</f>
        <v>0</v>
      </c>
      <c r="AG101" s="635">
        <f>SUM(D102:AE102)</f>
        <v>0</v>
      </c>
    </row>
    <row r="102" spans="1:33" ht="15" customHeight="1" thickBot="1" x14ac:dyDescent="0.25">
      <c r="A102" s="654"/>
      <c r="B102" s="647"/>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41"/>
      <c r="AD102" s="41"/>
      <c r="AE102" s="216"/>
      <c r="AF102" s="643"/>
      <c r="AG102" s="636"/>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652">
        <v>12</v>
      </c>
      <c r="B104" s="641"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2"/>
      <c r="AD104" s="22"/>
      <c r="AE104" s="218"/>
      <c r="AF104" s="637">
        <f>SUM(D104:AE104)</f>
        <v>0</v>
      </c>
      <c r="AG104" s="633">
        <f>SUM(D105:AE105)</f>
        <v>0</v>
      </c>
    </row>
    <row r="105" spans="1:33" ht="15" customHeight="1" x14ac:dyDescent="0.2">
      <c r="A105" s="653"/>
      <c r="B105" s="642"/>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
      <c r="AD105" s="27"/>
      <c r="AE105" s="219"/>
      <c r="AF105" s="638"/>
      <c r="AG105" s="634"/>
    </row>
    <row r="106" spans="1:33" ht="15" customHeight="1" x14ac:dyDescent="0.2">
      <c r="A106" s="653"/>
      <c r="B106" s="648" t="s">
        <v>18</v>
      </c>
      <c r="C106" s="30" t="s">
        <v>16</v>
      </c>
      <c r="D106" s="31"/>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32"/>
      <c r="AD106" s="32"/>
      <c r="AE106" s="215"/>
      <c r="AF106" s="639">
        <f>SUM(D106:AE106)</f>
        <v>0</v>
      </c>
      <c r="AG106" s="635">
        <f>SUM(D107:AE107)</f>
        <v>0</v>
      </c>
    </row>
    <row r="107" spans="1:33" ht="15" customHeight="1" x14ac:dyDescent="0.2">
      <c r="A107" s="653"/>
      <c r="B107" s="648"/>
      <c r="C107" s="25" t="s">
        <v>17</v>
      </c>
      <c r="D107" s="26"/>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
      <c r="AD107" s="27"/>
      <c r="AE107" s="219"/>
      <c r="AF107" s="638"/>
      <c r="AG107" s="634"/>
    </row>
    <row r="108" spans="1:33" ht="15" customHeight="1" x14ac:dyDescent="0.2">
      <c r="A108" s="653"/>
      <c r="B108" s="640" t="s">
        <v>19</v>
      </c>
      <c r="C108" s="30" t="s">
        <v>16</v>
      </c>
      <c r="D108" s="31"/>
      <c r="E108" s="32"/>
      <c r="F108" s="32"/>
      <c r="G108" s="85"/>
      <c r="H108" s="31"/>
      <c r="I108" s="32"/>
      <c r="J108" s="32"/>
      <c r="K108" s="33"/>
      <c r="L108" s="86"/>
      <c r="M108" s="32"/>
      <c r="N108" s="32"/>
      <c r="O108" s="85"/>
      <c r="P108" s="31"/>
      <c r="Q108" s="32"/>
      <c r="R108" s="32"/>
      <c r="S108" s="33"/>
      <c r="T108" s="86"/>
      <c r="U108" s="32"/>
      <c r="V108" s="32"/>
      <c r="W108" s="85"/>
      <c r="X108" s="31"/>
      <c r="Y108" s="32"/>
      <c r="Z108" s="32"/>
      <c r="AA108" s="33"/>
      <c r="AB108" s="86"/>
      <c r="AC108" s="32"/>
      <c r="AD108" s="32"/>
      <c r="AE108" s="215"/>
      <c r="AF108" s="639">
        <f>SUM(D108:AE108)</f>
        <v>0</v>
      </c>
      <c r="AG108" s="635">
        <f>SUM(D109:AE109)</f>
        <v>0</v>
      </c>
    </row>
    <row r="109" spans="1:33" ht="15" customHeight="1" x14ac:dyDescent="0.2">
      <c r="A109" s="653"/>
      <c r="B109" s="640"/>
      <c r="C109" s="25" t="s">
        <v>17</v>
      </c>
      <c r="D109" s="26"/>
      <c r="E109" s="27"/>
      <c r="F109" s="27"/>
      <c r="G109" s="82"/>
      <c r="H109" s="26"/>
      <c r="I109" s="27"/>
      <c r="J109" s="27"/>
      <c r="K109" s="28"/>
      <c r="L109" s="83"/>
      <c r="M109" s="27"/>
      <c r="N109" s="27"/>
      <c r="O109" s="82"/>
      <c r="P109" s="26"/>
      <c r="Q109" s="27"/>
      <c r="R109" s="27"/>
      <c r="S109" s="28"/>
      <c r="T109" s="83"/>
      <c r="U109" s="27"/>
      <c r="V109" s="27"/>
      <c r="W109" s="82"/>
      <c r="X109" s="26"/>
      <c r="Y109" s="27"/>
      <c r="Z109" s="27"/>
      <c r="AA109" s="28"/>
      <c r="AB109" s="83"/>
      <c r="AC109" s="27"/>
      <c r="AD109" s="27"/>
      <c r="AE109" s="219"/>
      <c r="AF109" s="638"/>
      <c r="AG109" s="634"/>
    </row>
    <row r="110" spans="1:33" ht="15" customHeight="1" x14ac:dyDescent="0.2">
      <c r="A110" s="653"/>
      <c r="B110" s="646" t="s">
        <v>20</v>
      </c>
      <c r="C110" s="30" t="s">
        <v>16</v>
      </c>
      <c r="D110" s="31"/>
      <c r="E110" s="32"/>
      <c r="F110" s="32"/>
      <c r="G110" s="85"/>
      <c r="H110" s="31"/>
      <c r="I110" s="32"/>
      <c r="J110" s="32"/>
      <c r="K110" s="33"/>
      <c r="L110" s="86"/>
      <c r="M110" s="32"/>
      <c r="N110" s="32"/>
      <c r="O110" s="85"/>
      <c r="P110" s="31"/>
      <c r="Q110" s="32"/>
      <c r="R110" s="32"/>
      <c r="S110" s="33"/>
      <c r="T110" s="86"/>
      <c r="U110" s="32"/>
      <c r="V110" s="32"/>
      <c r="W110" s="85"/>
      <c r="X110" s="31"/>
      <c r="Y110" s="32"/>
      <c r="Z110" s="32"/>
      <c r="AA110" s="33"/>
      <c r="AB110" s="31"/>
      <c r="AC110" s="32"/>
      <c r="AD110" s="32"/>
      <c r="AE110" s="215"/>
      <c r="AF110" s="639">
        <f>SUM(D110:AE110)</f>
        <v>0</v>
      </c>
      <c r="AG110" s="635">
        <f>SUM(D111:AE111)</f>
        <v>0</v>
      </c>
    </row>
    <row r="111" spans="1:33" ht="15" customHeight="1" thickBot="1" x14ac:dyDescent="0.25">
      <c r="A111" s="654"/>
      <c r="B111" s="647"/>
      <c r="C111" s="40" t="s">
        <v>17</v>
      </c>
      <c r="D111" s="43"/>
      <c r="E111" s="41"/>
      <c r="F111" s="41"/>
      <c r="G111" s="87"/>
      <c r="H111" s="43"/>
      <c r="I111" s="41"/>
      <c r="J111" s="41"/>
      <c r="K111" s="42"/>
      <c r="L111" s="88"/>
      <c r="M111" s="41"/>
      <c r="N111" s="41"/>
      <c r="O111" s="87"/>
      <c r="P111" s="43"/>
      <c r="Q111" s="41"/>
      <c r="R111" s="41"/>
      <c r="S111" s="42"/>
      <c r="T111" s="88"/>
      <c r="U111" s="41"/>
      <c r="V111" s="41"/>
      <c r="W111" s="87"/>
      <c r="X111" s="43"/>
      <c r="Y111" s="41"/>
      <c r="Z111" s="41"/>
      <c r="AA111" s="42"/>
      <c r="AB111" s="43"/>
      <c r="AC111" s="41"/>
      <c r="AD111" s="41"/>
      <c r="AE111" s="216"/>
      <c r="AF111" s="643"/>
      <c r="AG111" s="636"/>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652">
        <v>13</v>
      </c>
      <c r="B113" s="641" t="s">
        <v>15</v>
      </c>
      <c r="C113" s="20" t="s">
        <v>16</v>
      </c>
      <c r="D113" s="21"/>
      <c r="E113" s="22"/>
      <c r="F113" s="22"/>
      <c r="G113" s="23"/>
      <c r="H113" s="21"/>
      <c r="I113" s="22"/>
      <c r="J113" s="22"/>
      <c r="K113" s="23"/>
      <c r="L113" s="21"/>
      <c r="M113" s="22"/>
      <c r="N113" s="22"/>
      <c r="O113" s="23"/>
      <c r="P113" s="21"/>
      <c r="Q113" s="22"/>
      <c r="R113" s="22"/>
      <c r="S113" s="23"/>
      <c r="T113" s="21"/>
      <c r="U113" s="22"/>
      <c r="V113" s="22"/>
      <c r="W113" s="23"/>
      <c r="X113" s="21"/>
      <c r="Y113" s="22"/>
      <c r="Z113" s="22"/>
      <c r="AA113" s="23"/>
      <c r="AB113" s="21"/>
      <c r="AC113" s="22"/>
      <c r="AD113" s="22"/>
      <c r="AE113" s="218"/>
      <c r="AF113" s="637">
        <f>SUM(D113:AE113)</f>
        <v>0</v>
      </c>
      <c r="AG113" s="633">
        <f>SUM(D114:AE114)</f>
        <v>0</v>
      </c>
    </row>
    <row r="114" spans="1:33" ht="15" customHeight="1" x14ac:dyDescent="0.2">
      <c r="A114" s="653"/>
      <c r="B114" s="642"/>
      <c r="C114" s="25" t="s">
        <v>17</v>
      </c>
      <c r="D114" s="26"/>
      <c r="E114" s="27"/>
      <c r="F114" s="27"/>
      <c r="G114" s="28"/>
      <c r="H114" s="26"/>
      <c r="I114" s="27"/>
      <c r="J114" s="27"/>
      <c r="K114" s="28"/>
      <c r="L114" s="26"/>
      <c r="M114" s="27"/>
      <c r="N114" s="27"/>
      <c r="O114" s="28"/>
      <c r="P114" s="26"/>
      <c r="Q114" s="27"/>
      <c r="R114" s="27"/>
      <c r="S114" s="28"/>
      <c r="T114" s="26"/>
      <c r="U114" s="27"/>
      <c r="V114" s="27"/>
      <c r="W114" s="28"/>
      <c r="X114" s="26"/>
      <c r="Y114" s="27"/>
      <c r="Z114" s="27"/>
      <c r="AA114" s="28"/>
      <c r="AB114" s="26"/>
      <c r="AC114" s="27"/>
      <c r="AD114" s="27"/>
      <c r="AE114" s="219"/>
      <c r="AF114" s="638"/>
      <c r="AG114" s="634"/>
    </row>
    <row r="115" spans="1:33" ht="15" customHeight="1" x14ac:dyDescent="0.2">
      <c r="A115" s="653"/>
      <c r="B115" s="648"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31"/>
      <c r="AC115" s="32"/>
      <c r="AD115" s="32"/>
      <c r="AE115" s="215"/>
      <c r="AF115" s="639">
        <f>SUM(D115:AE115)</f>
        <v>0</v>
      </c>
      <c r="AG115" s="635">
        <f>SUM(D116:AE116)</f>
        <v>0</v>
      </c>
    </row>
    <row r="116" spans="1:33" ht="15" customHeight="1" x14ac:dyDescent="0.2">
      <c r="A116" s="653"/>
      <c r="B116" s="648"/>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26"/>
      <c r="AC116" s="27"/>
      <c r="AD116" s="27"/>
      <c r="AE116" s="219"/>
      <c r="AF116" s="638"/>
      <c r="AG116" s="634"/>
    </row>
    <row r="117" spans="1:33" ht="15" customHeight="1" x14ac:dyDescent="0.2">
      <c r="A117" s="653"/>
      <c r="B117" s="640"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32"/>
      <c r="AD117" s="32"/>
      <c r="AE117" s="215"/>
      <c r="AF117" s="639">
        <f>SUM(D117:AE117)</f>
        <v>0</v>
      </c>
      <c r="AG117" s="635">
        <f>SUM(D118:AE118)</f>
        <v>0</v>
      </c>
    </row>
    <row r="118" spans="1:33" ht="15" customHeight="1" x14ac:dyDescent="0.2">
      <c r="A118" s="653"/>
      <c r="B118" s="640"/>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
      <c r="AD118" s="27"/>
      <c r="AE118" s="219"/>
      <c r="AF118" s="638"/>
      <c r="AG118" s="634"/>
    </row>
    <row r="119" spans="1:33" ht="15" customHeight="1" x14ac:dyDescent="0.2">
      <c r="A119" s="653"/>
      <c r="B119" s="646" t="s">
        <v>20</v>
      </c>
      <c r="C119" s="30" t="s">
        <v>16</v>
      </c>
      <c r="D119" s="31"/>
      <c r="E119" s="32"/>
      <c r="F119" s="32"/>
      <c r="G119" s="33"/>
      <c r="H119" s="31"/>
      <c r="I119" s="32"/>
      <c r="J119" s="32"/>
      <c r="K119" s="33"/>
      <c r="L119" s="31"/>
      <c r="M119" s="32"/>
      <c r="N119" s="32"/>
      <c r="O119" s="33"/>
      <c r="P119" s="31"/>
      <c r="Q119" s="32"/>
      <c r="R119" s="32"/>
      <c r="S119" s="33"/>
      <c r="T119" s="31"/>
      <c r="U119" s="32"/>
      <c r="V119" s="32"/>
      <c r="W119" s="33"/>
      <c r="X119" s="31"/>
      <c r="Y119" s="32"/>
      <c r="Z119" s="32"/>
      <c r="AA119" s="33"/>
      <c r="AB119" s="31"/>
      <c r="AC119" s="32"/>
      <c r="AD119" s="32"/>
      <c r="AE119" s="215"/>
      <c r="AF119" s="639">
        <f>SUM(D119:AE119)</f>
        <v>0</v>
      </c>
      <c r="AG119" s="635">
        <f>SUM(D120:AE120)</f>
        <v>0</v>
      </c>
    </row>
    <row r="120" spans="1:33" ht="15" customHeight="1" thickBot="1" x14ac:dyDescent="0.25">
      <c r="A120" s="654"/>
      <c r="B120" s="647"/>
      <c r="C120" s="40" t="s">
        <v>17</v>
      </c>
      <c r="D120" s="43"/>
      <c r="E120" s="41"/>
      <c r="F120" s="41"/>
      <c r="G120" s="42"/>
      <c r="H120" s="43"/>
      <c r="I120" s="41"/>
      <c r="J120" s="41"/>
      <c r="K120" s="42"/>
      <c r="L120" s="43"/>
      <c r="M120" s="41"/>
      <c r="N120" s="41"/>
      <c r="O120" s="42"/>
      <c r="P120" s="43"/>
      <c r="Q120" s="41"/>
      <c r="R120" s="41"/>
      <c r="S120" s="42"/>
      <c r="T120" s="43"/>
      <c r="U120" s="41"/>
      <c r="V120" s="41"/>
      <c r="W120" s="42"/>
      <c r="X120" s="43"/>
      <c r="Y120" s="41"/>
      <c r="Z120" s="41"/>
      <c r="AA120" s="42"/>
      <c r="AB120" s="43"/>
      <c r="AC120" s="41"/>
      <c r="AD120" s="41"/>
      <c r="AE120" s="216"/>
      <c r="AF120" s="643"/>
      <c r="AG120" s="636"/>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652">
        <v>14</v>
      </c>
      <c r="B122" s="641"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2"/>
      <c r="AD122" s="22"/>
      <c r="AE122" s="218"/>
      <c r="AF122" s="637">
        <f>SUM(D122:AE122)</f>
        <v>0</v>
      </c>
      <c r="AG122" s="633">
        <f>SUM(D123:AE123)</f>
        <v>0</v>
      </c>
    </row>
    <row r="123" spans="1:33" ht="15" customHeight="1" x14ac:dyDescent="0.2">
      <c r="A123" s="653"/>
      <c r="B123" s="642"/>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
      <c r="AD123" s="27"/>
      <c r="AE123" s="219"/>
      <c r="AF123" s="638"/>
      <c r="AG123" s="634"/>
    </row>
    <row r="124" spans="1:33" ht="15" customHeight="1" x14ac:dyDescent="0.2">
      <c r="A124" s="653"/>
      <c r="B124" s="648" t="s">
        <v>18</v>
      </c>
      <c r="C124" s="30" t="s">
        <v>16</v>
      </c>
      <c r="D124" s="31"/>
      <c r="E124" s="32"/>
      <c r="F124" s="32"/>
      <c r="G124" s="85"/>
      <c r="H124" s="31"/>
      <c r="I124" s="32"/>
      <c r="J124" s="32"/>
      <c r="K124" s="33"/>
      <c r="L124" s="86"/>
      <c r="M124" s="32"/>
      <c r="N124" s="32"/>
      <c r="O124" s="85"/>
      <c r="P124" s="31"/>
      <c r="Q124" s="32"/>
      <c r="R124" s="32"/>
      <c r="S124" s="33"/>
      <c r="T124" s="31"/>
      <c r="U124" s="32"/>
      <c r="V124" s="32"/>
      <c r="W124" s="85"/>
      <c r="X124" s="31"/>
      <c r="Y124" s="32"/>
      <c r="Z124" s="32"/>
      <c r="AA124" s="33"/>
      <c r="AB124" s="31"/>
      <c r="AC124" s="32"/>
      <c r="AD124" s="32"/>
      <c r="AE124" s="215"/>
      <c r="AF124" s="639">
        <f>SUM(D124:AE124)</f>
        <v>0</v>
      </c>
      <c r="AG124" s="635">
        <f>SUM(D125:AE125)</f>
        <v>0</v>
      </c>
    </row>
    <row r="125" spans="1:33" ht="15" customHeight="1" x14ac:dyDescent="0.2">
      <c r="A125" s="653"/>
      <c r="B125" s="648"/>
      <c r="C125" s="25" t="s">
        <v>17</v>
      </c>
      <c r="D125" s="26"/>
      <c r="E125" s="27"/>
      <c r="F125" s="27"/>
      <c r="G125" s="82"/>
      <c r="H125" s="26"/>
      <c r="I125" s="27"/>
      <c r="J125" s="27"/>
      <c r="K125" s="28"/>
      <c r="L125" s="83"/>
      <c r="M125" s="27"/>
      <c r="N125" s="27"/>
      <c r="O125" s="82"/>
      <c r="P125" s="26"/>
      <c r="Q125" s="27"/>
      <c r="R125" s="27"/>
      <c r="S125" s="28"/>
      <c r="T125" s="26"/>
      <c r="U125" s="27"/>
      <c r="V125" s="27"/>
      <c r="W125" s="82"/>
      <c r="X125" s="26"/>
      <c r="Y125" s="27"/>
      <c r="Z125" s="27"/>
      <c r="AA125" s="28"/>
      <c r="AB125" s="26"/>
      <c r="AC125" s="27"/>
      <c r="AD125" s="27"/>
      <c r="AE125" s="219"/>
      <c r="AF125" s="638"/>
      <c r="AG125" s="634"/>
    </row>
    <row r="126" spans="1:33" ht="15" customHeight="1" x14ac:dyDescent="0.2">
      <c r="A126" s="653"/>
      <c r="B126" s="640" t="s">
        <v>19</v>
      </c>
      <c r="C126" s="30" t="s">
        <v>16</v>
      </c>
      <c r="D126" s="31"/>
      <c r="E126" s="32"/>
      <c r="F126" s="32"/>
      <c r="G126" s="85"/>
      <c r="H126" s="31"/>
      <c r="I126" s="32"/>
      <c r="J126" s="32"/>
      <c r="K126" s="33"/>
      <c r="L126" s="31"/>
      <c r="M126" s="32"/>
      <c r="N126" s="32"/>
      <c r="O126" s="85"/>
      <c r="P126" s="31"/>
      <c r="Q126" s="32"/>
      <c r="R126" s="32"/>
      <c r="S126" s="33"/>
      <c r="T126" s="86"/>
      <c r="U126" s="32"/>
      <c r="V126" s="32"/>
      <c r="W126" s="85"/>
      <c r="X126" s="31"/>
      <c r="Y126" s="32"/>
      <c r="Z126" s="32"/>
      <c r="AA126" s="33"/>
      <c r="AB126" s="86"/>
      <c r="AC126" s="32"/>
      <c r="AD126" s="32"/>
      <c r="AE126" s="230"/>
      <c r="AF126" s="639">
        <f>SUM(D126:AE126)</f>
        <v>0</v>
      </c>
      <c r="AG126" s="635">
        <f>SUM(D127:AE127)</f>
        <v>0</v>
      </c>
    </row>
    <row r="127" spans="1:33" ht="15" customHeight="1" x14ac:dyDescent="0.2">
      <c r="A127" s="653"/>
      <c r="B127" s="640"/>
      <c r="C127" s="25" t="s">
        <v>17</v>
      </c>
      <c r="D127" s="26"/>
      <c r="E127" s="27"/>
      <c r="F127" s="27"/>
      <c r="G127" s="82"/>
      <c r="H127" s="26"/>
      <c r="I127" s="27"/>
      <c r="J127" s="27"/>
      <c r="K127" s="28"/>
      <c r="L127" s="26"/>
      <c r="M127" s="27"/>
      <c r="N127" s="27"/>
      <c r="O127" s="82"/>
      <c r="P127" s="26"/>
      <c r="Q127" s="27"/>
      <c r="R127" s="27"/>
      <c r="S127" s="28"/>
      <c r="T127" s="83"/>
      <c r="U127" s="27"/>
      <c r="V127" s="27"/>
      <c r="W127" s="82"/>
      <c r="X127" s="26"/>
      <c r="Y127" s="27"/>
      <c r="Z127" s="27"/>
      <c r="AA127" s="28"/>
      <c r="AB127" s="83"/>
      <c r="AC127" s="27"/>
      <c r="AD127" s="27"/>
      <c r="AE127" s="233"/>
      <c r="AF127" s="638"/>
      <c r="AG127" s="634"/>
    </row>
    <row r="128" spans="1:33" ht="15" customHeight="1" x14ac:dyDescent="0.2">
      <c r="A128" s="653"/>
      <c r="B128" s="646"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32"/>
      <c r="AD128" s="32"/>
      <c r="AE128" s="215"/>
      <c r="AF128" s="639">
        <f>SUM(D128:AE128)</f>
        <v>0</v>
      </c>
      <c r="AG128" s="635">
        <f>SUM(D129:AE129)</f>
        <v>0</v>
      </c>
    </row>
    <row r="129" spans="1:33" ht="15" customHeight="1" thickBot="1" x14ac:dyDescent="0.25">
      <c r="A129" s="654"/>
      <c r="B129" s="647"/>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41"/>
      <c r="AD129" s="41"/>
      <c r="AE129" s="216"/>
      <c r="AF129" s="643"/>
      <c r="AG129" s="636"/>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652">
        <v>15</v>
      </c>
      <c r="B131" s="641" t="s">
        <v>15</v>
      </c>
      <c r="C131" s="20" t="s">
        <v>16</v>
      </c>
      <c r="D131" s="21"/>
      <c r="E131" s="22"/>
      <c r="F131" s="22"/>
      <c r="G131" s="79"/>
      <c r="H131" s="21"/>
      <c r="I131" s="22"/>
      <c r="J131" s="22"/>
      <c r="K131" s="23"/>
      <c r="L131" s="80"/>
      <c r="M131" s="22"/>
      <c r="N131" s="22"/>
      <c r="O131" s="79"/>
      <c r="P131" s="21"/>
      <c r="Q131" s="22"/>
      <c r="R131" s="22"/>
      <c r="S131" s="23"/>
      <c r="T131" s="21"/>
      <c r="U131" s="22"/>
      <c r="V131" s="22"/>
      <c r="W131" s="79"/>
      <c r="X131" s="21"/>
      <c r="Y131" s="22"/>
      <c r="Z131" s="22"/>
      <c r="AA131" s="23"/>
      <c r="AB131" s="21"/>
      <c r="AC131" s="22"/>
      <c r="AD131" s="22"/>
      <c r="AE131" s="218"/>
      <c r="AF131" s="637">
        <f>SUM(D131:AE131)</f>
        <v>0</v>
      </c>
      <c r="AG131" s="633">
        <f>SUM(D132:AE132)</f>
        <v>0</v>
      </c>
    </row>
    <row r="132" spans="1:33" ht="15" customHeight="1" x14ac:dyDescent="0.2">
      <c r="A132" s="653"/>
      <c r="B132" s="642"/>
      <c r="C132" s="25" t="s">
        <v>17</v>
      </c>
      <c r="D132" s="26"/>
      <c r="E132" s="27"/>
      <c r="F132" s="27"/>
      <c r="G132" s="82"/>
      <c r="H132" s="26"/>
      <c r="I132" s="27"/>
      <c r="J132" s="27"/>
      <c r="K132" s="28"/>
      <c r="L132" s="83"/>
      <c r="M132" s="27"/>
      <c r="N132" s="27"/>
      <c r="O132" s="82"/>
      <c r="P132" s="26"/>
      <c r="Q132" s="27"/>
      <c r="R132" s="27"/>
      <c r="S132" s="28"/>
      <c r="T132" s="26"/>
      <c r="U132" s="27"/>
      <c r="V132" s="27"/>
      <c r="W132" s="82"/>
      <c r="X132" s="26"/>
      <c r="Y132" s="27"/>
      <c r="Z132" s="27"/>
      <c r="AA132" s="28"/>
      <c r="AB132" s="26"/>
      <c r="AC132" s="27"/>
      <c r="AD132" s="27"/>
      <c r="AE132" s="219"/>
      <c r="AF132" s="638"/>
      <c r="AG132" s="634"/>
    </row>
    <row r="133" spans="1:33" ht="15" customHeight="1" x14ac:dyDescent="0.2">
      <c r="A133" s="653"/>
      <c r="B133" s="648"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32"/>
      <c r="AD133" s="32"/>
      <c r="AE133" s="215"/>
      <c r="AF133" s="639">
        <f>SUM(D133:AE133)</f>
        <v>0</v>
      </c>
      <c r="AG133" s="635">
        <f>SUM(D134:AE134)</f>
        <v>0</v>
      </c>
    </row>
    <row r="134" spans="1:33" ht="15" customHeight="1" x14ac:dyDescent="0.2">
      <c r="A134" s="653"/>
      <c r="B134" s="648"/>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
      <c r="AD134" s="27"/>
      <c r="AE134" s="219"/>
      <c r="AF134" s="638"/>
      <c r="AG134" s="634"/>
    </row>
    <row r="135" spans="1:33" ht="15" customHeight="1" x14ac:dyDescent="0.2">
      <c r="A135" s="653"/>
      <c r="B135" s="640"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86"/>
      <c r="AC135" s="32"/>
      <c r="AD135" s="32"/>
      <c r="AE135" s="230"/>
      <c r="AF135" s="639">
        <f>SUM(D135:AE135)</f>
        <v>0</v>
      </c>
      <c r="AG135" s="635">
        <f>SUM(D136:AE136)</f>
        <v>0</v>
      </c>
    </row>
    <row r="136" spans="1:33" ht="15" customHeight="1" x14ac:dyDescent="0.2">
      <c r="A136" s="653"/>
      <c r="B136" s="640"/>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83"/>
      <c r="AC136" s="27"/>
      <c r="AD136" s="27"/>
      <c r="AE136" s="233"/>
      <c r="AF136" s="638"/>
      <c r="AG136" s="634"/>
    </row>
    <row r="137" spans="1:33" ht="15" customHeight="1" x14ac:dyDescent="0.2">
      <c r="A137" s="653"/>
      <c r="B137" s="646" t="s">
        <v>20</v>
      </c>
      <c r="C137" s="30" t="s">
        <v>16</v>
      </c>
      <c r="D137" s="31"/>
      <c r="E137" s="32"/>
      <c r="F137" s="32"/>
      <c r="G137" s="85"/>
      <c r="H137" s="31"/>
      <c r="I137" s="32"/>
      <c r="J137" s="32"/>
      <c r="K137" s="33"/>
      <c r="L137" s="31"/>
      <c r="M137" s="32"/>
      <c r="N137" s="32"/>
      <c r="O137" s="85"/>
      <c r="P137" s="31"/>
      <c r="Q137" s="32"/>
      <c r="R137" s="32"/>
      <c r="S137" s="33"/>
      <c r="T137" s="86"/>
      <c r="U137" s="32"/>
      <c r="V137" s="32"/>
      <c r="W137" s="85"/>
      <c r="X137" s="31"/>
      <c r="Y137" s="32"/>
      <c r="Z137" s="32"/>
      <c r="AA137" s="33"/>
      <c r="AB137" s="86"/>
      <c r="AC137" s="32"/>
      <c r="AD137" s="32"/>
      <c r="AE137" s="215"/>
      <c r="AF137" s="639">
        <f>SUM(D137:AE137)</f>
        <v>0</v>
      </c>
      <c r="AG137" s="635">
        <f>SUM(D138:AE138)</f>
        <v>0</v>
      </c>
    </row>
    <row r="138" spans="1:33" ht="15" customHeight="1" thickBot="1" x14ac:dyDescent="0.25">
      <c r="A138" s="654"/>
      <c r="B138" s="647"/>
      <c r="C138" s="40" t="s">
        <v>17</v>
      </c>
      <c r="D138" s="43"/>
      <c r="E138" s="41"/>
      <c r="F138" s="41"/>
      <c r="G138" s="87"/>
      <c r="H138" s="43"/>
      <c r="I138" s="41"/>
      <c r="J138" s="41"/>
      <c r="K138" s="42"/>
      <c r="L138" s="43"/>
      <c r="M138" s="41"/>
      <c r="N138" s="41"/>
      <c r="O138" s="87"/>
      <c r="P138" s="43"/>
      <c r="Q138" s="41"/>
      <c r="R138" s="41"/>
      <c r="S138" s="42"/>
      <c r="T138" s="88"/>
      <c r="U138" s="41"/>
      <c r="V138" s="41"/>
      <c r="W138" s="87"/>
      <c r="X138" s="43"/>
      <c r="Y138" s="41"/>
      <c r="Z138" s="41"/>
      <c r="AA138" s="42"/>
      <c r="AB138" s="88"/>
      <c r="AC138" s="41"/>
      <c r="AD138" s="41"/>
      <c r="AE138" s="216"/>
      <c r="AF138" s="643"/>
      <c r="AG138" s="636"/>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652">
        <v>16</v>
      </c>
      <c r="B140" s="641"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2"/>
      <c r="AD140" s="22"/>
      <c r="AE140" s="218"/>
      <c r="AF140" s="637">
        <f>SUM(D140:AE140)</f>
        <v>0</v>
      </c>
      <c r="AG140" s="633">
        <f>SUM(D141:AE141)</f>
        <v>0</v>
      </c>
    </row>
    <row r="141" spans="1:33" ht="15" customHeight="1" x14ac:dyDescent="0.2">
      <c r="A141" s="653"/>
      <c r="B141" s="642"/>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
      <c r="AD141" s="27"/>
      <c r="AE141" s="219"/>
      <c r="AF141" s="638"/>
      <c r="AG141" s="634"/>
    </row>
    <row r="142" spans="1:33" ht="15" customHeight="1" x14ac:dyDescent="0.2">
      <c r="A142" s="653"/>
      <c r="B142" s="648" t="s">
        <v>18</v>
      </c>
      <c r="C142" s="30" t="s">
        <v>16</v>
      </c>
      <c r="D142" s="31"/>
      <c r="E142" s="32"/>
      <c r="F142" s="32"/>
      <c r="G142" s="85"/>
      <c r="H142" s="31"/>
      <c r="I142" s="32"/>
      <c r="J142" s="32"/>
      <c r="K142" s="33"/>
      <c r="L142" s="86"/>
      <c r="M142" s="32"/>
      <c r="N142" s="32"/>
      <c r="O142" s="85"/>
      <c r="P142" s="31"/>
      <c r="Q142" s="32"/>
      <c r="R142" s="32"/>
      <c r="S142" s="33"/>
      <c r="T142" s="86"/>
      <c r="U142" s="32"/>
      <c r="V142" s="32"/>
      <c r="W142" s="85"/>
      <c r="X142" s="31"/>
      <c r="Y142" s="32"/>
      <c r="Z142" s="32"/>
      <c r="AA142" s="33"/>
      <c r="AB142" s="31"/>
      <c r="AC142" s="32"/>
      <c r="AD142" s="32"/>
      <c r="AE142" s="215"/>
      <c r="AF142" s="639">
        <f>SUM(D142:AE142)</f>
        <v>0</v>
      </c>
      <c r="AG142" s="635">
        <f>SUM(D143:AE143)</f>
        <v>0</v>
      </c>
    </row>
    <row r="143" spans="1:33" ht="15" customHeight="1" x14ac:dyDescent="0.2">
      <c r="A143" s="653"/>
      <c r="B143" s="648"/>
      <c r="C143" s="25" t="s">
        <v>17</v>
      </c>
      <c r="D143" s="26"/>
      <c r="E143" s="27"/>
      <c r="F143" s="27"/>
      <c r="G143" s="82"/>
      <c r="H143" s="26"/>
      <c r="I143" s="27"/>
      <c r="J143" s="27"/>
      <c r="K143" s="28"/>
      <c r="L143" s="83"/>
      <c r="M143" s="27"/>
      <c r="N143" s="27"/>
      <c r="O143" s="82"/>
      <c r="P143" s="26"/>
      <c r="Q143" s="27"/>
      <c r="R143" s="27"/>
      <c r="S143" s="28"/>
      <c r="T143" s="83"/>
      <c r="U143" s="27"/>
      <c r="V143" s="27"/>
      <c r="W143" s="82"/>
      <c r="X143" s="26"/>
      <c r="Y143" s="27"/>
      <c r="Z143" s="27"/>
      <c r="AA143" s="28"/>
      <c r="AB143" s="26"/>
      <c r="AC143" s="27"/>
      <c r="AD143" s="27"/>
      <c r="AE143" s="219"/>
      <c r="AF143" s="638"/>
      <c r="AG143" s="634"/>
    </row>
    <row r="144" spans="1:33" ht="15" customHeight="1" x14ac:dyDescent="0.2">
      <c r="A144" s="653"/>
      <c r="B144" s="640" t="s">
        <v>19</v>
      </c>
      <c r="C144" s="30" t="s">
        <v>16</v>
      </c>
      <c r="D144" s="31"/>
      <c r="E144" s="32"/>
      <c r="F144" s="32"/>
      <c r="G144" s="85"/>
      <c r="H144" s="31"/>
      <c r="I144" s="32"/>
      <c r="J144" s="32"/>
      <c r="K144" s="33"/>
      <c r="L144" s="31"/>
      <c r="M144" s="32"/>
      <c r="N144" s="32"/>
      <c r="O144" s="85"/>
      <c r="P144" s="31"/>
      <c r="Q144" s="32"/>
      <c r="R144" s="32"/>
      <c r="S144" s="33"/>
      <c r="T144" s="31"/>
      <c r="U144" s="32"/>
      <c r="V144" s="32"/>
      <c r="W144" s="85"/>
      <c r="X144" s="31"/>
      <c r="Y144" s="32"/>
      <c r="Z144" s="32"/>
      <c r="AA144" s="33"/>
      <c r="AB144" s="86"/>
      <c r="AC144" s="32"/>
      <c r="AD144" s="32"/>
      <c r="AE144" s="230"/>
      <c r="AF144" s="639">
        <f>SUM(D144:AE144)</f>
        <v>0</v>
      </c>
      <c r="AG144" s="635">
        <f>SUM(D145:AE145)</f>
        <v>0</v>
      </c>
    </row>
    <row r="145" spans="1:33" ht="15" customHeight="1" x14ac:dyDescent="0.2">
      <c r="A145" s="653"/>
      <c r="B145" s="640"/>
      <c r="C145" s="25" t="s">
        <v>17</v>
      </c>
      <c r="D145" s="26"/>
      <c r="E145" s="27"/>
      <c r="F145" s="27"/>
      <c r="G145" s="82"/>
      <c r="H145" s="26"/>
      <c r="I145" s="27"/>
      <c r="J145" s="27"/>
      <c r="K145" s="28"/>
      <c r="L145" s="26"/>
      <c r="M145" s="27"/>
      <c r="N145" s="27"/>
      <c r="O145" s="82"/>
      <c r="P145" s="26"/>
      <c r="Q145" s="27"/>
      <c r="R145" s="27"/>
      <c r="S145" s="28"/>
      <c r="T145" s="26"/>
      <c r="U145" s="27"/>
      <c r="V145" s="27"/>
      <c r="W145" s="82"/>
      <c r="X145" s="26"/>
      <c r="Y145" s="27"/>
      <c r="Z145" s="27"/>
      <c r="AA145" s="28"/>
      <c r="AB145" s="83"/>
      <c r="AC145" s="27"/>
      <c r="AD145" s="27"/>
      <c r="AE145" s="233"/>
      <c r="AF145" s="638"/>
      <c r="AG145" s="634"/>
    </row>
    <row r="146" spans="1:33" ht="15" customHeight="1" x14ac:dyDescent="0.2">
      <c r="A146" s="653"/>
      <c r="B146" s="646"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32"/>
      <c r="AD146" s="32"/>
      <c r="AE146" s="215"/>
      <c r="AF146" s="639">
        <f>SUM(D146:AE146)</f>
        <v>0</v>
      </c>
      <c r="AG146" s="635">
        <f>SUM(D147:AE147)</f>
        <v>0</v>
      </c>
    </row>
    <row r="147" spans="1:33" ht="15" customHeight="1" thickBot="1" x14ac:dyDescent="0.25">
      <c r="A147" s="654"/>
      <c r="B147" s="647"/>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41"/>
      <c r="AD147" s="41"/>
      <c r="AE147" s="216"/>
      <c r="AF147" s="643"/>
      <c r="AG147" s="636"/>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649" t="s">
        <v>38</v>
      </c>
      <c r="Y148" s="650"/>
      <c r="Z148" s="650"/>
      <c r="AA148" s="650"/>
      <c r="AB148" s="650"/>
      <c r="AC148" s="650"/>
      <c r="AD148" s="650"/>
      <c r="AE148" s="651"/>
      <c r="AF148" s="48">
        <f>AVERAGE(AF5:AF12,AF14:AF21,AF23:AF30,AF32:AF39,AF41:AF48,AF50:AF57,AF59:AF66,AF68:AF75,AF77:AF84,AF86:AF93,AF95:AF102,AF104:AF111,AF113:AF120,AF122:AF129,AF131:AF138,AF140:AF147)</f>
        <v>0</v>
      </c>
      <c r="AG148" s="49">
        <f>AVERAGE(AG5:AG12,AG14:AG21,AG23:AG30,AG32:AG39,AG41:AG48,AG50:AG57,AG59:AG66,AG68:AG75,AG77:AG84,AG86:AG93,AG95:AG102,AG104:AG111,AG113:AG120,AG122:AG129,AG131:AG138,AG140:AG147)</f>
        <v>0</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
        <v>62</v>
      </c>
      <c r="AE150" s="241"/>
      <c r="AF150" s="66"/>
      <c r="AG150" s="66"/>
    </row>
    <row r="151" spans="1:33" s="62" customFormat="1" ht="35.1" customHeight="1" x14ac:dyDescent="0.2">
      <c r="B151" s="63"/>
      <c r="C151" s="63"/>
      <c r="D151" s="64"/>
      <c r="E151" s="64"/>
      <c r="F151" s="64"/>
      <c r="G151" s="64"/>
      <c r="H151" s="64"/>
      <c r="I151" s="65" t="s">
        <v>45</v>
      </c>
      <c r="AE151" s="241"/>
      <c r="AF151" s="66"/>
      <c r="AG151" s="66"/>
    </row>
    <row r="152" spans="1:33" s="62" customFormat="1" ht="35.1" customHeight="1" x14ac:dyDescent="0.2">
      <c r="B152" s="63"/>
      <c r="C152" s="63"/>
      <c r="D152" s="64"/>
      <c r="E152" s="64"/>
      <c r="F152" s="64"/>
      <c r="G152" s="64"/>
      <c r="H152" s="64"/>
      <c r="I152" s="65" t="s">
        <v>63</v>
      </c>
      <c r="AE152" s="241"/>
      <c r="AF152" s="66"/>
      <c r="AG152" s="66"/>
    </row>
    <row r="153" spans="1:33" s="62" customFormat="1" ht="35.1" customHeight="1" x14ac:dyDescent="0.2">
      <c r="B153" s="63"/>
      <c r="C153" s="63"/>
      <c r="D153" s="64"/>
      <c r="E153" s="64"/>
      <c r="F153" s="64"/>
      <c r="G153" s="64"/>
      <c r="H153" s="64"/>
      <c r="I153" s="65" t="s">
        <v>64</v>
      </c>
      <c r="AE153" s="241"/>
      <c r="AF153" s="66"/>
      <c r="AG153" s="66"/>
    </row>
    <row r="154" spans="1:33" ht="15" customHeight="1" x14ac:dyDescent="0.25">
      <c r="AD154" s="61"/>
      <c r="AF154" s="2"/>
      <c r="AG154" s="2"/>
    </row>
    <row r="155" spans="1:33" ht="35.25" thickBot="1" x14ac:dyDescent="0.25">
      <c r="A155" s="62"/>
      <c r="B155" s="63" t="s">
        <v>75</v>
      </c>
      <c r="C155" s="63"/>
      <c r="D155" s="64"/>
      <c r="E155" s="64"/>
      <c r="F155" s="64"/>
      <c r="G155" s="64"/>
      <c r="H155" s="63"/>
      <c r="I155" s="204" t="s">
        <v>76</v>
      </c>
      <c r="L155" s="105" t="s">
        <v>15</v>
      </c>
      <c r="M155" s="106">
        <v>0</v>
      </c>
      <c r="N155" s="62"/>
      <c r="P155" s="183" t="s">
        <v>18</v>
      </c>
      <c r="Q155" s="106">
        <v>0</v>
      </c>
      <c r="R155" s="62"/>
      <c r="T155" s="184" t="s">
        <v>19</v>
      </c>
      <c r="U155" s="106">
        <v>0</v>
      </c>
      <c r="V155" s="62"/>
      <c r="X155" s="185" t="s">
        <v>20</v>
      </c>
      <c r="Y155" s="106">
        <v>0</v>
      </c>
      <c r="Z155" s="62"/>
      <c r="AA155" s="62"/>
      <c r="AB155" s="62"/>
      <c r="AC155" s="249" t="s">
        <v>36</v>
      </c>
      <c r="AD155" s="250">
        <f>SUM(M155,Q155,U155,Y155)</f>
        <v>0</v>
      </c>
      <c r="AE155" s="241"/>
      <c r="AF155" s="66"/>
      <c r="AG155" s="66"/>
    </row>
    <row r="156" spans="1:33" ht="18.75" thickTop="1" x14ac:dyDescent="0.25"/>
    <row r="157" spans="1:33" ht="30" x14ac:dyDescent="0.25">
      <c r="B157" s="63" t="s">
        <v>72</v>
      </c>
      <c r="I157" s="62" t="s">
        <v>73</v>
      </c>
    </row>
  </sheetData>
  <mergeCells count="214">
    <mergeCell ref="X148:AE148"/>
    <mergeCell ref="A140:A147"/>
    <mergeCell ref="A95:A102"/>
    <mergeCell ref="A3:A4"/>
    <mergeCell ref="B3:B4"/>
    <mergeCell ref="A14:A21"/>
    <mergeCell ref="A104:A111"/>
    <mergeCell ref="A113:A120"/>
    <mergeCell ref="A122:A129"/>
    <mergeCell ref="A131:A138"/>
    <mergeCell ref="B5:B6"/>
    <mergeCell ref="B7:B8"/>
    <mergeCell ref="B9:B10"/>
    <mergeCell ref="B11:B12"/>
    <mergeCell ref="A5:A12"/>
    <mergeCell ref="C3:C4"/>
    <mergeCell ref="A32:A39"/>
    <mergeCell ref="A41:A48"/>
    <mergeCell ref="A50:A57"/>
    <mergeCell ref="B32:B33"/>
    <mergeCell ref="B34:B35"/>
    <mergeCell ref="A59:A66"/>
    <mergeCell ref="A68:A75"/>
    <mergeCell ref="A77:A84"/>
    <mergeCell ref="AF5:AF6"/>
    <mergeCell ref="AG5:AG6"/>
    <mergeCell ref="AF7:AF8"/>
    <mergeCell ref="AG7:AG8"/>
    <mergeCell ref="AF9:AF10"/>
    <mergeCell ref="AG9:AG10"/>
    <mergeCell ref="AF11:AF12"/>
    <mergeCell ref="AG11:AG12"/>
    <mergeCell ref="A23:A30"/>
    <mergeCell ref="B27:B28"/>
    <mergeCell ref="B29:B30"/>
    <mergeCell ref="A86:A93"/>
    <mergeCell ref="B14:B15"/>
    <mergeCell ref="B16:B17"/>
    <mergeCell ref="B18:B19"/>
    <mergeCell ref="B20:B21"/>
    <mergeCell ref="B23:B24"/>
    <mergeCell ref="B25:B26"/>
    <mergeCell ref="B36:B37"/>
    <mergeCell ref="B38:B39"/>
    <mergeCell ref="B41:B42"/>
    <mergeCell ref="B43:B44"/>
    <mergeCell ref="B45:B46"/>
    <mergeCell ref="B47:B48"/>
    <mergeCell ref="B50:B51"/>
    <mergeCell ref="B52:B53"/>
    <mergeCell ref="B54:B55"/>
    <mergeCell ref="B56:B57"/>
    <mergeCell ref="B59:B60"/>
    <mergeCell ref="B61:B62"/>
    <mergeCell ref="B63:B64"/>
    <mergeCell ref="B65:B66"/>
    <mergeCell ref="B68:B69"/>
    <mergeCell ref="B70:B71"/>
    <mergeCell ref="B72:B73"/>
    <mergeCell ref="B74:B75"/>
    <mergeCell ref="B77:B78"/>
    <mergeCell ref="B79:B80"/>
    <mergeCell ref="B81:B82"/>
    <mergeCell ref="B83:B84"/>
    <mergeCell ref="B86:B87"/>
    <mergeCell ref="B88:B89"/>
    <mergeCell ref="B90:B91"/>
    <mergeCell ref="B92:B93"/>
    <mergeCell ref="B95:B96"/>
    <mergeCell ref="B97:B98"/>
    <mergeCell ref="B99:B100"/>
    <mergeCell ref="B101:B102"/>
    <mergeCell ref="B104:B105"/>
    <mergeCell ref="B106:B107"/>
    <mergeCell ref="B108:B109"/>
    <mergeCell ref="B110:B111"/>
    <mergeCell ref="B113:B114"/>
    <mergeCell ref="B115:B116"/>
    <mergeCell ref="B117:B118"/>
    <mergeCell ref="B119:B120"/>
    <mergeCell ref="B122:B123"/>
    <mergeCell ref="B124:B125"/>
    <mergeCell ref="B126:B127"/>
    <mergeCell ref="B128:B129"/>
    <mergeCell ref="B131:B132"/>
    <mergeCell ref="B133:B134"/>
    <mergeCell ref="B135:B136"/>
    <mergeCell ref="B137:B138"/>
    <mergeCell ref="B140:B141"/>
    <mergeCell ref="B142:B143"/>
    <mergeCell ref="B144:B145"/>
    <mergeCell ref="B146:B147"/>
    <mergeCell ref="AF14:AF15"/>
    <mergeCell ref="AG14:AG15"/>
    <mergeCell ref="AF16:AF17"/>
    <mergeCell ref="AG16:AG17"/>
    <mergeCell ref="AF18:AF19"/>
    <mergeCell ref="AG18:AG19"/>
    <mergeCell ref="AF20:AF21"/>
    <mergeCell ref="AG20:AG21"/>
    <mergeCell ref="AF23:AF24"/>
    <mergeCell ref="AG23:AG24"/>
    <mergeCell ref="AF25:AF26"/>
    <mergeCell ref="AG25:AG26"/>
    <mergeCell ref="AF27:AF28"/>
    <mergeCell ref="AG27:AG28"/>
    <mergeCell ref="AF29:AF30"/>
    <mergeCell ref="AG29:AG30"/>
    <mergeCell ref="AF32:AF33"/>
    <mergeCell ref="AG32:AG33"/>
    <mergeCell ref="AF34:AF35"/>
    <mergeCell ref="AG34:AG35"/>
    <mergeCell ref="AF36:AF37"/>
    <mergeCell ref="AG36:AG37"/>
    <mergeCell ref="AF38:AF39"/>
    <mergeCell ref="AG38:AG39"/>
    <mergeCell ref="AF41:AF42"/>
    <mergeCell ref="AG41:AG42"/>
    <mergeCell ref="AF43:AF44"/>
    <mergeCell ref="AG43:AG44"/>
    <mergeCell ref="AF45:AF46"/>
    <mergeCell ref="AG45:AG46"/>
    <mergeCell ref="AF47:AF48"/>
    <mergeCell ref="AG47:AG48"/>
    <mergeCell ref="AF50:AF51"/>
    <mergeCell ref="AG50:AG51"/>
    <mergeCell ref="AF52:AF53"/>
    <mergeCell ref="AG52:AG53"/>
    <mergeCell ref="AF54:AF55"/>
    <mergeCell ref="AG54:AG55"/>
    <mergeCell ref="AF56:AF57"/>
    <mergeCell ref="AG56:AG57"/>
    <mergeCell ref="AF59:AF60"/>
    <mergeCell ref="AG59:AG60"/>
    <mergeCell ref="AF61:AF62"/>
    <mergeCell ref="AG61:AG62"/>
    <mergeCell ref="AF63:AF64"/>
    <mergeCell ref="AG63:AG64"/>
    <mergeCell ref="AF65:AF66"/>
    <mergeCell ref="AG65:AG66"/>
    <mergeCell ref="AF68:AF69"/>
    <mergeCell ref="AG68:AG69"/>
    <mergeCell ref="AF70:AF71"/>
    <mergeCell ref="AG70:AG71"/>
    <mergeCell ref="AF72:AF73"/>
    <mergeCell ref="AG72:AG73"/>
    <mergeCell ref="AF74:AF75"/>
    <mergeCell ref="AG74:AG75"/>
    <mergeCell ref="AF77:AF78"/>
    <mergeCell ref="AG77:AG78"/>
    <mergeCell ref="AF79:AF80"/>
    <mergeCell ref="AG79:AG80"/>
    <mergeCell ref="AF81:AF82"/>
    <mergeCell ref="AG81:AG82"/>
    <mergeCell ref="AF83:AF84"/>
    <mergeCell ref="AG83:AG84"/>
    <mergeCell ref="AF86:AF87"/>
    <mergeCell ref="AG86:AG87"/>
    <mergeCell ref="AF88:AF89"/>
    <mergeCell ref="AG88:AG89"/>
    <mergeCell ref="AF108:AF109"/>
    <mergeCell ref="AG108:AG109"/>
    <mergeCell ref="AF110:AF111"/>
    <mergeCell ref="AG110:AG111"/>
    <mergeCell ref="AF90:AF91"/>
    <mergeCell ref="AG90:AG91"/>
    <mergeCell ref="AF92:AF93"/>
    <mergeCell ref="AG92:AG93"/>
    <mergeCell ref="AF95:AF96"/>
    <mergeCell ref="AG95:AG96"/>
    <mergeCell ref="AF97:AF98"/>
    <mergeCell ref="AG97:AG98"/>
    <mergeCell ref="AF99:AF100"/>
    <mergeCell ref="AG99:AG100"/>
    <mergeCell ref="AF146:AF147"/>
    <mergeCell ref="AG146:AG147"/>
    <mergeCell ref="AF140:AF141"/>
    <mergeCell ref="AG140:AG141"/>
    <mergeCell ref="AF142:AF143"/>
    <mergeCell ref="AG142:AG143"/>
    <mergeCell ref="AF113:AF114"/>
    <mergeCell ref="AG113:AG114"/>
    <mergeCell ref="AF115:AF116"/>
    <mergeCell ref="AG115:AG116"/>
    <mergeCell ref="AF117:AF118"/>
    <mergeCell ref="AG117:AG118"/>
    <mergeCell ref="AF119:AF120"/>
    <mergeCell ref="AG119:AG120"/>
    <mergeCell ref="AF122:AF123"/>
    <mergeCell ref="AG122:AG123"/>
    <mergeCell ref="A1:G2"/>
    <mergeCell ref="H1:AE2"/>
    <mergeCell ref="AF144:AF145"/>
    <mergeCell ref="AG144:AG145"/>
    <mergeCell ref="AF135:AF136"/>
    <mergeCell ref="AG135:AG136"/>
    <mergeCell ref="AF137:AF138"/>
    <mergeCell ref="AG137:AG138"/>
    <mergeCell ref="AF131:AF132"/>
    <mergeCell ref="AG131:AG132"/>
    <mergeCell ref="AF124:AF125"/>
    <mergeCell ref="AG124:AG125"/>
    <mergeCell ref="AF133:AF134"/>
    <mergeCell ref="AG133:AG134"/>
    <mergeCell ref="AF126:AF127"/>
    <mergeCell ref="AG126:AG127"/>
    <mergeCell ref="AF128:AF129"/>
    <mergeCell ref="AG128:AG129"/>
    <mergeCell ref="AF101:AF102"/>
    <mergeCell ref="AG101:AG102"/>
    <mergeCell ref="AF104:AF105"/>
    <mergeCell ref="AG104:AG105"/>
    <mergeCell ref="AF106:AF107"/>
    <mergeCell ref="AG106:AG107"/>
  </mergeCells>
  <phoneticPr fontId="0" type="noConversion"/>
  <conditionalFormatting sqref="AG5:AG12 AG14:AG21 AG23:AG30 AG32:AG39 AG41:AG48 AG50:AG57 AG59:AG66 AG68:AG75 AG77:AG84 AG86:AG93 AG95:AG102 AG104:AG111 AG113:AG120 AG122:AG129 AG131:AG138 AG140:AG147">
    <cfRule type="cellIs" dxfId="8"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oddFooter>&amp;L&amp;11Seite &amp;P / &amp;N
&amp;F</oddFooter>
  </headerFooter>
  <rowBreaks count="2" manualBreakCount="2">
    <brk id="58" max="16383" man="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630" t="s">
        <v>46</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27"/>
      <c r="AD1" s="631"/>
      <c r="AE1" s="203" t="s">
        <v>71</v>
      </c>
      <c r="AF1" s="95"/>
    </row>
    <row r="2" spans="1:32"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29"/>
      <c r="AD2" s="632"/>
      <c r="AE2" s="130" t="s">
        <v>1</v>
      </c>
      <c r="AF2" s="4">
        <v>39356</v>
      </c>
    </row>
    <row r="3" spans="1:32"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645"/>
      <c r="B4" s="645"/>
      <c r="C4" s="645"/>
      <c r="D4" s="14">
        <v>0.25</v>
      </c>
      <c r="E4" s="15">
        <v>0.58333333333333337</v>
      </c>
      <c r="F4" s="15">
        <v>0.95833333333333337</v>
      </c>
      <c r="G4" s="16"/>
      <c r="H4" s="14">
        <v>0.25</v>
      </c>
      <c r="I4" s="15">
        <v>0.58333333333333337</v>
      </c>
      <c r="J4" s="15">
        <v>0.95833333333333337</v>
      </c>
      <c r="K4" s="16"/>
      <c r="L4" s="14">
        <v>0.25</v>
      </c>
      <c r="M4" s="15">
        <v>0.58333333333333337</v>
      </c>
      <c r="N4" s="15">
        <v>0.95833333333333337</v>
      </c>
      <c r="O4" s="16"/>
      <c r="P4" s="14">
        <v>0.25</v>
      </c>
      <c r="Q4" s="15">
        <v>0.58333333333333337</v>
      </c>
      <c r="R4" s="15">
        <v>0.95833333333333337</v>
      </c>
      <c r="S4" s="16"/>
      <c r="T4" s="14">
        <v>0.25</v>
      </c>
      <c r="U4" s="15">
        <v>0.58333333333333337</v>
      </c>
      <c r="V4" s="15">
        <v>0.95833333333333337</v>
      </c>
      <c r="W4" s="16"/>
      <c r="X4" s="14">
        <v>0.25</v>
      </c>
      <c r="Y4" s="15">
        <v>0.58333333333333337</v>
      </c>
      <c r="Z4" s="15">
        <v>0.95833333333333337</v>
      </c>
      <c r="AA4" s="136"/>
      <c r="AB4" s="137">
        <v>0.25</v>
      </c>
      <c r="AC4" s="135">
        <v>0.75</v>
      </c>
      <c r="AD4" s="138"/>
      <c r="AE4" s="76" t="s">
        <v>13</v>
      </c>
      <c r="AF4" s="77" t="s">
        <v>14</v>
      </c>
    </row>
    <row r="5" spans="1:32" ht="15" customHeight="1" x14ac:dyDescent="0.2">
      <c r="A5" s="652">
        <v>1</v>
      </c>
      <c r="B5" s="641" t="s">
        <v>15</v>
      </c>
      <c r="C5" s="20" t="s">
        <v>16</v>
      </c>
      <c r="D5" s="80"/>
      <c r="E5" s="22"/>
      <c r="F5" s="24">
        <v>0.375</v>
      </c>
      <c r="G5" s="79"/>
      <c r="H5" s="21"/>
      <c r="I5" s="22"/>
      <c r="J5" s="24">
        <v>0.375</v>
      </c>
      <c r="K5" s="23"/>
      <c r="L5" s="80"/>
      <c r="M5" s="22"/>
      <c r="N5" s="24">
        <v>0.375</v>
      </c>
      <c r="O5" s="23"/>
      <c r="P5" s="21"/>
      <c r="Q5" s="22"/>
      <c r="R5" s="24">
        <v>0.375</v>
      </c>
      <c r="S5" s="23"/>
      <c r="T5" s="80"/>
      <c r="U5" s="22"/>
      <c r="V5" s="24">
        <v>0.375</v>
      </c>
      <c r="W5" s="79"/>
      <c r="X5" s="21"/>
      <c r="Y5" s="22"/>
      <c r="Z5" s="24">
        <v>0.375</v>
      </c>
      <c r="AA5" s="96"/>
      <c r="AB5" s="80"/>
      <c r="AC5" s="22"/>
      <c r="AD5" s="96"/>
      <c r="AE5" s="637">
        <f>SUM(D5:AD5)</f>
        <v>2.25</v>
      </c>
      <c r="AF5" s="633">
        <f>SUM(D6:AD6)</f>
        <v>2.125</v>
      </c>
    </row>
    <row r="6" spans="1:32" ht="15" customHeight="1" x14ac:dyDescent="0.2">
      <c r="A6" s="653"/>
      <c r="B6" s="642"/>
      <c r="C6" s="25" t="s">
        <v>17</v>
      </c>
      <c r="D6" s="83"/>
      <c r="E6" s="27"/>
      <c r="F6" s="29">
        <v>0.35416666666666669</v>
      </c>
      <c r="G6" s="82"/>
      <c r="H6" s="26"/>
      <c r="I6" s="27"/>
      <c r="J6" s="29">
        <v>0.35416666666666669</v>
      </c>
      <c r="K6" s="28"/>
      <c r="L6" s="83"/>
      <c r="M6" s="27"/>
      <c r="N6" s="29">
        <v>0.35416666666666669</v>
      </c>
      <c r="O6" s="28"/>
      <c r="P6" s="26"/>
      <c r="Q6" s="27"/>
      <c r="R6" s="29">
        <v>0.35416666666666669</v>
      </c>
      <c r="S6" s="28"/>
      <c r="T6" s="83"/>
      <c r="U6" s="27"/>
      <c r="V6" s="29">
        <v>0.35416666666666669</v>
      </c>
      <c r="W6" s="82"/>
      <c r="X6" s="26"/>
      <c r="Y6" s="27"/>
      <c r="Z6" s="29">
        <v>0.35416666666666669</v>
      </c>
      <c r="AA6" s="97"/>
      <c r="AB6" s="83"/>
      <c r="AC6" s="27"/>
      <c r="AD6" s="97"/>
      <c r="AE6" s="638"/>
      <c r="AF6" s="634"/>
    </row>
    <row r="7" spans="1:32" ht="15" customHeight="1" x14ac:dyDescent="0.2">
      <c r="A7" s="653"/>
      <c r="B7" s="648" t="s">
        <v>18</v>
      </c>
      <c r="C7" s="30" t="s">
        <v>16</v>
      </c>
      <c r="D7" s="181">
        <v>0.25</v>
      </c>
      <c r="E7" s="32"/>
      <c r="F7" s="32"/>
      <c r="G7" s="85"/>
      <c r="H7" s="31"/>
      <c r="I7" s="32"/>
      <c r="J7" s="32"/>
      <c r="K7" s="33"/>
      <c r="L7" s="86"/>
      <c r="M7" s="32"/>
      <c r="N7" s="32"/>
      <c r="O7" s="85"/>
      <c r="P7" s="31"/>
      <c r="Q7" s="32"/>
      <c r="R7" s="32"/>
      <c r="S7" s="33"/>
      <c r="T7" s="32"/>
      <c r="U7" s="32"/>
      <c r="V7" s="32"/>
      <c r="W7" s="33"/>
      <c r="X7" s="31"/>
      <c r="Y7" s="159">
        <v>0.33333333333333331</v>
      </c>
      <c r="Z7" s="98"/>
      <c r="AA7" s="99"/>
      <c r="AB7" s="86"/>
      <c r="AC7" s="159">
        <v>0.5</v>
      </c>
      <c r="AD7" s="99"/>
      <c r="AE7" s="639">
        <f>SUM(D7:AD7)</f>
        <v>1.0833333333333333</v>
      </c>
      <c r="AF7" s="635">
        <f>SUM(D8:AD8)</f>
        <v>0.9375</v>
      </c>
    </row>
    <row r="8" spans="1:32" ht="15" customHeight="1" x14ac:dyDescent="0.2">
      <c r="A8" s="653"/>
      <c r="B8" s="648"/>
      <c r="C8" s="25" t="s">
        <v>17</v>
      </c>
      <c r="D8" s="182">
        <v>0.20833333333333334</v>
      </c>
      <c r="E8" s="27"/>
      <c r="F8" s="27"/>
      <c r="G8" s="82"/>
      <c r="H8" s="26"/>
      <c r="I8" s="27"/>
      <c r="J8" s="27"/>
      <c r="K8" s="28"/>
      <c r="L8" s="83"/>
      <c r="M8" s="27"/>
      <c r="N8" s="27"/>
      <c r="O8" s="82"/>
      <c r="P8" s="26"/>
      <c r="Q8" s="27"/>
      <c r="R8" s="27"/>
      <c r="S8" s="28"/>
      <c r="T8" s="27"/>
      <c r="U8" s="27"/>
      <c r="V8" s="27"/>
      <c r="W8" s="28"/>
      <c r="X8" s="26"/>
      <c r="Y8" s="160">
        <v>0.3125</v>
      </c>
      <c r="Z8" s="100"/>
      <c r="AA8" s="97"/>
      <c r="AB8" s="83"/>
      <c r="AC8" s="160">
        <v>0.41666666666666669</v>
      </c>
      <c r="AD8" s="97"/>
      <c r="AE8" s="638"/>
      <c r="AF8" s="634"/>
    </row>
    <row r="9" spans="1:32" ht="15" customHeight="1" x14ac:dyDescent="0.2">
      <c r="A9" s="653"/>
      <c r="B9" s="640" t="s">
        <v>19</v>
      </c>
      <c r="C9" s="30" t="s">
        <v>16</v>
      </c>
      <c r="D9" s="86"/>
      <c r="E9" s="165">
        <v>0.33333333333333331</v>
      </c>
      <c r="F9" s="32"/>
      <c r="G9" s="85"/>
      <c r="H9" s="31"/>
      <c r="I9" s="165">
        <v>0.33333333333333331</v>
      </c>
      <c r="J9" s="32"/>
      <c r="K9" s="33"/>
      <c r="L9" s="86"/>
      <c r="M9" s="165">
        <v>0.33333333333333331</v>
      </c>
      <c r="N9" s="32"/>
      <c r="O9" s="85"/>
      <c r="P9" s="31"/>
      <c r="Q9" s="165">
        <v>0.33333333333333331</v>
      </c>
      <c r="R9" s="32"/>
      <c r="S9" s="33"/>
      <c r="T9" s="86"/>
      <c r="U9" s="165">
        <v>0.33333333333333331</v>
      </c>
      <c r="V9" s="32"/>
      <c r="W9" s="85"/>
      <c r="X9" s="31"/>
      <c r="Y9" s="32"/>
      <c r="Z9" s="98"/>
      <c r="AA9" s="99"/>
      <c r="AB9" s="86"/>
      <c r="AC9" s="32"/>
      <c r="AD9" s="99"/>
      <c r="AE9" s="639">
        <f>SUM(D9:AD9)</f>
        <v>1.6666666666666665</v>
      </c>
      <c r="AF9" s="635">
        <f>SUM(D10:AD10)</f>
        <v>1.5625</v>
      </c>
    </row>
    <row r="10" spans="1:32" ht="15" customHeight="1" x14ac:dyDescent="0.2">
      <c r="A10" s="653"/>
      <c r="B10" s="640"/>
      <c r="C10" s="25" t="s">
        <v>17</v>
      </c>
      <c r="D10" s="83"/>
      <c r="E10" s="166">
        <v>0.3125</v>
      </c>
      <c r="F10" s="27"/>
      <c r="G10" s="82"/>
      <c r="H10" s="26"/>
      <c r="I10" s="166">
        <v>0.3125</v>
      </c>
      <c r="J10" s="27"/>
      <c r="K10" s="28"/>
      <c r="L10" s="83"/>
      <c r="M10" s="166">
        <v>0.3125</v>
      </c>
      <c r="N10" s="27"/>
      <c r="O10" s="82"/>
      <c r="P10" s="26"/>
      <c r="Q10" s="166">
        <v>0.3125</v>
      </c>
      <c r="R10" s="27"/>
      <c r="S10" s="28"/>
      <c r="T10" s="83"/>
      <c r="U10" s="166">
        <v>0.3125</v>
      </c>
      <c r="V10" s="27"/>
      <c r="W10" s="82"/>
      <c r="X10" s="26"/>
      <c r="Y10" s="27"/>
      <c r="Z10" s="100"/>
      <c r="AA10" s="97"/>
      <c r="AB10" s="83"/>
      <c r="AC10" s="27"/>
      <c r="AD10" s="97"/>
      <c r="AE10" s="638"/>
      <c r="AF10" s="634"/>
    </row>
    <row r="11" spans="1:32" ht="15" customHeight="1" x14ac:dyDescent="0.2">
      <c r="A11" s="653"/>
      <c r="B11" s="646" t="s">
        <v>20</v>
      </c>
      <c r="C11" s="30" t="s">
        <v>16</v>
      </c>
      <c r="D11" s="86"/>
      <c r="E11" s="32"/>
      <c r="F11" s="32"/>
      <c r="G11" s="179"/>
      <c r="H11" s="169">
        <v>0.29166666666666669</v>
      </c>
      <c r="I11" s="32"/>
      <c r="J11" s="32"/>
      <c r="K11" s="179"/>
      <c r="L11" s="169">
        <v>0.29166666666666669</v>
      </c>
      <c r="M11" s="32"/>
      <c r="N11" s="32"/>
      <c r="O11" s="179"/>
      <c r="P11" s="169">
        <v>0.29166666666666669</v>
      </c>
      <c r="Q11" s="32"/>
      <c r="R11" s="32"/>
      <c r="S11" s="179"/>
      <c r="T11" s="169">
        <v>0.29166666666666669</v>
      </c>
      <c r="U11" s="32"/>
      <c r="V11" s="32"/>
      <c r="W11" s="179"/>
      <c r="X11" s="169">
        <v>0.29166666666666669</v>
      </c>
      <c r="Y11" s="32"/>
      <c r="Z11" s="98"/>
      <c r="AA11" s="179"/>
      <c r="AB11" s="169">
        <v>0.29166666666666669</v>
      </c>
      <c r="AC11" s="32"/>
      <c r="AD11" s="190">
        <v>0.25</v>
      </c>
      <c r="AE11" s="639">
        <f>SUM(D11:AD11)</f>
        <v>2</v>
      </c>
      <c r="AF11" s="635">
        <f>SUM(D12:AD12)</f>
        <v>1.8958333333333333</v>
      </c>
    </row>
    <row r="12" spans="1:32" ht="15" customHeight="1" thickBot="1" x14ac:dyDescent="0.25">
      <c r="A12" s="654"/>
      <c r="B12" s="647"/>
      <c r="C12" s="40" t="s">
        <v>17</v>
      </c>
      <c r="D12" s="88"/>
      <c r="E12" s="41"/>
      <c r="F12" s="41"/>
      <c r="G12" s="180"/>
      <c r="H12" s="170">
        <v>0.28125</v>
      </c>
      <c r="I12" s="41"/>
      <c r="J12" s="41"/>
      <c r="K12" s="180"/>
      <c r="L12" s="170">
        <v>0.28125</v>
      </c>
      <c r="M12" s="41"/>
      <c r="N12" s="41"/>
      <c r="O12" s="180"/>
      <c r="P12" s="170">
        <v>0.28125</v>
      </c>
      <c r="Q12" s="41"/>
      <c r="R12" s="41"/>
      <c r="S12" s="180"/>
      <c r="T12" s="170">
        <v>0.28125</v>
      </c>
      <c r="U12" s="41"/>
      <c r="V12" s="41"/>
      <c r="W12" s="180"/>
      <c r="X12" s="170">
        <v>0.28125</v>
      </c>
      <c r="Y12" s="41"/>
      <c r="Z12" s="101"/>
      <c r="AA12" s="180"/>
      <c r="AB12" s="170">
        <v>0.28125</v>
      </c>
      <c r="AC12" s="41"/>
      <c r="AD12" s="191">
        <v>0.20833333333333334</v>
      </c>
      <c r="AE12" s="643"/>
      <c r="AF12" s="636"/>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652">
        <v>2</v>
      </c>
      <c r="B14" s="641" t="s">
        <v>15</v>
      </c>
      <c r="C14" s="20" t="s">
        <v>16</v>
      </c>
      <c r="D14" s="21"/>
      <c r="E14" s="22"/>
      <c r="F14" s="22"/>
      <c r="G14" s="81"/>
      <c r="H14" s="55">
        <v>0.29166666666666669</v>
      </c>
      <c r="I14" s="22"/>
      <c r="J14" s="22"/>
      <c r="K14" s="81"/>
      <c r="L14" s="55">
        <v>0.29166666666666669</v>
      </c>
      <c r="M14" s="22"/>
      <c r="N14" s="22"/>
      <c r="O14" s="81"/>
      <c r="P14" s="55">
        <v>0.29166666666666669</v>
      </c>
      <c r="Q14" s="22"/>
      <c r="R14" s="22"/>
      <c r="S14" s="81"/>
      <c r="T14" s="55">
        <v>0.29166666666666669</v>
      </c>
      <c r="U14" s="22"/>
      <c r="V14" s="22"/>
      <c r="W14" s="81"/>
      <c r="X14" s="55">
        <v>0.29166666666666669</v>
      </c>
      <c r="Y14" s="22"/>
      <c r="Z14" s="102"/>
      <c r="AA14" s="81"/>
      <c r="AB14" s="55">
        <v>0.29166666666666669</v>
      </c>
      <c r="AC14" s="22"/>
      <c r="AD14" s="132">
        <v>0.25</v>
      </c>
      <c r="AE14" s="637">
        <f>SUM(D14:AD14)</f>
        <v>2</v>
      </c>
      <c r="AF14" s="633">
        <f>SUM(D15:AD15)</f>
        <v>1.8958333333333333</v>
      </c>
    </row>
    <row r="15" spans="1:32" ht="15" customHeight="1" x14ac:dyDescent="0.2">
      <c r="A15" s="653"/>
      <c r="B15" s="642"/>
      <c r="C15" s="25" t="s">
        <v>17</v>
      </c>
      <c r="D15" s="26"/>
      <c r="E15" s="27"/>
      <c r="F15" s="27"/>
      <c r="G15" s="84"/>
      <c r="H15" s="57">
        <v>0.28125</v>
      </c>
      <c r="I15" s="27"/>
      <c r="J15" s="27"/>
      <c r="K15" s="84"/>
      <c r="L15" s="57">
        <v>0.28125</v>
      </c>
      <c r="M15" s="27"/>
      <c r="N15" s="27"/>
      <c r="O15" s="84"/>
      <c r="P15" s="57">
        <v>0.28125</v>
      </c>
      <c r="Q15" s="27"/>
      <c r="R15" s="27"/>
      <c r="S15" s="84"/>
      <c r="T15" s="57">
        <v>0.28125</v>
      </c>
      <c r="U15" s="27"/>
      <c r="V15" s="27"/>
      <c r="W15" s="84"/>
      <c r="X15" s="57">
        <v>0.28125</v>
      </c>
      <c r="Y15" s="27"/>
      <c r="Z15" s="100"/>
      <c r="AA15" s="84"/>
      <c r="AB15" s="57">
        <v>0.28125</v>
      </c>
      <c r="AC15" s="27"/>
      <c r="AD15" s="133">
        <v>0.20833333333333334</v>
      </c>
      <c r="AE15" s="638"/>
      <c r="AF15" s="634"/>
    </row>
    <row r="16" spans="1:32" ht="15" customHeight="1" x14ac:dyDescent="0.2">
      <c r="A16" s="653"/>
      <c r="B16" s="648" t="s">
        <v>18</v>
      </c>
      <c r="C16" s="30" t="s">
        <v>16</v>
      </c>
      <c r="D16" s="31"/>
      <c r="E16" s="159">
        <v>0.33333333333333331</v>
      </c>
      <c r="F16" s="32"/>
      <c r="G16" s="33"/>
      <c r="H16" s="31"/>
      <c r="I16" s="159">
        <v>0.33333333333333331</v>
      </c>
      <c r="J16" s="32"/>
      <c r="K16" s="33"/>
      <c r="L16" s="86"/>
      <c r="M16" s="159">
        <v>0.33333333333333331</v>
      </c>
      <c r="N16" s="32"/>
      <c r="O16" s="85"/>
      <c r="P16" s="31"/>
      <c r="Q16" s="159">
        <v>0.33333333333333331</v>
      </c>
      <c r="R16" s="32"/>
      <c r="S16" s="33"/>
      <c r="T16" s="86"/>
      <c r="U16" s="159">
        <v>0.33333333333333331</v>
      </c>
      <c r="V16" s="32"/>
      <c r="W16" s="85"/>
      <c r="X16" s="31"/>
      <c r="Y16" s="32"/>
      <c r="Z16" s="98"/>
      <c r="AA16" s="99"/>
      <c r="AB16" s="86"/>
      <c r="AC16" s="32"/>
      <c r="AD16" s="99"/>
      <c r="AE16" s="639">
        <f>SUM(D16:AD16)</f>
        <v>1.6666666666666665</v>
      </c>
      <c r="AF16" s="635">
        <f>SUM(D17:AD17)</f>
        <v>1.5625</v>
      </c>
    </row>
    <row r="17" spans="1:32" ht="15" customHeight="1" x14ac:dyDescent="0.2">
      <c r="A17" s="653"/>
      <c r="B17" s="648"/>
      <c r="C17" s="25" t="s">
        <v>17</v>
      </c>
      <c r="D17" s="26"/>
      <c r="E17" s="160">
        <v>0.3125</v>
      </c>
      <c r="F17" s="27"/>
      <c r="G17" s="28"/>
      <c r="H17" s="26"/>
      <c r="I17" s="160">
        <v>0.3125</v>
      </c>
      <c r="J17" s="27"/>
      <c r="K17" s="28"/>
      <c r="L17" s="83"/>
      <c r="M17" s="160">
        <v>0.3125</v>
      </c>
      <c r="N17" s="27"/>
      <c r="O17" s="82"/>
      <c r="P17" s="26"/>
      <c r="Q17" s="160">
        <v>0.3125</v>
      </c>
      <c r="R17" s="27"/>
      <c r="S17" s="28"/>
      <c r="T17" s="83"/>
      <c r="U17" s="160">
        <v>0.3125</v>
      </c>
      <c r="V17" s="27"/>
      <c r="W17" s="82"/>
      <c r="X17" s="26"/>
      <c r="Y17" s="27"/>
      <c r="Z17" s="100"/>
      <c r="AA17" s="97"/>
      <c r="AB17" s="83"/>
      <c r="AC17" s="27"/>
      <c r="AD17" s="97"/>
      <c r="AE17" s="638"/>
      <c r="AF17" s="634"/>
    </row>
    <row r="18" spans="1:32" ht="15" customHeight="1" x14ac:dyDescent="0.2">
      <c r="A18" s="653"/>
      <c r="B18" s="640" t="s">
        <v>19</v>
      </c>
      <c r="C18" s="30" t="s">
        <v>16</v>
      </c>
      <c r="D18" s="31"/>
      <c r="E18" s="32"/>
      <c r="F18" s="165">
        <v>0.375</v>
      </c>
      <c r="G18" s="85"/>
      <c r="H18" s="31"/>
      <c r="I18" s="32"/>
      <c r="J18" s="165">
        <v>0.375</v>
      </c>
      <c r="K18" s="33"/>
      <c r="L18" s="31"/>
      <c r="M18" s="32"/>
      <c r="N18" s="165">
        <v>0.375</v>
      </c>
      <c r="O18" s="85"/>
      <c r="P18" s="31"/>
      <c r="Q18" s="32"/>
      <c r="R18" s="165">
        <v>0.375</v>
      </c>
      <c r="S18" s="33"/>
      <c r="T18" s="86"/>
      <c r="U18" s="32"/>
      <c r="V18" s="165">
        <v>0.375</v>
      </c>
      <c r="W18" s="85"/>
      <c r="X18" s="31"/>
      <c r="Y18" s="32"/>
      <c r="Z18" s="165">
        <v>0.375</v>
      </c>
      <c r="AA18" s="99"/>
      <c r="AB18" s="86"/>
      <c r="AC18" s="32"/>
      <c r="AD18" s="99"/>
      <c r="AE18" s="639">
        <f>SUM(D18:AD18)</f>
        <v>2.25</v>
      </c>
      <c r="AF18" s="635">
        <f>SUM(D19:AD19)</f>
        <v>2.125</v>
      </c>
    </row>
    <row r="19" spans="1:32" ht="15" customHeight="1" x14ac:dyDescent="0.2">
      <c r="A19" s="653"/>
      <c r="B19" s="640"/>
      <c r="C19" s="25" t="s">
        <v>17</v>
      </c>
      <c r="D19" s="26"/>
      <c r="E19" s="27"/>
      <c r="F19" s="166">
        <v>0.35416666666666669</v>
      </c>
      <c r="G19" s="82"/>
      <c r="H19" s="26"/>
      <c r="I19" s="27"/>
      <c r="J19" s="166">
        <v>0.35416666666666669</v>
      </c>
      <c r="K19" s="28"/>
      <c r="L19" s="26"/>
      <c r="M19" s="27"/>
      <c r="N19" s="166">
        <v>0.35416666666666669</v>
      </c>
      <c r="O19" s="82"/>
      <c r="P19" s="26"/>
      <c r="Q19" s="27"/>
      <c r="R19" s="166">
        <v>0.35416666666666669</v>
      </c>
      <c r="S19" s="28"/>
      <c r="T19" s="83"/>
      <c r="U19" s="27"/>
      <c r="V19" s="166">
        <v>0.35416666666666669</v>
      </c>
      <c r="W19" s="82"/>
      <c r="X19" s="26"/>
      <c r="Y19" s="27"/>
      <c r="Z19" s="166">
        <v>0.35416666666666669</v>
      </c>
      <c r="AA19" s="97"/>
      <c r="AB19" s="83"/>
      <c r="AC19" s="27"/>
      <c r="AD19" s="97"/>
      <c r="AE19" s="638"/>
      <c r="AF19" s="634"/>
    </row>
    <row r="20" spans="1:32" ht="15" customHeight="1" x14ac:dyDescent="0.2">
      <c r="A20" s="653"/>
      <c r="B20" s="646" t="s">
        <v>20</v>
      </c>
      <c r="C20" s="30" t="s">
        <v>16</v>
      </c>
      <c r="D20" s="169">
        <v>0.25</v>
      </c>
      <c r="E20" s="32"/>
      <c r="F20" s="32"/>
      <c r="G20" s="85"/>
      <c r="H20" s="31"/>
      <c r="I20" s="32"/>
      <c r="J20" s="32"/>
      <c r="K20" s="33"/>
      <c r="L20" s="86"/>
      <c r="M20" s="32"/>
      <c r="N20" s="32"/>
      <c r="O20" s="85"/>
      <c r="P20" s="31"/>
      <c r="Q20" s="32"/>
      <c r="R20" s="32"/>
      <c r="S20" s="33"/>
      <c r="T20" s="31"/>
      <c r="U20" s="32"/>
      <c r="V20" s="32"/>
      <c r="W20" s="85"/>
      <c r="X20" s="31"/>
      <c r="Y20" s="171">
        <v>0.33333333333333331</v>
      </c>
      <c r="Z20" s="98"/>
      <c r="AA20" s="99"/>
      <c r="AB20" s="86"/>
      <c r="AC20" s="171">
        <v>0.5</v>
      </c>
      <c r="AD20" s="99"/>
      <c r="AE20" s="639">
        <f>SUM(D20:AD20)</f>
        <v>1.0833333333333333</v>
      </c>
      <c r="AF20" s="635">
        <f>SUM(D21:AD21)</f>
        <v>0.9375</v>
      </c>
    </row>
    <row r="21" spans="1:32" ht="15" customHeight="1" thickBot="1" x14ac:dyDescent="0.25">
      <c r="A21" s="654"/>
      <c r="B21" s="647"/>
      <c r="C21" s="40" t="s">
        <v>17</v>
      </c>
      <c r="D21" s="170">
        <v>0.20833333333333334</v>
      </c>
      <c r="E21" s="41"/>
      <c r="F21" s="41"/>
      <c r="G21" s="87"/>
      <c r="H21" s="43"/>
      <c r="I21" s="41"/>
      <c r="J21" s="41"/>
      <c r="K21" s="42"/>
      <c r="L21" s="88"/>
      <c r="M21" s="41"/>
      <c r="N21" s="41"/>
      <c r="O21" s="87"/>
      <c r="P21" s="43"/>
      <c r="Q21" s="41"/>
      <c r="R21" s="41"/>
      <c r="S21" s="42"/>
      <c r="T21" s="43"/>
      <c r="U21" s="41"/>
      <c r="V21" s="41"/>
      <c r="W21" s="87"/>
      <c r="X21" s="43"/>
      <c r="Y21" s="172">
        <v>0.3125</v>
      </c>
      <c r="Z21" s="101"/>
      <c r="AA21" s="103"/>
      <c r="AB21" s="88"/>
      <c r="AC21" s="172">
        <v>0.41666666666666669</v>
      </c>
      <c r="AD21" s="103"/>
      <c r="AE21" s="643"/>
      <c r="AF21" s="636"/>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652">
        <v>3</v>
      </c>
      <c r="B23" s="641" t="s">
        <v>15</v>
      </c>
      <c r="C23" s="20" t="s">
        <v>16</v>
      </c>
      <c r="D23" s="55">
        <v>0.25</v>
      </c>
      <c r="E23" s="22"/>
      <c r="F23" s="22"/>
      <c r="G23" s="79"/>
      <c r="H23" s="21"/>
      <c r="I23" s="22"/>
      <c r="J23" s="22"/>
      <c r="K23" s="23"/>
      <c r="L23" s="80"/>
      <c r="M23" s="22"/>
      <c r="N23" s="22"/>
      <c r="O23" s="79"/>
      <c r="P23" s="21"/>
      <c r="Q23" s="22"/>
      <c r="R23" s="22"/>
      <c r="S23" s="23"/>
      <c r="T23" s="80"/>
      <c r="U23" s="22"/>
      <c r="V23" s="22"/>
      <c r="W23" s="23"/>
      <c r="X23" s="21"/>
      <c r="Y23" s="24">
        <v>0.33333333333333331</v>
      </c>
      <c r="Z23" s="102"/>
      <c r="AA23" s="96"/>
      <c r="AB23" s="80"/>
      <c r="AC23" s="24">
        <v>0.5</v>
      </c>
      <c r="AD23" s="96"/>
      <c r="AE23" s="637">
        <f>SUM(D23:AD23)</f>
        <v>1.0833333333333333</v>
      </c>
      <c r="AF23" s="633">
        <f>SUM(D24:AD24)</f>
        <v>0.9375</v>
      </c>
    </row>
    <row r="24" spans="1:32" ht="15" customHeight="1" x14ac:dyDescent="0.2">
      <c r="A24" s="653"/>
      <c r="B24" s="642"/>
      <c r="C24" s="25" t="s">
        <v>17</v>
      </c>
      <c r="D24" s="57">
        <v>0.20833333333333334</v>
      </c>
      <c r="E24" s="27"/>
      <c r="F24" s="27"/>
      <c r="G24" s="82"/>
      <c r="H24" s="26"/>
      <c r="I24" s="27"/>
      <c r="J24" s="27"/>
      <c r="K24" s="28"/>
      <c r="L24" s="83"/>
      <c r="M24" s="27"/>
      <c r="N24" s="27"/>
      <c r="O24" s="82"/>
      <c r="P24" s="26"/>
      <c r="Q24" s="27"/>
      <c r="R24" s="27"/>
      <c r="S24" s="28"/>
      <c r="T24" s="83"/>
      <c r="U24" s="27"/>
      <c r="V24" s="27"/>
      <c r="W24" s="28"/>
      <c r="X24" s="26"/>
      <c r="Y24" s="29">
        <v>0.3125</v>
      </c>
      <c r="Z24" s="100"/>
      <c r="AA24" s="97"/>
      <c r="AB24" s="83"/>
      <c r="AC24" s="29">
        <v>0.41666666666666669</v>
      </c>
      <c r="AD24" s="97"/>
      <c r="AE24" s="638"/>
      <c r="AF24" s="634"/>
    </row>
    <row r="25" spans="1:32" ht="15" customHeight="1" x14ac:dyDescent="0.2">
      <c r="A25" s="653"/>
      <c r="B25" s="648" t="s">
        <v>18</v>
      </c>
      <c r="C25" s="30" t="s">
        <v>16</v>
      </c>
      <c r="D25" s="31"/>
      <c r="E25" s="32"/>
      <c r="F25" s="159">
        <v>0.375</v>
      </c>
      <c r="G25" s="85"/>
      <c r="H25" s="31"/>
      <c r="I25" s="32"/>
      <c r="J25" s="159">
        <v>0.375</v>
      </c>
      <c r="K25" s="33"/>
      <c r="L25" s="32"/>
      <c r="M25" s="32"/>
      <c r="N25" s="159">
        <v>0.375</v>
      </c>
      <c r="O25" s="33"/>
      <c r="P25" s="31"/>
      <c r="Q25" s="32"/>
      <c r="R25" s="159">
        <v>0.375</v>
      </c>
      <c r="S25" s="33"/>
      <c r="T25" s="86"/>
      <c r="U25" s="32"/>
      <c r="V25" s="159">
        <v>0.375</v>
      </c>
      <c r="W25" s="85"/>
      <c r="X25" s="31"/>
      <c r="Y25" s="32"/>
      <c r="Z25" s="159">
        <v>0.375</v>
      </c>
      <c r="AA25" s="99"/>
      <c r="AB25" s="86"/>
      <c r="AC25" s="32"/>
      <c r="AD25" s="99"/>
      <c r="AE25" s="639">
        <f>SUM(D25:AD25)</f>
        <v>2.25</v>
      </c>
      <c r="AF25" s="635">
        <f>SUM(D26:AD26)</f>
        <v>2.125</v>
      </c>
    </row>
    <row r="26" spans="1:32" ht="15" customHeight="1" x14ac:dyDescent="0.2">
      <c r="A26" s="653"/>
      <c r="B26" s="648"/>
      <c r="C26" s="25" t="s">
        <v>17</v>
      </c>
      <c r="D26" s="26"/>
      <c r="E26" s="27"/>
      <c r="F26" s="160">
        <v>0.35416666666666669</v>
      </c>
      <c r="G26" s="82"/>
      <c r="H26" s="26"/>
      <c r="I26" s="27"/>
      <c r="J26" s="160">
        <v>0.35416666666666669</v>
      </c>
      <c r="K26" s="28"/>
      <c r="L26" s="27"/>
      <c r="M26" s="27"/>
      <c r="N26" s="160">
        <v>0.35416666666666669</v>
      </c>
      <c r="O26" s="28"/>
      <c r="P26" s="26"/>
      <c r="Q26" s="27"/>
      <c r="R26" s="160">
        <v>0.35416666666666669</v>
      </c>
      <c r="S26" s="28"/>
      <c r="T26" s="83"/>
      <c r="U26" s="27"/>
      <c r="V26" s="160">
        <v>0.35416666666666669</v>
      </c>
      <c r="W26" s="82"/>
      <c r="X26" s="26"/>
      <c r="Y26" s="27"/>
      <c r="Z26" s="160">
        <v>0.35416666666666669</v>
      </c>
      <c r="AA26" s="97"/>
      <c r="AB26" s="83"/>
      <c r="AC26" s="27"/>
      <c r="AD26" s="97"/>
      <c r="AE26" s="638"/>
      <c r="AF26" s="634"/>
    </row>
    <row r="27" spans="1:32" ht="15" customHeight="1" x14ac:dyDescent="0.2">
      <c r="A27" s="653"/>
      <c r="B27" s="640" t="s">
        <v>19</v>
      </c>
      <c r="C27" s="30" t="s">
        <v>16</v>
      </c>
      <c r="D27" s="31"/>
      <c r="E27" s="32"/>
      <c r="F27" s="32"/>
      <c r="G27" s="177"/>
      <c r="H27" s="163">
        <v>0.29166666666666669</v>
      </c>
      <c r="I27" s="32"/>
      <c r="J27" s="32"/>
      <c r="K27" s="177"/>
      <c r="L27" s="163">
        <v>0.29166666666666669</v>
      </c>
      <c r="M27" s="32"/>
      <c r="N27" s="32"/>
      <c r="O27" s="177"/>
      <c r="P27" s="163">
        <v>0.29166666666666669</v>
      </c>
      <c r="Q27" s="32"/>
      <c r="R27" s="32"/>
      <c r="S27" s="177"/>
      <c r="T27" s="163">
        <v>0.29166666666666669</v>
      </c>
      <c r="U27" s="32"/>
      <c r="V27" s="32"/>
      <c r="W27" s="177"/>
      <c r="X27" s="163">
        <v>0.29166666666666669</v>
      </c>
      <c r="Y27" s="32"/>
      <c r="Z27" s="98"/>
      <c r="AA27" s="177"/>
      <c r="AB27" s="163">
        <v>0.29166666666666669</v>
      </c>
      <c r="AC27" s="32"/>
      <c r="AD27" s="188">
        <v>0.25</v>
      </c>
      <c r="AE27" s="639">
        <f>SUM(D27:AD27)</f>
        <v>2</v>
      </c>
      <c r="AF27" s="635">
        <f>SUM(D28:AD28)</f>
        <v>1.8958333333333333</v>
      </c>
    </row>
    <row r="28" spans="1:32" ht="15" customHeight="1" x14ac:dyDescent="0.2">
      <c r="A28" s="653"/>
      <c r="B28" s="640"/>
      <c r="C28" s="25" t="s">
        <v>17</v>
      </c>
      <c r="D28" s="26"/>
      <c r="E28" s="27"/>
      <c r="F28" s="27"/>
      <c r="G28" s="178"/>
      <c r="H28" s="164">
        <v>0.28125</v>
      </c>
      <c r="I28" s="27"/>
      <c r="J28" s="27"/>
      <c r="K28" s="178"/>
      <c r="L28" s="164">
        <v>0.28125</v>
      </c>
      <c r="M28" s="27"/>
      <c r="N28" s="27"/>
      <c r="O28" s="178"/>
      <c r="P28" s="164">
        <v>0.28125</v>
      </c>
      <c r="Q28" s="27"/>
      <c r="R28" s="27"/>
      <c r="S28" s="178"/>
      <c r="T28" s="164">
        <v>0.28125</v>
      </c>
      <c r="U28" s="27"/>
      <c r="V28" s="27"/>
      <c r="W28" s="178"/>
      <c r="X28" s="164">
        <v>0.28125</v>
      </c>
      <c r="Y28" s="27"/>
      <c r="Z28" s="100"/>
      <c r="AA28" s="178"/>
      <c r="AB28" s="164">
        <v>0.28125</v>
      </c>
      <c r="AC28" s="27"/>
      <c r="AD28" s="189">
        <v>0.20833333333333334</v>
      </c>
      <c r="AE28" s="638"/>
      <c r="AF28" s="634"/>
    </row>
    <row r="29" spans="1:32" ht="15" customHeight="1" x14ac:dyDescent="0.2">
      <c r="A29" s="653"/>
      <c r="B29" s="646" t="s">
        <v>20</v>
      </c>
      <c r="C29" s="30" t="s">
        <v>16</v>
      </c>
      <c r="D29" s="31"/>
      <c r="E29" s="171">
        <v>0.33333333333333331</v>
      </c>
      <c r="F29" s="32"/>
      <c r="G29" s="85"/>
      <c r="H29" s="31"/>
      <c r="I29" s="171">
        <v>0.33333333333333331</v>
      </c>
      <c r="J29" s="32"/>
      <c r="K29" s="33"/>
      <c r="L29" s="86"/>
      <c r="M29" s="171">
        <v>0.33333333333333331</v>
      </c>
      <c r="N29" s="32"/>
      <c r="O29" s="85"/>
      <c r="P29" s="31"/>
      <c r="Q29" s="171">
        <v>0.33333333333333331</v>
      </c>
      <c r="R29" s="32"/>
      <c r="S29" s="33"/>
      <c r="T29" s="86"/>
      <c r="U29" s="171">
        <v>0.33333333333333331</v>
      </c>
      <c r="V29" s="32"/>
      <c r="W29" s="85"/>
      <c r="X29" s="31"/>
      <c r="Y29" s="32"/>
      <c r="Z29" s="98"/>
      <c r="AA29" s="99"/>
      <c r="AB29" s="86"/>
      <c r="AC29" s="32"/>
      <c r="AD29" s="99"/>
      <c r="AE29" s="639">
        <f>SUM(D29:AD29)</f>
        <v>1.6666666666666665</v>
      </c>
      <c r="AF29" s="635">
        <f>SUM(D30:AD30)</f>
        <v>1.5625</v>
      </c>
    </row>
    <row r="30" spans="1:32" ht="15" customHeight="1" thickBot="1" x14ac:dyDescent="0.25">
      <c r="A30" s="654"/>
      <c r="B30" s="647"/>
      <c r="C30" s="40" t="s">
        <v>17</v>
      </c>
      <c r="D30" s="43"/>
      <c r="E30" s="172">
        <v>0.3125</v>
      </c>
      <c r="F30" s="41"/>
      <c r="G30" s="87"/>
      <c r="H30" s="43"/>
      <c r="I30" s="172">
        <v>0.3125</v>
      </c>
      <c r="J30" s="41"/>
      <c r="K30" s="42"/>
      <c r="L30" s="88"/>
      <c r="M30" s="172">
        <v>0.3125</v>
      </c>
      <c r="N30" s="41"/>
      <c r="O30" s="87"/>
      <c r="P30" s="43"/>
      <c r="Q30" s="172">
        <v>0.3125</v>
      </c>
      <c r="R30" s="41"/>
      <c r="S30" s="42"/>
      <c r="T30" s="88"/>
      <c r="U30" s="172">
        <v>0.3125</v>
      </c>
      <c r="V30" s="41"/>
      <c r="W30" s="87"/>
      <c r="X30" s="43"/>
      <c r="Y30" s="41"/>
      <c r="Z30" s="101"/>
      <c r="AA30" s="103"/>
      <c r="AB30" s="88"/>
      <c r="AC30" s="41"/>
      <c r="AD30" s="103"/>
      <c r="AE30" s="643"/>
      <c r="AF30" s="636"/>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652">
        <v>4</v>
      </c>
      <c r="B32" s="659" t="s">
        <v>15</v>
      </c>
      <c r="C32" s="20" t="s">
        <v>16</v>
      </c>
      <c r="D32" s="21"/>
      <c r="E32" s="24">
        <v>0.33333333333333331</v>
      </c>
      <c r="F32" s="22"/>
      <c r="G32" s="23"/>
      <c r="H32" s="21"/>
      <c r="I32" s="24">
        <v>0.33333333333333331</v>
      </c>
      <c r="J32" s="22"/>
      <c r="K32" s="23"/>
      <c r="L32" s="80"/>
      <c r="M32" s="24">
        <v>0.33333333333333331</v>
      </c>
      <c r="N32" s="22"/>
      <c r="O32" s="79"/>
      <c r="P32" s="21"/>
      <c r="Q32" s="24">
        <v>0.33333333333333331</v>
      </c>
      <c r="R32" s="22"/>
      <c r="S32" s="23"/>
      <c r="T32" s="80"/>
      <c r="U32" s="24">
        <v>0.33333333333333331</v>
      </c>
      <c r="V32" s="22"/>
      <c r="W32" s="79"/>
      <c r="X32" s="21"/>
      <c r="Y32" s="22"/>
      <c r="Z32" s="102"/>
      <c r="AA32" s="96"/>
      <c r="AB32" s="80"/>
      <c r="AC32" s="22"/>
      <c r="AD32" s="96"/>
      <c r="AE32" s="637">
        <f>SUM(D32:AD32)</f>
        <v>1.6666666666666665</v>
      </c>
      <c r="AF32" s="633">
        <f>SUM(D33:AD33)</f>
        <v>1.5625</v>
      </c>
    </row>
    <row r="33" spans="1:32" ht="15" customHeight="1" x14ac:dyDescent="0.2">
      <c r="A33" s="653"/>
      <c r="B33" s="660"/>
      <c r="C33" s="25" t="s">
        <v>17</v>
      </c>
      <c r="D33" s="26"/>
      <c r="E33" s="29">
        <v>0.3125</v>
      </c>
      <c r="F33" s="27"/>
      <c r="G33" s="28"/>
      <c r="H33" s="26"/>
      <c r="I33" s="29">
        <v>0.3125</v>
      </c>
      <c r="J33" s="27"/>
      <c r="K33" s="28"/>
      <c r="L33" s="83"/>
      <c r="M33" s="29">
        <v>0.3125</v>
      </c>
      <c r="N33" s="27"/>
      <c r="O33" s="82"/>
      <c r="P33" s="26"/>
      <c r="Q33" s="29">
        <v>0.3125</v>
      </c>
      <c r="R33" s="27"/>
      <c r="S33" s="28"/>
      <c r="T33" s="83"/>
      <c r="U33" s="29">
        <v>0.3125</v>
      </c>
      <c r="V33" s="27"/>
      <c r="W33" s="82"/>
      <c r="X33" s="26"/>
      <c r="Y33" s="27"/>
      <c r="Z33" s="100"/>
      <c r="AA33" s="97"/>
      <c r="AB33" s="83"/>
      <c r="AC33" s="27"/>
      <c r="AD33" s="97"/>
      <c r="AE33" s="638"/>
      <c r="AF33" s="634"/>
    </row>
    <row r="34" spans="1:32" ht="15" customHeight="1" x14ac:dyDescent="0.2">
      <c r="A34" s="653"/>
      <c r="B34" s="661" t="s">
        <v>18</v>
      </c>
      <c r="C34" s="30" t="s">
        <v>16</v>
      </c>
      <c r="D34" s="31"/>
      <c r="E34" s="32"/>
      <c r="F34" s="32"/>
      <c r="G34" s="175"/>
      <c r="H34" s="157">
        <v>0.29166666666666669</v>
      </c>
      <c r="I34" s="32"/>
      <c r="J34" s="32"/>
      <c r="K34" s="175"/>
      <c r="L34" s="157">
        <v>0.29166666666666669</v>
      </c>
      <c r="M34" s="32"/>
      <c r="N34" s="32"/>
      <c r="O34" s="175"/>
      <c r="P34" s="157">
        <v>0.29166666666666669</v>
      </c>
      <c r="Q34" s="32"/>
      <c r="R34" s="32"/>
      <c r="S34" s="175"/>
      <c r="T34" s="157">
        <v>0.29166666666666669</v>
      </c>
      <c r="U34" s="32"/>
      <c r="V34" s="32"/>
      <c r="W34" s="175"/>
      <c r="X34" s="157">
        <v>0.29166666666666669</v>
      </c>
      <c r="Y34" s="32"/>
      <c r="Z34" s="98"/>
      <c r="AA34" s="175"/>
      <c r="AB34" s="157">
        <v>0.29166666666666669</v>
      </c>
      <c r="AC34" s="32"/>
      <c r="AD34" s="186">
        <v>0.25</v>
      </c>
      <c r="AE34" s="639">
        <f>SUM(D34:AD34)</f>
        <v>2</v>
      </c>
      <c r="AF34" s="635">
        <f>SUM(D35:AD35)</f>
        <v>1.8958333333333333</v>
      </c>
    </row>
    <row r="35" spans="1:32" ht="15" customHeight="1" x14ac:dyDescent="0.2">
      <c r="A35" s="653"/>
      <c r="B35" s="662"/>
      <c r="C35" s="25" t="s">
        <v>17</v>
      </c>
      <c r="D35" s="26"/>
      <c r="E35" s="27"/>
      <c r="F35" s="27"/>
      <c r="G35" s="176"/>
      <c r="H35" s="158">
        <v>0.28125</v>
      </c>
      <c r="I35" s="27"/>
      <c r="J35" s="27"/>
      <c r="K35" s="176"/>
      <c r="L35" s="158">
        <v>0.28125</v>
      </c>
      <c r="M35" s="27"/>
      <c r="N35" s="27"/>
      <c r="O35" s="176"/>
      <c r="P35" s="158">
        <v>0.28125</v>
      </c>
      <c r="Q35" s="27"/>
      <c r="R35" s="27"/>
      <c r="S35" s="176"/>
      <c r="T35" s="158">
        <v>0.28125</v>
      </c>
      <c r="U35" s="27"/>
      <c r="V35" s="27"/>
      <c r="W35" s="176"/>
      <c r="X35" s="158">
        <v>0.28125</v>
      </c>
      <c r="Y35" s="27"/>
      <c r="Z35" s="100"/>
      <c r="AA35" s="176"/>
      <c r="AB35" s="158">
        <v>0.28125</v>
      </c>
      <c r="AC35" s="27"/>
      <c r="AD35" s="187">
        <v>0.20833333333333334</v>
      </c>
      <c r="AE35" s="638"/>
      <c r="AF35" s="634"/>
    </row>
    <row r="36" spans="1:32" ht="15" customHeight="1" x14ac:dyDescent="0.2">
      <c r="A36" s="653"/>
      <c r="B36" s="655" t="s">
        <v>19</v>
      </c>
      <c r="C36" s="30" t="s">
        <v>16</v>
      </c>
      <c r="D36" s="163">
        <v>0.25</v>
      </c>
      <c r="E36" s="32"/>
      <c r="F36" s="32"/>
      <c r="G36" s="85"/>
      <c r="H36" s="31"/>
      <c r="I36" s="32"/>
      <c r="J36" s="32"/>
      <c r="K36" s="33"/>
      <c r="L36" s="86"/>
      <c r="M36" s="32"/>
      <c r="N36" s="32"/>
      <c r="O36" s="85"/>
      <c r="P36" s="31"/>
      <c r="Q36" s="32"/>
      <c r="R36" s="32"/>
      <c r="S36" s="33"/>
      <c r="T36" s="31"/>
      <c r="U36" s="32"/>
      <c r="V36" s="32"/>
      <c r="W36" s="85"/>
      <c r="X36" s="31"/>
      <c r="Y36" s="165">
        <v>0.33333333333333331</v>
      </c>
      <c r="Z36" s="98"/>
      <c r="AA36" s="99"/>
      <c r="AB36" s="86"/>
      <c r="AC36" s="165">
        <v>0.5</v>
      </c>
      <c r="AD36" s="99"/>
      <c r="AE36" s="639">
        <f>SUM(D36:AD36)</f>
        <v>1.0833333333333333</v>
      </c>
      <c r="AF36" s="635">
        <f>SUM(D37:AD37)</f>
        <v>0.9375</v>
      </c>
    </row>
    <row r="37" spans="1:32" ht="15" customHeight="1" x14ac:dyDescent="0.2">
      <c r="A37" s="653"/>
      <c r="B37" s="656"/>
      <c r="C37" s="25" t="s">
        <v>17</v>
      </c>
      <c r="D37" s="164">
        <v>0.20833333333333334</v>
      </c>
      <c r="E37" s="27"/>
      <c r="F37" s="27"/>
      <c r="G37" s="82"/>
      <c r="H37" s="26"/>
      <c r="I37" s="27"/>
      <c r="J37" s="27"/>
      <c r="K37" s="28"/>
      <c r="L37" s="83"/>
      <c r="M37" s="27"/>
      <c r="N37" s="27"/>
      <c r="O37" s="82"/>
      <c r="P37" s="26"/>
      <c r="Q37" s="27"/>
      <c r="R37" s="27"/>
      <c r="S37" s="28"/>
      <c r="T37" s="26"/>
      <c r="U37" s="27"/>
      <c r="V37" s="27"/>
      <c r="W37" s="82"/>
      <c r="X37" s="26"/>
      <c r="Y37" s="166">
        <v>0.3125</v>
      </c>
      <c r="Z37" s="100"/>
      <c r="AA37" s="97"/>
      <c r="AB37" s="83"/>
      <c r="AC37" s="166">
        <v>0.41666666666666669</v>
      </c>
      <c r="AD37" s="97"/>
      <c r="AE37" s="638"/>
      <c r="AF37" s="634"/>
    </row>
    <row r="38" spans="1:32" ht="15" customHeight="1" x14ac:dyDescent="0.2">
      <c r="A38" s="653"/>
      <c r="B38" s="657" t="s">
        <v>20</v>
      </c>
      <c r="C38" s="30" t="s">
        <v>16</v>
      </c>
      <c r="D38" s="31"/>
      <c r="E38" s="32"/>
      <c r="F38" s="171">
        <v>0.375</v>
      </c>
      <c r="G38" s="85"/>
      <c r="H38" s="31"/>
      <c r="I38" s="32"/>
      <c r="J38" s="171">
        <v>0.375</v>
      </c>
      <c r="K38" s="33"/>
      <c r="L38" s="31"/>
      <c r="M38" s="32"/>
      <c r="N38" s="171">
        <v>0.375</v>
      </c>
      <c r="O38" s="85"/>
      <c r="P38" s="31"/>
      <c r="Q38" s="32"/>
      <c r="R38" s="171">
        <v>0.375</v>
      </c>
      <c r="S38" s="33"/>
      <c r="T38" s="86"/>
      <c r="U38" s="32"/>
      <c r="V38" s="171">
        <v>0.375</v>
      </c>
      <c r="W38" s="85"/>
      <c r="X38" s="31"/>
      <c r="Y38" s="32"/>
      <c r="Z38" s="171">
        <v>0.375</v>
      </c>
      <c r="AA38" s="99"/>
      <c r="AB38" s="86"/>
      <c r="AC38" s="32"/>
      <c r="AD38" s="99"/>
      <c r="AE38" s="639">
        <f>SUM(D38:AD38)</f>
        <v>2.25</v>
      </c>
      <c r="AF38" s="635">
        <f>SUM(D39:AD39)</f>
        <v>2.125</v>
      </c>
    </row>
    <row r="39" spans="1:32" ht="15" customHeight="1" thickBot="1" x14ac:dyDescent="0.25">
      <c r="A39" s="654"/>
      <c r="B39" s="658"/>
      <c r="C39" s="40" t="s">
        <v>17</v>
      </c>
      <c r="D39" s="43"/>
      <c r="E39" s="41"/>
      <c r="F39" s="172">
        <v>0.35416666666666669</v>
      </c>
      <c r="G39" s="87"/>
      <c r="H39" s="43"/>
      <c r="I39" s="41"/>
      <c r="J39" s="172">
        <v>0.35416666666666669</v>
      </c>
      <c r="K39" s="42"/>
      <c r="L39" s="43"/>
      <c r="M39" s="41"/>
      <c r="N39" s="172">
        <v>0.35416666666666669</v>
      </c>
      <c r="O39" s="87"/>
      <c r="P39" s="43"/>
      <c r="Q39" s="41"/>
      <c r="R39" s="172">
        <v>0.35416666666666669</v>
      </c>
      <c r="S39" s="42"/>
      <c r="T39" s="88"/>
      <c r="U39" s="41"/>
      <c r="V39" s="172">
        <v>0.35416666666666669</v>
      </c>
      <c r="W39" s="87"/>
      <c r="X39" s="43"/>
      <c r="Y39" s="41"/>
      <c r="Z39" s="172">
        <v>0.35416666666666669</v>
      </c>
      <c r="AA39" s="103"/>
      <c r="AB39" s="88"/>
      <c r="AC39" s="41"/>
      <c r="AD39" s="103"/>
      <c r="AE39" s="643"/>
      <c r="AF39" s="636"/>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49" t="s">
        <v>21</v>
      </c>
      <c r="Y40" s="650"/>
      <c r="Z40" s="650"/>
      <c r="AA40" s="650"/>
      <c r="AB40" s="650"/>
      <c r="AC40" s="650"/>
      <c r="AD40" s="651"/>
      <c r="AE40" s="48">
        <f>SUM(AE5:AE12,AE14:AE21,AE23:AE30,AE32:AE39)/16</f>
        <v>1.7500000000000002</v>
      </c>
      <c r="AF40" s="49">
        <f>SUM(AF5:AF12,AF14:AF21,AF23:AF30,AF32:AF39)/16</f>
        <v>1.630208333333333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42</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44</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AF38:AF39"/>
    <mergeCell ref="X40:AD40"/>
    <mergeCell ref="AE32:AE33"/>
    <mergeCell ref="AE34:AE35"/>
    <mergeCell ref="AE36:AE37"/>
    <mergeCell ref="AE38:AE39"/>
    <mergeCell ref="AE14:AE15"/>
    <mergeCell ref="AE16:AE17"/>
    <mergeCell ref="AE18:AE19"/>
    <mergeCell ref="AE20:AE21"/>
    <mergeCell ref="AF36:AF37"/>
    <mergeCell ref="AF29:AF30"/>
    <mergeCell ref="AF23:AF24"/>
    <mergeCell ref="AF25:AF26"/>
    <mergeCell ref="AF27:AF28"/>
    <mergeCell ref="AF32:AF33"/>
    <mergeCell ref="AF34:AF35"/>
    <mergeCell ref="AF16:AF17"/>
    <mergeCell ref="AF18:AF19"/>
    <mergeCell ref="AF20:AF21"/>
    <mergeCell ref="AE29:AE30"/>
    <mergeCell ref="B32:B33"/>
    <mergeCell ref="B34:B35"/>
    <mergeCell ref="B27:B28"/>
    <mergeCell ref="B29:B30"/>
    <mergeCell ref="AF5:AF6"/>
    <mergeCell ref="AF7:AF8"/>
    <mergeCell ref="AF9:AF10"/>
    <mergeCell ref="AF11:AF12"/>
    <mergeCell ref="AF14:AF15"/>
    <mergeCell ref="AE5:AE6"/>
    <mergeCell ref="AE7:AE8"/>
    <mergeCell ref="AE9:AE10"/>
    <mergeCell ref="AE11:AE12"/>
    <mergeCell ref="AE23:AE24"/>
    <mergeCell ref="AE25:AE26"/>
    <mergeCell ref="AE27:AE28"/>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zoomScale="50" zoomScaleNormal="50" zoomScaleSheetLayoutView="50" workbookViewId="0">
      <selection activeCell="N27" sqref="N2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630" t="s">
        <v>47</v>
      </c>
      <c r="B1" s="627"/>
      <c r="C1" s="627"/>
      <c r="D1" s="627"/>
      <c r="E1" s="627"/>
      <c r="F1" s="627"/>
      <c r="G1" s="627"/>
      <c r="H1" s="630" t="s">
        <v>0</v>
      </c>
      <c r="I1" s="627"/>
      <c r="J1" s="627"/>
      <c r="K1" s="627"/>
      <c r="L1" s="627"/>
      <c r="M1" s="627"/>
      <c r="N1" s="627"/>
      <c r="O1" s="627"/>
      <c r="P1" s="627"/>
      <c r="Q1" s="627"/>
      <c r="R1" s="627"/>
      <c r="S1" s="627"/>
      <c r="T1" s="627"/>
      <c r="U1" s="627"/>
      <c r="V1" s="627"/>
      <c r="W1" s="627"/>
      <c r="X1" s="627"/>
      <c r="Y1" s="627"/>
      <c r="Z1" s="627"/>
      <c r="AA1" s="627"/>
      <c r="AB1" s="627"/>
      <c r="AC1" s="631"/>
      <c r="AD1" s="203" t="s">
        <v>71</v>
      </c>
      <c r="AE1" s="95"/>
    </row>
    <row r="2" spans="1:31" ht="30" customHeight="1" thickBot="1" x14ac:dyDescent="0.25">
      <c r="A2" s="628"/>
      <c r="B2" s="629"/>
      <c r="C2" s="629"/>
      <c r="D2" s="629"/>
      <c r="E2" s="629"/>
      <c r="F2" s="629"/>
      <c r="G2" s="629"/>
      <c r="H2" s="628"/>
      <c r="I2" s="629"/>
      <c r="J2" s="629"/>
      <c r="K2" s="629"/>
      <c r="L2" s="629"/>
      <c r="M2" s="629"/>
      <c r="N2" s="629"/>
      <c r="O2" s="629"/>
      <c r="P2" s="629"/>
      <c r="Q2" s="629"/>
      <c r="R2" s="629"/>
      <c r="S2" s="629"/>
      <c r="T2" s="629"/>
      <c r="U2" s="629"/>
      <c r="V2" s="629"/>
      <c r="W2" s="629"/>
      <c r="X2" s="629"/>
      <c r="Y2" s="629"/>
      <c r="Z2" s="629"/>
      <c r="AA2" s="629"/>
      <c r="AB2" s="629"/>
      <c r="AC2" s="632"/>
      <c r="AD2" s="130" t="s">
        <v>1</v>
      </c>
      <c r="AE2" s="4">
        <v>39356</v>
      </c>
    </row>
    <row r="3" spans="1:31" ht="50.1" customHeight="1" thickBot="1" x14ac:dyDescent="0.25">
      <c r="A3" s="644" t="s">
        <v>2</v>
      </c>
      <c r="B3" s="644" t="s">
        <v>3</v>
      </c>
      <c r="C3" s="644"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645"/>
      <c r="B4" s="645"/>
      <c r="C4" s="645"/>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652">
        <v>1</v>
      </c>
      <c r="B5" s="641" t="s">
        <v>15</v>
      </c>
      <c r="C5" s="20" t="s">
        <v>16</v>
      </c>
      <c r="D5" s="80"/>
      <c r="E5" s="24">
        <v>0.33333333333333331</v>
      </c>
      <c r="F5" s="22"/>
      <c r="G5" s="79"/>
      <c r="H5" s="21"/>
      <c r="I5" s="22"/>
      <c r="J5" s="22"/>
      <c r="K5" s="54"/>
      <c r="L5" s="139">
        <v>0.33333333333333331</v>
      </c>
      <c r="M5" s="22"/>
      <c r="N5" s="22"/>
      <c r="O5" s="54"/>
      <c r="P5" s="139">
        <v>0.33333333333333331</v>
      </c>
      <c r="Q5" s="22"/>
      <c r="R5" s="22"/>
      <c r="S5" s="23"/>
      <c r="T5" s="80"/>
      <c r="U5" s="22"/>
      <c r="V5" s="22"/>
      <c r="W5" s="79"/>
      <c r="X5" s="21"/>
      <c r="Y5" s="24">
        <v>0.5</v>
      </c>
      <c r="Z5" s="96"/>
      <c r="AA5" s="80"/>
      <c r="AB5" s="24">
        <v>0.5</v>
      </c>
      <c r="AC5" s="96"/>
      <c r="AD5" s="637">
        <f>SUM(D5:AC5)</f>
        <v>2</v>
      </c>
      <c r="AE5" s="633">
        <f>SUM(D6:AC6)</f>
        <v>1.7708333333333335</v>
      </c>
    </row>
    <row r="6" spans="1:31" ht="15" customHeight="1" x14ac:dyDescent="0.2">
      <c r="A6" s="653"/>
      <c r="B6" s="642"/>
      <c r="C6" s="25" t="s">
        <v>17</v>
      </c>
      <c r="D6" s="26"/>
      <c r="E6" s="29">
        <v>0.3125</v>
      </c>
      <c r="F6" s="27"/>
      <c r="G6" s="82"/>
      <c r="H6" s="26"/>
      <c r="I6" s="27"/>
      <c r="J6" s="27"/>
      <c r="K6" s="56"/>
      <c r="L6" s="140">
        <v>0.3125</v>
      </c>
      <c r="M6" s="27"/>
      <c r="N6" s="27"/>
      <c r="O6" s="56"/>
      <c r="P6" s="140">
        <v>0.3125</v>
      </c>
      <c r="Q6" s="27"/>
      <c r="R6" s="27"/>
      <c r="S6" s="28"/>
      <c r="T6" s="83"/>
      <c r="U6" s="27"/>
      <c r="V6" s="27"/>
      <c r="W6" s="82"/>
      <c r="X6" s="26"/>
      <c r="Y6" s="29">
        <v>0.41666666666666669</v>
      </c>
      <c r="Z6" s="97"/>
      <c r="AA6" s="83"/>
      <c r="AB6" s="29">
        <v>0.41666666666666669</v>
      </c>
      <c r="AC6" s="97"/>
      <c r="AD6" s="638"/>
      <c r="AE6" s="634"/>
    </row>
    <row r="7" spans="1:31" ht="15" customHeight="1" x14ac:dyDescent="0.2">
      <c r="A7" s="653"/>
      <c r="B7" s="648" t="s">
        <v>18</v>
      </c>
      <c r="C7" s="30" t="s">
        <v>16</v>
      </c>
      <c r="D7" s="31"/>
      <c r="E7" s="32"/>
      <c r="F7" s="159">
        <v>0.33333333333333331</v>
      </c>
      <c r="G7" s="85"/>
      <c r="H7" s="31"/>
      <c r="I7" s="32"/>
      <c r="J7" s="159">
        <v>0.33333333333333331</v>
      </c>
      <c r="K7" s="33"/>
      <c r="L7" s="86"/>
      <c r="M7" s="32"/>
      <c r="N7" s="32"/>
      <c r="O7" s="85"/>
      <c r="P7" s="31"/>
      <c r="Q7" s="32"/>
      <c r="R7" s="32"/>
      <c r="S7" s="161"/>
      <c r="T7" s="181">
        <v>0.33333333333333331</v>
      </c>
      <c r="U7" s="32"/>
      <c r="V7" s="32"/>
      <c r="W7" s="161"/>
      <c r="X7" s="181">
        <v>0.33333333333333331</v>
      </c>
      <c r="Y7" s="32"/>
      <c r="Z7" s="186"/>
      <c r="AA7" s="181">
        <v>0.5</v>
      </c>
      <c r="AB7" s="32"/>
      <c r="AC7" s="186">
        <v>0.25</v>
      </c>
      <c r="AD7" s="639">
        <f>SUM(D7:AC7)</f>
        <v>2.083333333333333</v>
      </c>
      <c r="AE7" s="635">
        <f>SUM(D8:AC8)</f>
        <v>1.875</v>
      </c>
    </row>
    <row r="8" spans="1:31" ht="15" customHeight="1" x14ac:dyDescent="0.2">
      <c r="A8" s="653"/>
      <c r="B8" s="648"/>
      <c r="C8" s="25" t="s">
        <v>17</v>
      </c>
      <c r="D8" s="26"/>
      <c r="E8" s="27"/>
      <c r="F8" s="160">
        <v>0.3125</v>
      </c>
      <c r="G8" s="82"/>
      <c r="H8" s="26"/>
      <c r="I8" s="27"/>
      <c r="J8" s="160">
        <v>0.3125</v>
      </c>
      <c r="K8" s="28"/>
      <c r="L8" s="83"/>
      <c r="M8" s="27"/>
      <c r="N8" s="27"/>
      <c r="O8" s="82"/>
      <c r="P8" s="26"/>
      <c r="Q8" s="27"/>
      <c r="R8" s="27"/>
      <c r="S8" s="162"/>
      <c r="T8" s="182">
        <v>0.3125</v>
      </c>
      <c r="U8" s="27"/>
      <c r="V8" s="27"/>
      <c r="W8" s="162"/>
      <c r="X8" s="182">
        <v>0.3125</v>
      </c>
      <c r="Y8" s="27"/>
      <c r="Z8" s="187"/>
      <c r="AA8" s="182">
        <v>0.41666666666666669</v>
      </c>
      <c r="AB8" s="27"/>
      <c r="AC8" s="187">
        <v>0.20833333333333334</v>
      </c>
      <c r="AD8" s="638"/>
      <c r="AE8" s="634"/>
    </row>
    <row r="9" spans="1:31" ht="15" customHeight="1" x14ac:dyDescent="0.2">
      <c r="A9" s="653"/>
      <c r="B9" s="640" t="s">
        <v>19</v>
      </c>
      <c r="C9" s="30" t="s">
        <v>16</v>
      </c>
      <c r="D9" s="163">
        <v>0.25</v>
      </c>
      <c r="E9" s="32"/>
      <c r="F9" s="32"/>
      <c r="G9" s="167"/>
      <c r="H9" s="192">
        <v>0.33333333333333331</v>
      </c>
      <c r="I9" s="32"/>
      <c r="J9" s="32"/>
      <c r="K9" s="33"/>
      <c r="L9" s="86"/>
      <c r="M9" s="32"/>
      <c r="N9" s="165">
        <v>0.33333333333333331</v>
      </c>
      <c r="O9" s="85"/>
      <c r="P9" s="31"/>
      <c r="Q9" s="32"/>
      <c r="R9" s="165">
        <v>0.33333333333333331</v>
      </c>
      <c r="S9" s="33"/>
      <c r="T9" s="86"/>
      <c r="U9" s="32"/>
      <c r="V9" s="165">
        <v>0.33333333333333331</v>
      </c>
      <c r="W9" s="33"/>
      <c r="X9" s="86"/>
      <c r="Y9" s="32"/>
      <c r="Z9" s="99"/>
      <c r="AA9" s="86"/>
      <c r="AB9" s="32"/>
      <c r="AC9" s="99"/>
      <c r="AD9" s="639">
        <f>SUM(D9:AC9)</f>
        <v>1.583333333333333</v>
      </c>
      <c r="AE9" s="635">
        <f>SUM(D10:AC10)</f>
        <v>1.4583333333333335</v>
      </c>
    </row>
    <row r="10" spans="1:31" ht="15" customHeight="1" x14ac:dyDescent="0.2">
      <c r="A10" s="653"/>
      <c r="B10" s="640"/>
      <c r="C10" s="25" t="s">
        <v>17</v>
      </c>
      <c r="D10" s="164">
        <v>0.20833333333333334</v>
      </c>
      <c r="E10" s="27"/>
      <c r="F10" s="27"/>
      <c r="G10" s="168"/>
      <c r="H10" s="193">
        <v>0.3125</v>
      </c>
      <c r="I10" s="27"/>
      <c r="J10" s="27"/>
      <c r="K10" s="28"/>
      <c r="L10" s="83"/>
      <c r="M10" s="27"/>
      <c r="N10" s="166">
        <v>0.3125</v>
      </c>
      <c r="O10" s="82"/>
      <c r="P10" s="26"/>
      <c r="Q10" s="27"/>
      <c r="R10" s="166">
        <v>0.3125</v>
      </c>
      <c r="S10" s="28"/>
      <c r="T10" s="83"/>
      <c r="U10" s="27"/>
      <c r="V10" s="166">
        <v>0.3125</v>
      </c>
      <c r="W10" s="28"/>
      <c r="X10" s="83"/>
      <c r="Y10" s="27"/>
      <c r="Z10" s="97"/>
      <c r="AA10" s="83"/>
      <c r="AB10" s="27"/>
      <c r="AC10" s="97"/>
      <c r="AD10" s="638"/>
      <c r="AE10" s="634"/>
    </row>
    <row r="11" spans="1:31" ht="15" customHeight="1" x14ac:dyDescent="0.2">
      <c r="A11" s="653"/>
      <c r="B11" s="646" t="s">
        <v>20</v>
      </c>
      <c r="C11" s="30" t="s">
        <v>16</v>
      </c>
      <c r="D11" s="31"/>
      <c r="E11" s="32"/>
      <c r="F11" s="32"/>
      <c r="G11" s="33"/>
      <c r="H11" s="86"/>
      <c r="I11" s="171">
        <v>0.33333333333333331</v>
      </c>
      <c r="J11" s="32"/>
      <c r="K11" s="85"/>
      <c r="L11" s="31"/>
      <c r="M11" s="171">
        <v>0.33333333333333331</v>
      </c>
      <c r="N11" s="32"/>
      <c r="O11" s="85"/>
      <c r="P11" s="31"/>
      <c r="Q11" s="171">
        <v>0.33333333333333331</v>
      </c>
      <c r="R11" s="32"/>
      <c r="S11" s="85"/>
      <c r="T11" s="31"/>
      <c r="U11" s="171">
        <v>0.33333333333333331</v>
      </c>
      <c r="V11" s="32"/>
      <c r="W11" s="85"/>
      <c r="X11" s="31"/>
      <c r="Y11" s="32"/>
      <c r="Z11" s="85"/>
      <c r="AA11" s="31"/>
      <c r="AB11" s="32"/>
      <c r="AC11" s="99"/>
      <c r="AD11" s="639">
        <f>SUM(D11:AC11)</f>
        <v>1.3333333333333333</v>
      </c>
      <c r="AE11" s="635">
        <f>SUM(D12:AC12)</f>
        <v>1.25</v>
      </c>
    </row>
    <row r="12" spans="1:31" ht="15" customHeight="1" thickBot="1" x14ac:dyDescent="0.25">
      <c r="A12" s="654"/>
      <c r="B12" s="647"/>
      <c r="C12" s="40" t="s">
        <v>17</v>
      </c>
      <c r="D12" s="26"/>
      <c r="E12" s="27"/>
      <c r="F12" s="27"/>
      <c r="G12" s="28"/>
      <c r="H12" s="83"/>
      <c r="I12" s="195">
        <v>0.3125</v>
      </c>
      <c r="J12" s="27"/>
      <c r="K12" s="82"/>
      <c r="L12" s="26"/>
      <c r="M12" s="195">
        <v>0.3125</v>
      </c>
      <c r="N12" s="27"/>
      <c r="O12" s="82"/>
      <c r="P12" s="26"/>
      <c r="Q12" s="195">
        <v>0.3125</v>
      </c>
      <c r="R12" s="27"/>
      <c r="S12" s="82"/>
      <c r="T12" s="26"/>
      <c r="U12" s="195">
        <v>0.3125</v>
      </c>
      <c r="V12" s="27"/>
      <c r="W12" s="87"/>
      <c r="X12" s="43"/>
      <c r="Y12" s="41"/>
      <c r="Z12" s="87"/>
      <c r="AA12" s="43"/>
      <c r="AB12" s="41"/>
      <c r="AC12" s="103"/>
      <c r="AD12" s="643"/>
      <c r="AE12" s="636"/>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652">
        <v>2</v>
      </c>
      <c r="B14" s="641" t="s">
        <v>15</v>
      </c>
      <c r="C14" s="20" t="s">
        <v>16</v>
      </c>
      <c r="D14" s="21"/>
      <c r="E14" s="22"/>
      <c r="F14" s="22"/>
      <c r="G14" s="79"/>
      <c r="H14" s="21"/>
      <c r="I14" s="24">
        <v>0.33333333333333331</v>
      </c>
      <c r="J14" s="22"/>
      <c r="K14" s="79"/>
      <c r="L14" s="21"/>
      <c r="M14" s="24">
        <v>0.33333333333333331</v>
      </c>
      <c r="N14" s="22"/>
      <c r="O14" s="79"/>
      <c r="P14" s="21"/>
      <c r="Q14" s="24">
        <v>0.33333333333333331</v>
      </c>
      <c r="R14" s="22"/>
      <c r="S14" s="79"/>
      <c r="T14" s="21"/>
      <c r="U14" s="24">
        <v>0.33333333333333331</v>
      </c>
      <c r="V14" s="22"/>
      <c r="W14" s="79"/>
      <c r="X14" s="21"/>
      <c r="Y14" s="22"/>
      <c r="Z14" s="79"/>
      <c r="AA14" s="21"/>
      <c r="AB14" s="22"/>
      <c r="AC14" s="96"/>
      <c r="AD14" s="637">
        <f>SUM(D14:AC14)</f>
        <v>1.3333333333333333</v>
      </c>
      <c r="AE14" s="633">
        <f>SUM(D15:AC15)</f>
        <v>1.25</v>
      </c>
    </row>
    <row r="15" spans="1:31" ht="15" customHeight="1" x14ac:dyDescent="0.2">
      <c r="A15" s="653"/>
      <c r="B15" s="642"/>
      <c r="C15" s="25" t="s">
        <v>17</v>
      </c>
      <c r="D15" s="26"/>
      <c r="E15" s="27"/>
      <c r="F15" s="27"/>
      <c r="G15" s="82"/>
      <c r="H15" s="26"/>
      <c r="I15" s="29">
        <v>0.3125</v>
      </c>
      <c r="J15" s="27"/>
      <c r="K15" s="82"/>
      <c r="L15" s="26"/>
      <c r="M15" s="29">
        <v>0.3125</v>
      </c>
      <c r="N15" s="27"/>
      <c r="O15" s="82"/>
      <c r="P15" s="26"/>
      <c r="Q15" s="29">
        <v>0.3125</v>
      </c>
      <c r="R15" s="27"/>
      <c r="S15" s="82"/>
      <c r="T15" s="26"/>
      <c r="U15" s="29">
        <v>0.3125</v>
      </c>
      <c r="V15" s="27"/>
      <c r="W15" s="82"/>
      <c r="X15" s="26"/>
      <c r="Y15" s="27"/>
      <c r="Z15" s="82"/>
      <c r="AA15" s="26"/>
      <c r="AB15" s="27"/>
      <c r="AC15" s="97"/>
      <c r="AD15" s="638"/>
      <c r="AE15" s="634"/>
    </row>
    <row r="16" spans="1:31" ht="15" customHeight="1" x14ac:dyDescent="0.2">
      <c r="A16" s="653"/>
      <c r="B16" s="648" t="s">
        <v>18</v>
      </c>
      <c r="C16" s="30" t="s">
        <v>16</v>
      </c>
      <c r="D16" s="157">
        <v>0.25</v>
      </c>
      <c r="E16" s="32"/>
      <c r="F16" s="32"/>
      <c r="G16" s="161"/>
      <c r="H16" s="181">
        <v>0.33333333333333331</v>
      </c>
      <c r="I16" s="32"/>
      <c r="J16" s="32"/>
      <c r="K16" s="33"/>
      <c r="L16" s="86"/>
      <c r="M16" s="32"/>
      <c r="N16" s="159">
        <v>0.33333333333333331</v>
      </c>
      <c r="O16" s="85"/>
      <c r="P16" s="31"/>
      <c r="Q16" s="32"/>
      <c r="R16" s="159">
        <v>0.33333333333333331</v>
      </c>
      <c r="S16" s="33"/>
      <c r="T16" s="86"/>
      <c r="U16" s="32"/>
      <c r="V16" s="159">
        <v>0.33333333333333331</v>
      </c>
      <c r="W16" s="33"/>
      <c r="X16" s="86"/>
      <c r="Y16" s="32"/>
      <c r="Z16" s="99"/>
      <c r="AA16" s="86"/>
      <c r="AB16" s="32"/>
      <c r="AC16" s="99"/>
      <c r="AD16" s="639">
        <f>SUM(D16:AC16)</f>
        <v>1.583333333333333</v>
      </c>
      <c r="AE16" s="635">
        <f>SUM(D17:AC17)</f>
        <v>1.4583333333333335</v>
      </c>
    </row>
    <row r="17" spans="1:31" ht="15" customHeight="1" x14ac:dyDescent="0.2">
      <c r="A17" s="653"/>
      <c r="B17" s="648"/>
      <c r="C17" s="25" t="s">
        <v>17</v>
      </c>
      <c r="D17" s="158">
        <v>0.20833333333333334</v>
      </c>
      <c r="E17" s="27"/>
      <c r="F17" s="27"/>
      <c r="G17" s="162"/>
      <c r="H17" s="182">
        <v>0.3125</v>
      </c>
      <c r="I17" s="27"/>
      <c r="J17" s="27"/>
      <c r="K17" s="28"/>
      <c r="L17" s="83"/>
      <c r="M17" s="27"/>
      <c r="N17" s="160">
        <v>0.3125</v>
      </c>
      <c r="O17" s="82"/>
      <c r="P17" s="26"/>
      <c r="Q17" s="27"/>
      <c r="R17" s="160">
        <v>0.3125</v>
      </c>
      <c r="S17" s="28"/>
      <c r="T17" s="83"/>
      <c r="U17" s="27"/>
      <c r="V17" s="160">
        <v>0.3125</v>
      </c>
      <c r="W17" s="28"/>
      <c r="X17" s="83"/>
      <c r="Y17" s="27"/>
      <c r="Z17" s="97"/>
      <c r="AA17" s="83"/>
      <c r="AB17" s="27"/>
      <c r="AC17" s="97"/>
      <c r="AD17" s="638"/>
      <c r="AE17" s="634"/>
    </row>
    <row r="18" spans="1:31" ht="15" customHeight="1" x14ac:dyDescent="0.2">
      <c r="A18" s="653"/>
      <c r="B18" s="640" t="s">
        <v>19</v>
      </c>
      <c r="C18" s="30" t="s">
        <v>16</v>
      </c>
      <c r="D18" s="31"/>
      <c r="E18" s="165">
        <v>0.33333333333333331</v>
      </c>
      <c r="F18" s="32"/>
      <c r="G18" s="85"/>
      <c r="H18" s="31"/>
      <c r="I18" s="32"/>
      <c r="J18" s="32"/>
      <c r="K18" s="167"/>
      <c r="L18" s="192">
        <v>0.33333333333333331</v>
      </c>
      <c r="M18" s="32"/>
      <c r="N18" s="32"/>
      <c r="O18" s="167"/>
      <c r="P18" s="192">
        <v>0.33333333333333331</v>
      </c>
      <c r="Q18" s="32"/>
      <c r="R18" s="32"/>
      <c r="S18" s="33"/>
      <c r="T18" s="86"/>
      <c r="U18" s="32"/>
      <c r="V18" s="32"/>
      <c r="W18" s="85"/>
      <c r="X18" s="31"/>
      <c r="Y18" s="165">
        <v>0.5</v>
      </c>
      <c r="Z18" s="99"/>
      <c r="AA18" s="86"/>
      <c r="AB18" s="165">
        <v>0.5</v>
      </c>
      <c r="AC18" s="99"/>
      <c r="AD18" s="639">
        <f>SUM(D18:AC18)</f>
        <v>2</v>
      </c>
      <c r="AE18" s="635">
        <f>SUM(D19:AC19)</f>
        <v>1.7708333333333335</v>
      </c>
    </row>
    <row r="19" spans="1:31" ht="15" customHeight="1" x14ac:dyDescent="0.2">
      <c r="A19" s="653"/>
      <c r="B19" s="640"/>
      <c r="C19" s="25" t="s">
        <v>17</v>
      </c>
      <c r="D19" s="26"/>
      <c r="E19" s="166">
        <v>0.3125</v>
      </c>
      <c r="F19" s="27"/>
      <c r="G19" s="82"/>
      <c r="H19" s="26"/>
      <c r="I19" s="27"/>
      <c r="J19" s="27"/>
      <c r="K19" s="168"/>
      <c r="L19" s="193">
        <v>0.3125</v>
      </c>
      <c r="M19" s="27"/>
      <c r="N19" s="27"/>
      <c r="O19" s="168"/>
      <c r="P19" s="193">
        <v>0.3125</v>
      </c>
      <c r="Q19" s="27"/>
      <c r="R19" s="27"/>
      <c r="S19" s="28"/>
      <c r="T19" s="83"/>
      <c r="U19" s="27"/>
      <c r="V19" s="27"/>
      <c r="W19" s="82"/>
      <c r="X19" s="26"/>
      <c r="Y19" s="166">
        <v>0.41666666666666669</v>
      </c>
      <c r="Z19" s="97"/>
      <c r="AA19" s="83"/>
      <c r="AB19" s="166">
        <v>0.41666666666666669</v>
      </c>
      <c r="AC19" s="97"/>
      <c r="AD19" s="638"/>
      <c r="AE19" s="634"/>
    </row>
    <row r="20" spans="1:31" ht="15" customHeight="1" x14ac:dyDescent="0.2">
      <c r="A20" s="653"/>
      <c r="B20" s="646" t="s">
        <v>20</v>
      </c>
      <c r="C20" s="30" t="s">
        <v>16</v>
      </c>
      <c r="D20" s="31"/>
      <c r="E20" s="32"/>
      <c r="F20" s="171">
        <v>0.33333333333333331</v>
      </c>
      <c r="G20" s="85"/>
      <c r="H20" s="31"/>
      <c r="I20" s="32"/>
      <c r="J20" s="171">
        <v>0.33333333333333331</v>
      </c>
      <c r="K20" s="33"/>
      <c r="L20" s="86"/>
      <c r="M20" s="32"/>
      <c r="N20" s="32"/>
      <c r="O20" s="85"/>
      <c r="P20" s="31"/>
      <c r="Q20" s="32"/>
      <c r="R20" s="32"/>
      <c r="S20" s="173"/>
      <c r="T20" s="196">
        <v>0.33333333333333331</v>
      </c>
      <c r="U20" s="32"/>
      <c r="V20" s="32"/>
      <c r="W20" s="173"/>
      <c r="X20" s="196">
        <v>0.33333333333333331</v>
      </c>
      <c r="Y20" s="32"/>
      <c r="Z20" s="190"/>
      <c r="AA20" s="196">
        <v>0.5</v>
      </c>
      <c r="AB20" s="32"/>
      <c r="AC20" s="190">
        <v>0.25</v>
      </c>
      <c r="AD20" s="639">
        <f>SUM(D20:AC20)</f>
        <v>2.083333333333333</v>
      </c>
      <c r="AE20" s="635">
        <f>SUM(D21:AC21)</f>
        <v>1.875</v>
      </c>
    </row>
    <row r="21" spans="1:31" ht="15" customHeight="1" thickBot="1" x14ac:dyDescent="0.25">
      <c r="A21" s="654"/>
      <c r="B21" s="647"/>
      <c r="C21" s="40" t="s">
        <v>17</v>
      </c>
      <c r="D21" s="26"/>
      <c r="E21" s="27"/>
      <c r="F21" s="195">
        <v>0.3125</v>
      </c>
      <c r="G21" s="82"/>
      <c r="H21" s="26"/>
      <c r="I21" s="27"/>
      <c r="J21" s="195">
        <v>0.3125</v>
      </c>
      <c r="K21" s="28"/>
      <c r="L21" s="83"/>
      <c r="M21" s="27"/>
      <c r="N21" s="27"/>
      <c r="O21" s="82"/>
      <c r="P21" s="26"/>
      <c r="Q21" s="27"/>
      <c r="R21" s="27"/>
      <c r="S21" s="198"/>
      <c r="T21" s="197">
        <v>0.3125</v>
      </c>
      <c r="U21" s="27"/>
      <c r="V21" s="27"/>
      <c r="W21" s="198"/>
      <c r="X21" s="197">
        <v>0.3125</v>
      </c>
      <c r="Y21" s="27"/>
      <c r="Z21" s="200"/>
      <c r="AA21" s="197">
        <v>0.41666666666666669</v>
      </c>
      <c r="AB21" s="27"/>
      <c r="AC21" s="200">
        <v>0.20833333333333334</v>
      </c>
      <c r="AD21" s="643"/>
      <c r="AE21" s="636"/>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652">
        <v>3</v>
      </c>
      <c r="B23" s="641" t="s">
        <v>15</v>
      </c>
      <c r="C23" s="20" t="s">
        <v>16</v>
      </c>
      <c r="D23" s="21"/>
      <c r="E23" s="22"/>
      <c r="F23" s="24">
        <v>0.33333333333333331</v>
      </c>
      <c r="G23" s="79"/>
      <c r="H23" s="21"/>
      <c r="I23" s="22"/>
      <c r="J23" s="24">
        <v>0.33333333333333331</v>
      </c>
      <c r="K23" s="23"/>
      <c r="L23" s="80"/>
      <c r="M23" s="22"/>
      <c r="N23" s="22"/>
      <c r="O23" s="79"/>
      <c r="P23" s="21"/>
      <c r="Q23" s="22"/>
      <c r="R23" s="22"/>
      <c r="S23" s="54"/>
      <c r="T23" s="139">
        <v>0.33333333333333331</v>
      </c>
      <c r="U23" s="22"/>
      <c r="V23" s="22"/>
      <c r="W23" s="54"/>
      <c r="X23" s="139">
        <v>0.33333333333333331</v>
      </c>
      <c r="Y23" s="22"/>
      <c r="Z23" s="132"/>
      <c r="AA23" s="139">
        <v>0.5</v>
      </c>
      <c r="AB23" s="22"/>
      <c r="AC23" s="132">
        <v>0.25</v>
      </c>
      <c r="AD23" s="637">
        <f>SUM(D23:AC23)</f>
        <v>2.083333333333333</v>
      </c>
      <c r="AE23" s="633">
        <f>SUM(D24:AC24)</f>
        <v>1.875</v>
      </c>
    </row>
    <row r="24" spans="1:31" ht="15" customHeight="1" x14ac:dyDescent="0.2">
      <c r="A24" s="653"/>
      <c r="B24" s="642"/>
      <c r="C24" s="25" t="s">
        <v>17</v>
      </c>
      <c r="D24" s="26"/>
      <c r="E24" s="27"/>
      <c r="F24" s="29">
        <v>0.3125</v>
      </c>
      <c r="G24" s="82"/>
      <c r="H24" s="26"/>
      <c r="I24" s="27"/>
      <c r="J24" s="29">
        <v>0.3125</v>
      </c>
      <c r="K24" s="28"/>
      <c r="L24" s="83"/>
      <c r="M24" s="27"/>
      <c r="N24" s="27"/>
      <c r="O24" s="82"/>
      <c r="P24" s="26"/>
      <c r="Q24" s="27"/>
      <c r="R24" s="27"/>
      <c r="S24" s="56"/>
      <c r="T24" s="140">
        <v>0.3125</v>
      </c>
      <c r="U24" s="27"/>
      <c r="V24" s="27"/>
      <c r="W24" s="56"/>
      <c r="X24" s="140">
        <v>0.3125</v>
      </c>
      <c r="Y24" s="27"/>
      <c r="Z24" s="133"/>
      <c r="AA24" s="140">
        <v>0.41666666666666669</v>
      </c>
      <c r="AB24" s="27"/>
      <c r="AC24" s="133">
        <v>0.20833333333333334</v>
      </c>
      <c r="AD24" s="638"/>
      <c r="AE24" s="634"/>
    </row>
    <row r="25" spans="1:31" ht="15" customHeight="1" x14ac:dyDescent="0.2">
      <c r="A25" s="653"/>
      <c r="B25" s="648" t="s">
        <v>18</v>
      </c>
      <c r="C25" s="30" t="s">
        <v>16</v>
      </c>
      <c r="D25" s="31"/>
      <c r="E25" s="159">
        <v>0.33333333333333331</v>
      </c>
      <c r="F25" s="32"/>
      <c r="G25" s="85"/>
      <c r="H25" s="31"/>
      <c r="I25" s="32"/>
      <c r="J25" s="32"/>
      <c r="K25" s="161"/>
      <c r="L25" s="181">
        <v>0.33333333333333331</v>
      </c>
      <c r="M25" s="32"/>
      <c r="N25" s="32"/>
      <c r="O25" s="161"/>
      <c r="P25" s="181">
        <v>0.33333333333333331</v>
      </c>
      <c r="Q25" s="32"/>
      <c r="R25" s="32"/>
      <c r="S25" s="33"/>
      <c r="T25" s="86"/>
      <c r="U25" s="32"/>
      <c r="V25" s="32"/>
      <c r="W25" s="85"/>
      <c r="X25" s="31"/>
      <c r="Y25" s="159">
        <v>0.5</v>
      </c>
      <c r="Z25" s="99"/>
      <c r="AA25" s="86"/>
      <c r="AB25" s="159">
        <v>0.5</v>
      </c>
      <c r="AC25" s="99"/>
      <c r="AD25" s="639">
        <f>SUM(D25:AC25)</f>
        <v>2</v>
      </c>
      <c r="AE25" s="635">
        <f>SUM(D26:AC26)</f>
        <v>1.7708333333333335</v>
      </c>
    </row>
    <row r="26" spans="1:31" ht="15" customHeight="1" x14ac:dyDescent="0.2">
      <c r="A26" s="653"/>
      <c r="B26" s="648"/>
      <c r="C26" s="25" t="s">
        <v>17</v>
      </c>
      <c r="D26" s="26"/>
      <c r="E26" s="160">
        <v>0.3125</v>
      </c>
      <c r="F26" s="27"/>
      <c r="G26" s="82"/>
      <c r="H26" s="26"/>
      <c r="I26" s="27"/>
      <c r="J26" s="27"/>
      <c r="K26" s="162"/>
      <c r="L26" s="182">
        <v>0.3125</v>
      </c>
      <c r="M26" s="27"/>
      <c r="N26" s="27"/>
      <c r="O26" s="162"/>
      <c r="P26" s="182">
        <v>0.3125</v>
      </c>
      <c r="Q26" s="27"/>
      <c r="R26" s="27"/>
      <c r="S26" s="28"/>
      <c r="T26" s="83"/>
      <c r="U26" s="27"/>
      <c r="V26" s="27"/>
      <c r="W26" s="82"/>
      <c r="X26" s="26"/>
      <c r="Y26" s="160">
        <v>0.41666666666666669</v>
      </c>
      <c r="Z26" s="97"/>
      <c r="AA26" s="83"/>
      <c r="AB26" s="160">
        <v>0.41666666666666669</v>
      </c>
      <c r="AC26" s="97"/>
      <c r="AD26" s="638"/>
      <c r="AE26" s="634"/>
    </row>
    <row r="27" spans="1:31" ht="15" customHeight="1" x14ac:dyDescent="0.2">
      <c r="A27" s="653"/>
      <c r="B27" s="640" t="s">
        <v>19</v>
      </c>
      <c r="C27" s="30" t="s">
        <v>16</v>
      </c>
      <c r="D27" s="31"/>
      <c r="E27" s="32"/>
      <c r="F27" s="32"/>
      <c r="G27" s="85"/>
      <c r="H27" s="31"/>
      <c r="I27" s="165">
        <v>0.33333333333333331</v>
      </c>
      <c r="J27" s="32"/>
      <c r="K27" s="85"/>
      <c r="L27" s="31"/>
      <c r="M27" s="165">
        <v>0.33333333333333331</v>
      </c>
      <c r="N27" s="32"/>
      <c r="O27" s="85"/>
      <c r="P27" s="31"/>
      <c r="Q27" s="165">
        <v>0.33333333333333331</v>
      </c>
      <c r="R27" s="32"/>
      <c r="S27" s="85"/>
      <c r="T27" s="31"/>
      <c r="U27" s="165">
        <v>0.33333333333333331</v>
      </c>
      <c r="V27" s="32"/>
      <c r="W27" s="85"/>
      <c r="X27" s="31"/>
      <c r="Y27" s="32"/>
      <c r="Z27" s="99"/>
      <c r="AA27" s="86"/>
      <c r="AB27" s="32"/>
      <c r="AC27" s="99"/>
      <c r="AD27" s="639">
        <f>SUM(D27:AC27)</f>
        <v>1.3333333333333333</v>
      </c>
      <c r="AE27" s="635">
        <f>SUM(D28:AC28)</f>
        <v>1.25</v>
      </c>
    </row>
    <row r="28" spans="1:31" ht="15" customHeight="1" x14ac:dyDescent="0.2">
      <c r="A28" s="653"/>
      <c r="B28" s="640"/>
      <c r="C28" s="25" t="s">
        <v>17</v>
      </c>
      <c r="D28" s="26"/>
      <c r="E28" s="27"/>
      <c r="F28" s="27"/>
      <c r="G28" s="82"/>
      <c r="H28" s="26"/>
      <c r="I28" s="166">
        <v>0.3125</v>
      </c>
      <c r="J28" s="27"/>
      <c r="K28" s="82"/>
      <c r="L28" s="26"/>
      <c r="M28" s="166">
        <v>0.3125</v>
      </c>
      <c r="N28" s="27"/>
      <c r="O28" s="82"/>
      <c r="P28" s="26"/>
      <c r="Q28" s="166">
        <v>0.3125</v>
      </c>
      <c r="R28" s="27"/>
      <c r="S28" s="82"/>
      <c r="T28" s="26"/>
      <c r="U28" s="166">
        <v>0.3125</v>
      </c>
      <c r="V28" s="27"/>
      <c r="W28" s="82"/>
      <c r="X28" s="26"/>
      <c r="Y28" s="27"/>
      <c r="Z28" s="97"/>
      <c r="AA28" s="83"/>
      <c r="AB28" s="27"/>
      <c r="AC28" s="97"/>
      <c r="AD28" s="638"/>
      <c r="AE28" s="634"/>
    </row>
    <row r="29" spans="1:31" ht="15" customHeight="1" x14ac:dyDescent="0.2">
      <c r="A29" s="653"/>
      <c r="B29" s="646" t="s">
        <v>20</v>
      </c>
      <c r="C29" s="30" t="s">
        <v>16</v>
      </c>
      <c r="D29" s="169">
        <v>0.25</v>
      </c>
      <c r="E29" s="32"/>
      <c r="F29" s="32"/>
      <c r="G29" s="173"/>
      <c r="H29" s="196">
        <v>0.33333333333333331</v>
      </c>
      <c r="I29" s="32"/>
      <c r="J29" s="32"/>
      <c r="K29" s="33"/>
      <c r="L29" s="86"/>
      <c r="M29" s="32"/>
      <c r="N29" s="171">
        <v>0.33333333333333331</v>
      </c>
      <c r="O29" s="85"/>
      <c r="P29" s="31"/>
      <c r="Q29" s="32"/>
      <c r="R29" s="171">
        <v>0.33333333333333331</v>
      </c>
      <c r="S29" s="33"/>
      <c r="T29" s="86"/>
      <c r="U29" s="32"/>
      <c r="V29" s="171">
        <v>0.33333333333333331</v>
      </c>
      <c r="W29" s="85"/>
      <c r="X29" s="31"/>
      <c r="Y29" s="32"/>
      <c r="Z29" s="99"/>
      <c r="AA29" s="86"/>
      <c r="AB29" s="32"/>
      <c r="AC29" s="99"/>
      <c r="AD29" s="639">
        <f>SUM(D29:AC29)</f>
        <v>1.583333333333333</v>
      </c>
      <c r="AE29" s="635">
        <f>SUM(D30:AC30)</f>
        <v>1.4583333333333335</v>
      </c>
    </row>
    <row r="30" spans="1:31" ht="15" customHeight="1" thickBot="1" x14ac:dyDescent="0.25">
      <c r="A30" s="654"/>
      <c r="B30" s="647"/>
      <c r="C30" s="40" t="s">
        <v>17</v>
      </c>
      <c r="D30" s="194">
        <v>0.20833333333333334</v>
      </c>
      <c r="E30" s="27"/>
      <c r="F30" s="27"/>
      <c r="G30" s="198"/>
      <c r="H30" s="197">
        <v>0.3125</v>
      </c>
      <c r="I30" s="27"/>
      <c r="J30" s="27"/>
      <c r="K30" s="28"/>
      <c r="L30" s="83"/>
      <c r="M30" s="27"/>
      <c r="N30" s="195">
        <v>0.3125</v>
      </c>
      <c r="O30" s="82"/>
      <c r="P30" s="26"/>
      <c r="Q30" s="27"/>
      <c r="R30" s="195">
        <v>0.3125</v>
      </c>
      <c r="S30" s="28"/>
      <c r="T30" s="83"/>
      <c r="U30" s="27"/>
      <c r="V30" s="195">
        <v>0.3125</v>
      </c>
      <c r="W30" s="87"/>
      <c r="X30" s="43"/>
      <c r="Y30" s="41"/>
      <c r="Z30" s="103"/>
      <c r="AA30" s="88"/>
      <c r="AB30" s="41"/>
      <c r="AC30" s="103"/>
      <c r="AD30" s="643"/>
      <c r="AE30" s="636"/>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652">
        <v>4</v>
      </c>
      <c r="B32" s="659" t="s">
        <v>15</v>
      </c>
      <c r="C32" s="20" t="s">
        <v>16</v>
      </c>
      <c r="D32" s="55">
        <v>0.25</v>
      </c>
      <c r="E32" s="22"/>
      <c r="F32" s="22"/>
      <c r="G32" s="54"/>
      <c r="H32" s="139">
        <v>0.33333333333333331</v>
      </c>
      <c r="I32" s="22"/>
      <c r="J32" s="22"/>
      <c r="K32" s="23"/>
      <c r="L32" s="80"/>
      <c r="M32" s="22"/>
      <c r="N32" s="24">
        <v>0.33333333333333331</v>
      </c>
      <c r="O32" s="79"/>
      <c r="P32" s="21"/>
      <c r="Q32" s="22"/>
      <c r="R32" s="24">
        <v>0.33333333333333331</v>
      </c>
      <c r="S32" s="23"/>
      <c r="T32" s="80"/>
      <c r="U32" s="22"/>
      <c r="V32" s="24">
        <v>0.33333333333333331</v>
      </c>
      <c r="W32" s="79"/>
      <c r="X32" s="21"/>
      <c r="Y32" s="22"/>
      <c r="Z32" s="96"/>
      <c r="AA32" s="80"/>
      <c r="AB32" s="22"/>
      <c r="AC32" s="96"/>
      <c r="AD32" s="637">
        <f>SUM(D32:AC32)</f>
        <v>1.583333333333333</v>
      </c>
      <c r="AE32" s="633">
        <f>SUM(D33:AC33)</f>
        <v>1.4583333333333335</v>
      </c>
    </row>
    <row r="33" spans="1:31" ht="15" customHeight="1" x14ac:dyDescent="0.2">
      <c r="A33" s="653"/>
      <c r="B33" s="660"/>
      <c r="C33" s="25" t="s">
        <v>17</v>
      </c>
      <c r="D33" s="57">
        <v>0.20833333333333334</v>
      </c>
      <c r="E33" s="27"/>
      <c r="F33" s="27"/>
      <c r="G33" s="56"/>
      <c r="H33" s="57">
        <v>0.3125</v>
      </c>
      <c r="I33" s="27"/>
      <c r="J33" s="27"/>
      <c r="K33" s="28"/>
      <c r="L33" s="83"/>
      <c r="M33" s="27"/>
      <c r="N33" s="29">
        <v>0.3125</v>
      </c>
      <c r="O33" s="82"/>
      <c r="P33" s="26"/>
      <c r="Q33" s="27"/>
      <c r="R33" s="29">
        <v>0.3125</v>
      </c>
      <c r="S33" s="28"/>
      <c r="T33" s="83"/>
      <c r="U33" s="27"/>
      <c r="V33" s="29">
        <v>0.3125</v>
      </c>
      <c r="W33" s="28"/>
      <c r="X33" s="26"/>
      <c r="Y33" s="27"/>
      <c r="Z33" s="97"/>
      <c r="AA33" s="83"/>
      <c r="AB33" s="27"/>
      <c r="AC33" s="97"/>
      <c r="AD33" s="638"/>
      <c r="AE33" s="634"/>
    </row>
    <row r="34" spans="1:31" ht="15" customHeight="1" x14ac:dyDescent="0.2">
      <c r="A34" s="653"/>
      <c r="B34" s="661" t="s">
        <v>18</v>
      </c>
      <c r="C34" s="30" t="s">
        <v>16</v>
      </c>
      <c r="D34" s="31"/>
      <c r="E34" s="32"/>
      <c r="F34" s="32"/>
      <c r="G34" s="85"/>
      <c r="H34" s="31"/>
      <c r="I34" s="159">
        <v>0.33333333333333331</v>
      </c>
      <c r="J34" s="32"/>
      <c r="K34" s="85"/>
      <c r="L34" s="31"/>
      <c r="M34" s="159">
        <v>0.33333333333333331</v>
      </c>
      <c r="N34" s="32"/>
      <c r="O34" s="85"/>
      <c r="P34" s="31"/>
      <c r="Q34" s="159">
        <v>0.33333333333333331</v>
      </c>
      <c r="R34" s="32"/>
      <c r="S34" s="85"/>
      <c r="T34" s="31"/>
      <c r="U34" s="159">
        <v>0.33333333333333331</v>
      </c>
      <c r="V34" s="32"/>
      <c r="W34" s="33"/>
      <c r="X34" s="31"/>
      <c r="Y34" s="32"/>
      <c r="Z34" s="99"/>
      <c r="AA34" s="86"/>
      <c r="AB34" s="32"/>
      <c r="AC34" s="99"/>
      <c r="AD34" s="639">
        <f>SUM(D34:AC34)</f>
        <v>1.3333333333333333</v>
      </c>
      <c r="AE34" s="635">
        <f>SUM(D35:AC35)</f>
        <v>1.25</v>
      </c>
    </row>
    <row r="35" spans="1:31" ht="15" customHeight="1" x14ac:dyDescent="0.2">
      <c r="A35" s="653"/>
      <c r="B35" s="662"/>
      <c r="C35" s="25" t="s">
        <v>17</v>
      </c>
      <c r="D35" s="26"/>
      <c r="E35" s="27"/>
      <c r="F35" s="27"/>
      <c r="G35" s="82"/>
      <c r="H35" s="26"/>
      <c r="I35" s="160">
        <v>0.3125</v>
      </c>
      <c r="J35" s="27"/>
      <c r="K35" s="82"/>
      <c r="L35" s="26"/>
      <c r="M35" s="160">
        <v>0.3125</v>
      </c>
      <c r="N35" s="27"/>
      <c r="O35" s="82"/>
      <c r="P35" s="26"/>
      <c r="Q35" s="160">
        <v>0.3125</v>
      </c>
      <c r="R35" s="27"/>
      <c r="S35" s="82"/>
      <c r="T35" s="26"/>
      <c r="U35" s="160">
        <v>0.3125</v>
      </c>
      <c r="V35" s="27"/>
      <c r="W35" s="82"/>
      <c r="X35" s="26"/>
      <c r="Y35" s="27"/>
      <c r="Z35" s="97"/>
      <c r="AA35" s="83"/>
      <c r="AB35" s="27"/>
      <c r="AC35" s="97"/>
      <c r="AD35" s="638"/>
      <c r="AE35" s="634"/>
    </row>
    <row r="36" spans="1:31" ht="15" customHeight="1" x14ac:dyDescent="0.2">
      <c r="A36" s="653"/>
      <c r="B36" s="655" t="s">
        <v>19</v>
      </c>
      <c r="C36" s="30" t="s">
        <v>16</v>
      </c>
      <c r="D36" s="31"/>
      <c r="E36" s="32"/>
      <c r="F36" s="165">
        <v>0.33333333333333331</v>
      </c>
      <c r="G36" s="85"/>
      <c r="H36" s="31"/>
      <c r="I36" s="32"/>
      <c r="J36" s="165">
        <v>0.33333333333333331</v>
      </c>
      <c r="K36" s="33"/>
      <c r="L36" s="86"/>
      <c r="M36" s="32"/>
      <c r="N36" s="32"/>
      <c r="O36" s="85"/>
      <c r="P36" s="31"/>
      <c r="Q36" s="32"/>
      <c r="R36" s="32"/>
      <c r="S36" s="167"/>
      <c r="T36" s="192">
        <v>0.33333333333333331</v>
      </c>
      <c r="U36" s="32"/>
      <c r="V36" s="32"/>
      <c r="W36" s="167"/>
      <c r="X36" s="192">
        <v>0.33333333333333331</v>
      </c>
      <c r="Y36" s="32"/>
      <c r="Z36" s="188"/>
      <c r="AA36" s="192">
        <v>0.5</v>
      </c>
      <c r="AB36" s="32"/>
      <c r="AC36" s="188">
        <v>0.25</v>
      </c>
      <c r="AD36" s="639">
        <f>SUM(D36:AC36)</f>
        <v>2.083333333333333</v>
      </c>
      <c r="AE36" s="635">
        <f>SUM(D37:AC37)</f>
        <v>1.875</v>
      </c>
    </row>
    <row r="37" spans="1:31" ht="15" customHeight="1" x14ac:dyDescent="0.2">
      <c r="A37" s="653"/>
      <c r="B37" s="656"/>
      <c r="C37" s="25" t="s">
        <v>17</v>
      </c>
      <c r="D37" s="26"/>
      <c r="E37" s="27"/>
      <c r="F37" s="166">
        <v>0.3125</v>
      </c>
      <c r="G37" s="82"/>
      <c r="H37" s="26"/>
      <c r="I37" s="27"/>
      <c r="J37" s="166">
        <v>0.3125</v>
      </c>
      <c r="K37" s="28"/>
      <c r="L37" s="83"/>
      <c r="M37" s="27"/>
      <c r="N37" s="27"/>
      <c r="O37" s="82"/>
      <c r="P37" s="26"/>
      <c r="Q37" s="27"/>
      <c r="R37" s="27"/>
      <c r="S37" s="168"/>
      <c r="T37" s="193">
        <v>0.3125</v>
      </c>
      <c r="U37" s="27"/>
      <c r="V37" s="27"/>
      <c r="W37" s="168"/>
      <c r="X37" s="193">
        <v>0.3125</v>
      </c>
      <c r="Y37" s="27"/>
      <c r="Z37" s="189"/>
      <c r="AA37" s="193">
        <v>0.41666666666666669</v>
      </c>
      <c r="AB37" s="27"/>
      <c r="AC37" s="189">
        <v>0.20833333333333334</v>
      </c>
      <c r="AD37" s="638"/>
      <c r="AE37" s="634"/>
    </row>
    <row r="38" spans="1:31" ht="15" customHeight="1" x14ac:dyDescent="0.2">
      <c r="A38" s="653"/>
      <c r="B38" s="657" t="s">
        <v>20</v>
      </c>
      <c r="C38" s="30" t="s">
        <v>16</v>
      </c>
      <c r="D38" s="31"/>
      <c r="E38" s="171">
        <v>0.33333333333333331</v>
      </c>
      <c r="F38" s="32"/>
      <c r="G38" s="85"/>
      <c r="H38" s="31"/>
      <c r="I38" s="32"/>
      <c r="J38" s="32"/>
      <c r="K38" s="173"/>
      <c r="L38" s="196">
        <v>0.33333333333333331</v>
      </c>
      <c r="M38" s="32"/>
      <c r="N38" s="32"/>
      <c r="O38" s="173"/>
      <c r="P38" s="196">
        <v>0.33333333333333331</v>
      </c>
      <c r="Q38" s="32"/>
      <c r="R38" s="32"/>
      <c r="S38" s="33"/>
      <c r="T38" s="86"/>
      <c r="U38" s="32"/>
      <c r="V38" s="32"/>
      <c r="W38" s="85"/>
      <c r="X38" s="31"/>
      <c r="Y38" s="171">
        <v>0.5</v>
      </c>
      <c r="Z38" s="99"/>
      <c r="AA38" s="86"/>
      <c r="AB38" s="171">
        <v>0.5</v>
      </c>
      <c r="AC38" s="99"/>
      <c r="AD38" s="639">
        <f>SUM(D38:AC38)</f>
        <v>2</v>
      </c>
      <c r="AE38" s="635">
        <f>SUM(D39:AC39)</f>
        <v>1.7708333333333335</v>
      </c>
    </row>
    <row r="39" spans="1:31" ht="15" customHeight="1" thickBot="1" x14ac:dyDescent="0.25">
      <c r="A39" s="654"/>
      <c r="B39" s="658"/>
      <c r="C39" s="40" t="s">
        <v>17</v>
      </c>
      <c r="D39" s="43"/>
      <c r="E39" s="172">
        <v>0.3125</v>
      </c>
      <c r="F39" s="41"/>
      <c r="G39" s="87"/>
      <c r="H39" s="43"/>
      <c r="I39" s="41"/>
      <c r="J39" s="41"/>
      <c r="K39" s="174"/>
      <c r="L39" s="199">
        <v>0.3125</v>
      </c>
      <c r="M39" s="41"/>
      <c r="N39" s="41"/>
      <c r="O39" s="174"/>
      <c r="P39" s="199">
        <v>0.3125</v>
      </c>
      <c r="Q39" s="41"/>
      <c r="R39" s="41"/>
      <c r="S39" s="42"/>
      <c r="T39" s="88"/>
      <c r="U39" s="41"/>
      <c r="V39" s="41"/>
      <c r="W39" s="87"/>
      <c r="X39" s="43"/>
      <c r="Y39" s="172">
        <v>0.41666666666666669</v>
      </c>
      <c r="Z39" s="103"/>
      <c r="AA39" s="88"/>
      <c r="AB39" s="172">
        <v>0.41666666666666669</v>
      </c>
      <c r="AC39" s="103"/>
      <c r="AD39" s="643"/>
      <c r="AE39" s="636"/>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663" t="s">
        <v>21</v>
      </c>
      <c r="Y40" s="664"/>
      <c r="Z40" s="664"/>
      <c r="AA40" s="664"/>
      <c r="AB40" s="664"/>
      <c r="AC40" s="665"/>
      <c r="AD40" s="48">
        <f>SUM(AD5:AD12,AD14:AD21,AD23:AD30,AD32:AD39)/16</f>
        <v>1.7499999999999993</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42</v>
      </c>
      <c r="AC53" s="66"/>
      <c r="AD53" s="66"/>
    </row>
    <row r="54" spans="2:32" s="62" customFormat="1" ht="35.1" customHeight="1" x14ac:dyDescent="0.2">
      <c r="B54" s="63"/>
      <c r="C54" s="63"/>
      <c r="D54" s="63"/>
      <c r="E54" s="63"/>
      <c r="F54" s="63"/>
      <c r="G54" s="63"/>
      <c r="H54" s="64"/>
      <c r="I54" s="65" t="s">
        <v>52</v>
      </c>
      <c r="AC54" s="66"/>
      <c r="AD54" s="66"/>
    </row>
    <row r="55" spans="2:32" s="62" customFormat="1" ht="15" customHeight="1" x14ac:dyDescent="0.2">
      <c r="B55" s="63"/>
      <c r="C55" s="63"/>
      <c r="D55" s="64"/>
      <c r="E55" s="64"/>
      <c r="F55" s="64"/>
      <c r="G55" s="64"/>
      <c r="H55" s="64"/>
      <c r="I55" s="67"/>
    </row>
    <row r="56" spans="2:32" s="62" customFormat="1" ht="34.9" customHeight="1" x14ac:dyDescent="0.2">
      <c r="B56" s="63" t="s">
        <v>26</v>
      </c>
      <c r="C56" s="63"/>
      <c r="D56" s="64"/>
      <c r="E56" s="64"/>
      <c r="F56" s="64"/>
      <c r="G56" s="64"/>
      <c r="I56" s="68"/>
    </row>
    <row r="57" spans="2:32" s="67" customFormat="1" ht="9.9499999999999993" customHeight="1" x14ac:dyDescent="0.2">
      <c r="B57" s="69"/>
      <c r="C57" s="69"/>
      <c r="D57" s="69"/>
    </row>
    <row r="58" spans="2:32" s="67" customFormat="1" ht="35.1" customHeight="1" x14ac:dyDescent="0.2">
      <c r="B58" s="69"/>
      <c r="C58" s="69"/>
      <c r="D58" s="69"/>
      <c r="I58" s="62" t="str">
        <f>'Nr401_7 Tage'!$I$54</f>
        <v>Beachten Sie generell folgende Punkte beim Erstellen eines Schichtplanes:</v>
      </c>
    </row>
    <row r="59" spans="2:32" s="67" customFormat="1" ht="35.1" customHeight="1" x14ac:dyDescent="0.2">
      <c r="B59" s="69"/>
      <c r="C59" s="69"/>
      <c r="D59" s="69"/>
      <c r="I59" s="141" t="s">
        <v>80</v>
      </c>
    </row>
    <row r="60" spans="2:32" s="62" customFormat="1" ht="35.1" customHeight="1" x14ac:dyDescent="0.2">
      <c r="I60" s="141" t="s">
        <v>79</v>
      </c>
    </row>
    <row r="61" spans="2:32" s="62" customFormat="1" ht="15" customHeight="1" x14ac:dyDescent="0.2">
      <c r="I61" s="65"/>
      <c r="AE61" s="66"/>
      <c r="AF61" s="66"/>
    </row>
    <row r="62" spans="2:32" s="62" customFormat="1" ht="30" x14ac:dyDescent="0.2">
      <c r="B62" s="63" t="s">
        <v>28</v>
      </c>
      <c r="C62" s="63"/>
      <c r="I62" s="62" t="str">
        <f>'Nr401_7 Tage'!$I$58</f>
        <v>Art. 24 ArG, Art. 36 - 38 ArGV1</v>
      </c>
      <c r="AE62" s="66"/>
      <c r="AF62" s="66"/>
    </row>
    <row r="64" spans="2:32" ht="30" x14ac:dyDescent="0.2">
      <c r="B64" s="63" t="s">
        <v>72</v>
      </c>
      <c r="I64" s="62" t="s">
        <v>73</v>
      </c>
      <c r="AD64" s="2"/>
      <c r="AF64" s="61"/>
    </row>
    <row r="65" spans="9:32" ht="25.5" x14ac:dyDescent="0.35">
      <c r="I65" s="126"/>
      <c r="AD65" s="2"/>
      <c r="AF65" s="61"/>
    </row>
  </sheetData>
  <mergeCells count="58">
    <mergeCell ref="X40:AC40"/>
    <mergeCell ref="A1:G2"/>
    <mergeCell ref="H1:AC2"/>
    <mergeCell ref="A3:A4"/>
    <mergeCell ref="B3:B4"/>
    <mergeCell ref="A5:A12"/>
    <mergeCell ref="A14:A21"/>
    <mergeCell ref="A23:A30"/>
    <mergeCell ref="B23:B24"/>
    <mergeCell ref="B25:B26"/>
    <mergeCell ref="A32:A39"/>
    <mergeCell ref="C3:C4"/>
    <mergeCell ref="B5:B6"/>
    <mergeCell ref="B7:B8"/>
    <mergeCell ref="B9:B10"/>
    <mergeCell ref="B11:B12"/>
    <mergeCell ref="B14:B15"/>
    <mergeCell ref="B16:B17"/>
    <mergeCell ref="B18:B19"/>
    <mergeCell ref="B20:B21"/>
    <mergeCell ref="B32:B33"/>
    <mergeCell ref="B34:B35"/>
    <mergeCell ref="B27:B28"/>
    <mergeCell ref="B29:B30"/>
    <mergeCell ref="B36:B37"/>
    <mergeCell ref="B38:B39"/>
    <mergeCell ref="AE5:AE6"/>
    <mergeCell ref="AE7:AE8"/>
    <mergeCell ref="AE9:AE10"/>
    <mergeCell ref="AE11:AE12"/>
    <mergeCell ref="AE14:AE15"/>
    <mergeCell ref="AE16:AE17"/>
    <mergeCell ref="AE18:AE19"/>
    <mergeCell ref="AE20:AE21"/>
    <mergeCell ref="AE23:AE24"/>
    <mergeCell ref="AE25:AE26"/>
    <mergeCell ref="AE27:AE28"/>
    <mergeCell ref="AE32:AE33"/>
    <mergeCell ref="AE34:AE35"/>
    <mergeCell ref="AE36:AE37"/>
    <mergeCell ref="AE38:AE39"/>
    <mergeCell ref="AE29:AE30"/>
    <mergeCell ref="AD5:AD6"/>
    <mergeCell ref="AD7:AD8"/>
    <mergeCell ref="AD9:AD10"/>
    <mergeCell ref="AD11:AD12"/>
    <mergeCell ref="AD14:AD15"/>
    <mergeCell ref="AD16:AD17"/>
    <mergeCell ref="AD32:AD33"/>
    <mergeCell ref="AD34:AD35"/>
    <mergeCell ref="AD36:AD37"/>
    <mergeCell ref="AD38:AD39"/>
    <mergeCell ref="AD18:AD19"/>
    <mergeCell ref="AD20:AD21"/>
    <mergeCell ref="AD23:AD24"/>
    <mergeCell ref="AD25:AD26"/>
    <mergeCell ref="AD27:AD28"/>
    <mergeCell ref="AD29:AD30"/>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nunterbrochener Betrieb_4_Schicht_11.08.2018_de"/>
    <f:field ref="objsubject" par="" edit="true" text=""/>
    <f:field ref="objcreatedby" par="" text="Höhener, Martin, SECO"/>
    <f:field ref="objcreatedat" par="" text="11.07.2018 15:35:13"/>
    <f:field ref="objchangedby" par="" text="Höhener, Martin, SECO"/>
    <f:field ref="objmodifiedat" par="" text="26.09.2018 08:58:19"/>
    <f:field ref="doc_FSCFOLIO_1_1001_FieldDocumentNumber" par="" text=""/>
    <f:field ref="doc_FSCFOLIO_1_1001_FieldSubject" par="" edit="true" text=""/>
    <f:field ref="FSCFOLIO_1_1001_FieldCurrentUser" par="" text="SECO  Barbara Rubin"/>
    <f:field ref="CCAPRECONFIG_15_1001_Objektname" par="" edit="true" text="ununterbrochener Betrieb_4_Schicht_11.08.2018_de"/>
    <f:field ref="CHPRECONFIG_1_1001_Objektname" par="" edit="true" text="ununterbrochener Betrieb_4_Schicht_11.08.201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18</vt:i4>
      </vt:variant>
    </vt:vector>
  </HeadingPairs>
  <TitlesOfParts>
    <vt:vector size="39" baseType="lpstr">
      <vt:lpstr>Nr401_7 Tage</vt:lpstr>
      <vt:lpstr>Nr402_7 Tage</vt:lpstr>
      <vt:lpstr>Nr403_kurze Schichtfolge</vt:lpstr>
      <vt:lpstr>Nr404_unregelm. Schichtfolge</vt:lpstr>
      <vt:lpstr>Nr451_16 Wochen</vt:lpstr>
      <vt:lpstr>zum Ausfüllen</vt:lpstr>
      <vt:lpstr>zum Ausfüllen (16 Wochen)</vt:lpstr>
      <vt:lpstr>Nr471_Wochenende 12h</vt:lpstr>
      <vt:lpstr>Nr472_Wochenende 2x12h</vt:lpstr>
      <vt:lpstr>Nr473_Wochenende (rückw) 2x12h</vt:lpstr>
      <vt:lpstr>Nr474_Wochenende 12h (kurze SF)</vt:lpstr>
      <vt:lpstr>Nr475_Wochenende 12h (unr. SF)</vt:lpstr>
      <vt:lpstr>zum Ausfüllen (12h)</vt:lpstr>
      <vt:lpstr>zum Ausfüllen (2x12h) (2)</vt:lpstr>
      <vt:lpstr>Aperçu</vt:lpstr>
      <vt:lpstr>MPE  N° Nu41</vt:lpstr>
      <vt:lpstr>A remplir N° Nu41</vt:lpstr>
      <vt:lpstr>MPE Nuit N° Nu51</vt:lpstr>
      <vt:lpstr>A remplir Nu51</vt:lpstr>
      <vt:lpstr>MPE Nuit N° Nu61</vt:lpstr>
      <vt:lpstr>A remplir Nu61</vt:lpstr>
      <vt:lpstr>'A remplir N° Nu41'!Druckbereich</vt:lpstr>
      <vt:lpstr>'A remplir Nu51'!Druckbereich</vt:lpstr>
      <vt:lpstr>'A remplir Nu61'!Druckbereich</vt:lpstr>
      <vt:lpstr>'MPE  N° Nu41'!Druckbereich</vt:lpstr>
      <vt:lpstr>'MPE Nuit N° Nu51'!Druckbereich</vt:lpstr>
      <vt:lpstr>'MPE Nuit N° Nu61'!Druckbereich</vt:lpstr>
      <vt:lpstr>'zum Ausfüllen'!Druckbereich</vt:lpstr>
      <vt:lpstr>'Nr401_7 Tage'!Drucktitel</vt:lpstr>
      <vt:lpstr>'Nr402_7 Tage'!Drucktitel</vt:lpstr>
      <vt:lpstr>'Nr403_kurze Schichtfolge'!Drucktitel</vt:lpstr>
      <vt:lpstr>'Nr404_unregelm. Schichtfolge'!Drucktitel</vt:lpstr>
      <vt:lpstr>'Nr451_16 Wochen'!Drucktitel</vt:lpstr>
      <vt:lpstr>'Nr471_Wochenende 12h'!Drucktitel</vt:lpstr>
      <vt:lpstr>'Nr472_Wochenende 2x12h'!Drucktitel</vt:lpstr>
      <vt:lpstr>'Nr473_Wochenende (rückw) 2x12h'!Drucktitel</vt:lpstr>
      <vt:lpstr>'Nr474_Wochenende 12h (kurze SF)'!Drucktitel</vt:lpstr>
      <vt:lpstr>'Nr475_Wochenende 12h (unr. SF)'!Drucktitel</vt:lpstr>
      <vt:lpstr>'zum Ausfüllen (16 Wochen)'!Drucktitel</vt:lpstr>
    </vt:vector>
  </TitlesOfParts>
  <Company>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ununterbrochener Betrieb (4-Schicht)_d</dc:title>
  <dc:creator>martin.hoehener@seco.admin.ch</dc:creator>
  <cp:lastModifiedBy>Höhener Martin SECO</cp:lastModifiedBy>
  <cp:lastPrinted>2021-08-02T15:28:18Z</cp:lastPrinted>
  <dcterms:created xsi:type="dcterms:W3CDTF">2004-05-04T13:29:41Z</dcterms:created>
  <dcterms:modified xsi:type="dcterms:W3CDTF">2021-08-02T16:45:08Z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COO.2101.104.3.2965666</vt:lpwstr>
  </property>
  <property fmtid="{D5CDD505-2E9C-101B-9397-08002B2CF9AE}" pid="3" name="FSC#COOELAK@1.1001:Subject">
    <vt:lpwstr/>
  </property>
  <property fmtid="{D5CDD505-2E9C-101B-9397-08002B2CF9AE}" pid="4" name="FSC#COOELAK@1.1001:FileReference">
    <vt:lpwstr>033.6-00006</vt:lpwstr>
  </property>
  <property fmtid="{D5CDD505-2E9C-101B-9397-08002B2CF9AE}" pid="5" name="FSC#COOELAK@1.1001:FileRefYear">
    <vt:lpwstr>2018</vt:lpwstr>
  </property>
  <property fmtid="{D5CDD505-2E9C-101B-9397-08002B2CF9AE}" pid="6" name="FSC#COOELAK@1.1001:FileRefOrdinal">
    <vt:lpwstr>6</vt:lpwstr>
  </property>
  <property fmtid="{D5CDD505-2E9C-101B-9397-08002B2CF9AE}" pid="7" name="FSC#COOELAK@1.1001:FileRefOU">
    <vt:lpwstr>AB / SECO</vt:lpwstr>
  </property>
  <property fmtid="{D5CDD505-2E9C-101B-9397-08002B2CF9AE}" pid="8" name="FSC#COOELAK@1.1001:Organization">
    <vt:lpwstr/>
  </property>
  <property fmtid="{D5CDD505-2E9C-101B-9397-08002B2CF9AE}" pid="9" name="FSC#COOELAK@1.1001:Owner">
    <vt:lpwstr>Höhener Martin, SECO </vt:lpwstr>
  </property>
  <property fmtid="{D5CDD505-2E9C-101B-9397-08002B2CF9AE}" pid="10" name="FSC#COOELAK@1.1001:OwnerExtension">
    <vt:lpwstr>+41 58 467 31 98</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Arbeitnehmerschutz (ABAS / SECO)</vt:lpwstr>
  </property>
  <property fmtid="{D5CDD505-2E9C-101B-9397-08002B2CF9AE}" pid="17" name="FSC#COOELAK@1.1001:CreatedAt">
    <vt:lpwstr>11.07.2018</vt:lpwstr>
  </property>
  <property fmtid="{D5CDD505-2E9C-101B-9397-08002B2CF9AE}" pid="18" name="FSC#COOELAK@1.1001:OU">
    <vt:lpwstr>Arbeitnehmerschutz (ABAS / SECO)</vt:lpwstr>
  </property>
  <property fmtid="{D5CDD505-2E9C-101B-9397-08002B2CF9AE}" pid="19" name="FSC#COOELAK@1.1001:Priority">
    <vt:lpwstr> ()</vt:lpwstr>
  </property>
  <property fmtid="{D5CDD505-2E9C-101B-9397-08002B2CF9AE}" pid="20" name="FSC#COOELAK@1.1001:ObjBarCode">
    <vt:lpwstr>*COO.2101.104.3.2965666*</vt:lpwstr>
  </property>
  <property fmtid="{D5CDD505-2E9C-101B-9397-08002B2CF9AE}" pid="21" name="FSC#COOELAK@1.1001:RefBarCode">
    <vt:lpwstr>*COO.2101.104.2.2965665*</vt:lpwstr>
  </property>
  <property fmtid="{D5CDD505-2E9C-101B-9397-08002B2CF9AE}" pid="22" name="FSC#COOELAK@1.1001:FileRefBarCode">
    <vt:lpwstr>*033.6-00006*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Kohler Carola, SECO </vt:lpwstr>
  </property>
  <property fmtid="{D5CDD505-2E9C-101B-9397-08002B2CF9AE}" pid="27" name="FSC#COOELAK@1.1001:ProcessResponsiblePhone">
    <vt:lpwstr> +41 58 469 60 65</vt:lpwstr>
  </property>
  <property fmtid="{D5CDD505-2E9C-101B-9397-08002B2CF9AE}" pid="28" name="FSC#COOELAK@1.1001:ProcessResponsibleMail">
    <vt:lpwstr>carola.kohler@seco.admin.ch</vt:lpwstr>
  </property>
  <property fmtid="{D5CDD505-2E9C-101B-9397-08002B2CF9AE}" pid="29" name="FSC#COOELAK@1.1001:ProcessResponsibleFax">
    <vt:lpwstr>+41 58 463 18 94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033.6</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033.6-00006</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Arbeitnehmerschutz</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ununterbrochener Betrieb_4_Schicht_11.08.2018_de</vt:lpwstr>
  </property>
  <property fmtid="{D5CDD505-2E9C-101B-9397-08002B2CF9AE}" pid="68" name="FSC#EVDCFG@15.1400:UserFunction">
    <vt:lpwstr/>
  </property>
  <property fmtid="{D5CDD505-2E9C-101B-9397-08002B2CF9AE}" pid="69" name="FSC#EVDCFG@15.1400:SalutationEnglish">
    <vt:lpwstr>Working Conditions_x000d_
Employee Protection</vt:lpwstr>
  </property>
  <property fmtid="{D5CDD505-2E9C-101B-9397-08002B2CF9AE}" pid="70" name="FSC#EVDCFG@15.1400:SalutationFrench">
    <vt:lpwstr>Conditions de travail_x000d_
Protection des travailleurs</vt:lpwstr>
  </property>
  <property fmtid="{D5CDD505-2E9C-101B-9397-08002B2CF9AE}" pid="71" name="FSC#EVDCFG@15.1400:SalutationGerman">
    <vt:lpwstr>Arbeitsbedingungen_x000d_
Arbeitnehmerschutz</vt:lpwstr>
  </property>
  <property fmtid="{D5CDD505-2E9C-101B-9397-08002B2CF9AE}" pid="72" name="FSC#EVDCFG@15.1400:SalutationItalian">
    <vt:lpwstr>Condizioni di lavoro_x000d_
Protezione dei lavoratori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ABAS / SECO</vt:lpwstr>
  </property>
  <property fmtid="{D5CDD505-2E9C-101B-9397-08002B2CF9AE}" pid="78" name="FSC#COOELAK@1.1001:CurrentUserRolePos">
    <vt:lpwstr>Sachbearbeiter/in</vt:lpwstr>
  </property>
  <property fmtid="{D5CDD505-2E9C-101B-9397-08002B2CF9AE}" pid="79" name="FSC#COOELAK@1.1001:CurrentUserEmail">
    <vt:lpwstr>barbara.rubin@seco.admin.ch</vt:lpwstr>
  </property>
  <property fmtid="{D5CDD505-2E9C-101B-9397-08002B2CF9AE}" pid="80" name="FSC#EVDCFG@15.1400:UserInCharge">
    <vt:lpwstr/>
  </property>
  <property fmtid="{D5CDD505-2E9C-101B-9397-08002B2CF9AE}" pid="81" name="FSC#EVDCFG@15.1400:DocumentID">
    <vt:lpwstr/>
  </property>
  <property fmtid="{D5CDD505-2E9C-101B-9397-08002B2CF9AE}" pid="82" name="FSC#EVDCFG@15.1400:DossierBarCode">
    <vt:lpwstr/>
  </property>
  <property fmtid="{D5CDD505-2E9C-101B-9397-08002B2CF9AE}" pid="83" name="FSC#EVDCFG@15.1400:ActualVersionNumber">
    <vt:lpwstr>8</vt:lpwstr>
  </property>
  <property fmtid="{D5CDD505-2E9C-101B-9397-08002B2CF9AE}" pid="84" name="FSC#EVDCFG@15.1400:ActualVersionCreatedAt">
    <vt:lpwstr>2018-09-26T08:38:40</vt:lpwstr>
  </property>
  <property fmtid="{D5CDD505-2E9C-101B-9397-08002B2CF9AE}" pid="85" name="FSC#EVDCFG@15.1400:ResponsibleBureau_DE">
    <vt:lpwstr>Staatssekretariat für Wirtschaft SECO</vt:lpwstr>
  </property>
  <property fmtid="{D5CDD505-2E9C-101B-9397-08002B2CF9AE}" pid="86" name="FSC#EVDCFG@15.1400:ResponsibleBureau_EN">
    <vt:lpwstr>State Secretariat for Economic Affairs SECO</vt:lpwstr>
  </property>
  <property fmtid="{D5CDD505-2E9C-101B-9397-08002B2CF9AE}" pid="87" name="FSC#EVDCFG@15.1400:ResponsibleBureau_FR">
    <vt:lpwstr>Secrétariat d'Etat à l'économie SECO</vt:lpwstr>
  </property>
  <property fmtid="{D5CDD505-2E9C-101B-9397-08002B2CF9AE}" pid="88" name="FSC#EVDCFG@15.1400:ResponsibleBureau_IT">
    <vt:lpwstr>Segreteria di Stato dell’economia SECO</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Arbeitnehmerschutz</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ununterbrochener Betrieb_4_Schicht_11.08.2018_de</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033.6-00006/00003/00002/00008/00005</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