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b.intra.admin.ch\Userhome$\All\config\Desktop\Persönliches\2) Organisationsentwicklung\Organisationsentwicklung\Schichtplanbroschüre\uuB final\"/>
    </mc:Choice>
  </mc:AlternateContent>
  <bookViews>
    <workbookView xWindow="240" yWindow="135" windowWidth="19230" windowHeight="13920" tabRatio="786" firstSheet="14" activeTab="14"/>
  </bookViews>
  <sheets>
    <sheet name="Nr401_7 Tage" sheetId="1" state="hidden" r:id="rId1"/>
    <sheet name="Nr402_7 Tage" sheetId="2" state="hidden" r:id="rId2"/>
    <sheet name="Nr403_kurze Schichtfolge" sheetId="3" state="hidden" r:id="rId3"/>
    <sheet name="Nr404_unregelm. Schichtfolge" sheetId="4" state="hidden" r:id="rId4"/>
    <sheet name="Nr451_16 Wochen" sheetId="6" state="hidden" r:id="rId5"/>
    <sheet name="zum Ausfüllen" sheetId="5" state="hidden" r:id="rId6"/>
    <sheet name="zum Ausfüllen (16 Wochen)" sheetId="7" state="hidden" r:id="rId7"/>
    <sheet name="Nr471_Wochenende 12h" sheetId="10" state="hidden" r:id="rId8"/>
    <sheet name="Nr472_Wochenende 2x12h" sheetId="11" state="hidden" r:id="rId9"/>
    <sheet name="Nr473_Wochenende (rückw) 2x12h" sheetId="14" state="hidden" r:id="rId10"/>
    <sheet name="Nr474_Wochenende 12h (kurze SF)" sheetId="15" state="hidden" r:id="rId11"/>
    <sheet name="Nr475_Wochenende 12h (unr. SF)" sheetId="16" state="hidden" r:id="rId12"/>
    <sheet name="zum Ausfüllen (12h)" sheetId="9" state="hidden" r:id="rId13"/>
    <sheet name="zum Ausfüllen (2x12h) (2)" sheetId="23" state="hidden" r:id="rId14"/>
    <sheet name="Übersicht" sheetId="64" r:id="rId15"/>
    <sheet name="SP uuB Nr. 510" sheetId="46" r:id="rId16"/>
    <sheet name="SP uuB Nr. 511" sheetId="48" r:id="rId17"/>
    <sheet name="Vorlage Bewilligung 1" sheetId="59" r:id="rId18"/>
    <sheet name="SP uuB Nr. 512" sheetId="47" r:id="rId19"/>
    <sheet name="Vorlage Bewilligung 2" sheetId="60" r:id="rId20"/>
    <sheet name="SP uuB Nr. 513" sheetId="49" r:id="rId21"/>
    <sheet name="Vorlage Bewilligung 3" sheetId="61" r:id="rId22"/>
    <sheet name="SP uuB Nr. 601" sheetId="50" r:id="rId23"/>
    <sheet name="Vorlage Bewilligung 4" sheetId="62" r:id="rId24"/>
    <sheet name="SP uuB Nr. 701" sheetId="51" r:id="rId25"/>
    <sheet name="Vorlage Bewilligung 5" sheetId="63" r:id="rId26"/>
  </sheets>
  <definedNames>
    <definedName name="_xlnm.Print_Area" localSheetId="15">'SP uuB Nr. 510'!$A$1:$AQ$85</definedName>
    <definedName name="_xlnm.Print_Area" localSheetId="16">'SP uuB Nr. 511'!$A$1:$AQ$83</definedName>
    <definedName name="_xlnm.Print_Area" localSheetId="18">'SP uuB Nr. 512'!$A$1:$BS$131</definedName>
    <definedName name="_xlnm.Print_Area" localSheetId="20">'SP uuB Nr. 513'!$A$1:$AO$84</definedName>
    <definedName name="_xlnm.Print_Area" localSheetId="22">'SP uuB Nr. 601'!$A$1:$AQ$113</definedName>
    <definedName name="_xlnm.Print_Area" localSheetId="24">'SP uuB Nr. 701'!$A$1:$AQ$141</definedName>
    <definedName name="_xlnm.Print_Area" localSheetId="17">'Vorlage Bewilligung 1'!$A$1:$AG$70</definedName>
    <definedName name="_xlnm.Print_Area" localSheetId="19">'Vorlage Bewilligung 2'!$A$1:$AG$125</definedName>
    <definedName name="_xlnm.Print_Area" localSheetId="21">'Vorlage Bewilligung 3'!$A$1:$AE$71</definedName>
    <definedName name="_xlnm.Print_Area" localSheetId="23">'Vorlage Bewilligung 4'!$A$1:$AG$93</definedName>
    <definedName name="_xlnm.Print_Area" localSheetId="25">'Vorlage Bewilligung 5'!$A$1:$AG$120</definedName>
    <definedName name="_xlnm.Print_Area" localSheetId="5">'zum Ausfüllen'!$A$1:$AG$49</definedName>
    <definedName name="_xlnm.Print_Titles" localSheetId="0">'Nr401_7 Tage'!$1:$4</definedName>
    <definedName name="_xlnm.Print_Titles" localSheetId="1">'Nr402_7 Tage'!$1:$4</definedName>
    <definedName name="_xlnm.Print_Titles" localSheetId="2">'Nr403_kurze Schichtfolge'!$1:$4</definedName>
    <definedName name="_xlnm.Print_Titles" localSheetId="3">'Nr404_unregelm. Schichtfolge'!$1:$4</definedName>
    <definedName name="_xlnm.Print_Titles" localSheetId="4">'Nr451_16 Wochen'!$1:$4</definedName>
    <definedName name="_xlnm.Print_Titles" localSheetId="7">'Nr471_Wochenende 12h'!$1:$4</definedName>
    <definedName name="_xlnm.Print_Titles" localSheetId="8">'Nr472_Wochenende 2x12h'!$1:$4</definedName>
    <definedName name="_xlnm.Print_Titles" localSheetId="9">'Nr473_Wochenende (rückw) 2x12h'!$1:$4</definedName>
    <definedName name="_xlnm.Print_Titles" localSheetId="10">'Nr474_Wochenende 12h (kurze SF)'!$1:$4</definedName>
    <definedName name="_xlnm.Print_Titles" localSheetId="11">'Nr475_Wochenende 12h (unr. SF)'!$1:$4</definedName>
    <definedName name="_xlnm.Print_Titles" localSheetId="6">'zum Ausfüllen (16 Wochen)'!$1:$4</definedName>
    <definedName name="Z_361BDAD9_63FF_40A3_878E_219AD4D9A022_.wvu.PrintTitles" localSheetId="4" hidden="1">'Nr451_16 Wochen'!$1:$4</definedName>
    <definedName name="Z_361BDAD9_63FF_40A3_878E_219AD4D9A022_.wvu.PrintTitles" localSheetId="6" hidden="1">'zum Ausfüllen (16 Wochen)'!$1:$4</definedName>
    <definedName name="Z_56C00BC9_3263_462A_B898_378F4E0CE922_.wvu.PrintTitles" localSheetId="4" hidden="1">'Nr451_16 Wochen'!$1:$4</definedName>
    <definedName name="Z_56C00BC9_3263_462A_B898_378F4E0CE922_.wvu.PrintTitles" localSheetId="6" hidden="1">'zum Ausfüllen (16 Wochen)'!$1:$4</definedName>
  </definedNames>
  <calcPr calcId="162913"/>
</workbook>
</file>

<file path=xl/calcChain.xml><?xml version="1.0" encoding="utf-8"?>
<calcChain xmlns="http://schemas.openxmlformats.org/spreadsheetml/2006/main">
  <c r="Y118" i="63" l="1"/>
  <c r="Y91" i="62"/>
  <c r="U69" i="61"/>
  <c r="V81" i="49"/>
  <c r="U123" i="60"/>
  <c r="V128" i="47"/>
  <c r="U68" i="59"/>
  <c r="V80" i="48"/>
  <c r="AG107" i="63" l="1"/>
  <c r="AF107" i="63"/>
  <c r="AG105" i="63"/>
  <c r="AF105" i="63"/>
  <c r="AG103" i="63"/>
  <c r="AF103" i="63"/>
  <c r="AG101" i="63"/>
  <c r="AF101" i="63"/>
  <c r="AG99" i="63"/>
  <c r="AF99" i="63"/>
  <c r="AG97" i="63"/>
  <c r="AF97" i="63"/>
  <c r="AG95" i="63"/>
  <c r="AF95" i="63"/>
  <c r="AG92" i="63"/>
  <c r="AF92" i="63"/>
  <c r="AG90" i="63"/>
  <c r="AF90" i="63"/>
  <c r="AG88" i="63"/>
  <c r="AF88" i="63"/>
  <c r="AG86" i="63"/>
  <c r="AF86" i="63"/>
  <c r="AG84" i="63"/>
  <c r="AF84" i="63"/>
  <c r="AG82" i="63"/>
  <c r="AF82" i="63"/>
  <c r="AG80" i="63"/>
  <c r="AF80" i="63"/>
  <c r="AG77" i="63"/>
  <c r="AF77" i="63"/>
  <c r="AG75" i="63"/>
  <c r="AF75" i="63"/>
  <c r="AG73" i="63"/>
  <c r="AF73" i="63"/>
  <c r="AG71" i="63"/>
  <c r="AF71" i="63"/>
  <c r="AG69" i="63"/>
  <c r="AF69" i="63"/>
  <c r="AG67" i="63"/>
  <c r="AF67" i="63"/>
  <c r="AG65" i="63"/>
  <c r="AF65" i="63"/>
  <c r="AG62" i="63"/>
  <c r="AF62" i="63"/>
  <c r="AG60" i="63"/>
  <c r="AF60" i="63"/>
  <c r="AG58" i="63"/>
  <c r="AF58" i="63"/>
  <c r="AG56" i="63"/>
  <c r="AF56" i="63"/>
  <c r="AG54" i="63"/>
  <c r="AF54" i="63"/>
  <c r="AG52" i="63"/>
  <c r="AF52" i="63"/>
  <c r="AG50" i="63"/>
  <c r="AF50" i="63"/>
  <c r="AG47" i="63"/>
  <c r="AF47" i="63"/>
  <c r="AG45" i="63"/>
  <c r="AF45" i="63"/>
  <c r="AG43" i="63"/>
  <c r="AF43" i="63"/>
  <c r="AG41" i="63"/>
  <c r="AF41" i="63"/>
  <c r="AG39" i="63"/>
  <c r="AF39" i="63"/>
  <c r="AG37" i="63"/>
  <c r="AF37" i="63"/>
  <c r="AG35" i="63"/>
  <c r="AF35" i="63"/>
  <c r="AG32" i="63"/>
  <c r="AF32" i="63"/>
  <c r="AG30" i="63"/>
  <c r="AF30" i="63"/>
  <c r="AG28" i="63"/>
  <c r="AF28" i="63"/>
  <c r="AG26" i="63"/>
  <c r="AF26" i="63"/>
  <c r="AG24" i="63"/>
  <c r="AF24" i="63"/>
  <c r="AG22" i="63"/>
  <c r="AF22" i="63"/>
  <c r="AG20" i="63"/>
  <c r="AF20" i="63"/>
  <c r="AG17" i="63"/>
  <c r="AF17" i="63"/>
  <c r="AG15" i="63"/>
  <c r="AF15" i="63"/>
  <c r="AG13" i="63"/>
  <c r="AF13" i="63"/>
  <c r="AG11" i="63"/>
  <c r="AF11" i="63"/>
  <c r="AG9" i="63"/>
  <c r="AF9" i="63"/>
  <c r="AG7" i="63"/>
  <c r="AF7" i="63"/>
  <c r="AG5" i="63"/>
  <c r="AF5" i="63"/>
  <c r="AG80" i="62"/>
  <c r="AF80" i="62"/>
  <c r="AG78" i="62"/>
  <c r="AF78" i="62"/>
  <c r="AG76" i="62"/>
  <c r="AF76" i="62"/>
  <c r="AG74" i="62"/>
  <c r="AF74" i="62"/>
  <c r="AG72" i="62"/>
  <c r="AF72" i="62"/>
  <c r="AG70" i="62"/>
  <c r="AF70" i="62"/>
  <c r="AG67" i="62"/>
  <c r="AF67" i="62"/>
  <c r="AG65" i="62"/>
  <c r="AF65" i="62"/>
  <c r="AG63" i="62"/>
  <c r="AF63" i="62"/>
  <c r="AG61" i="62"/>
  <c r="AF61" i="62"/>
  <c r="AG59" i="62"/>
  <c r="AF59" i="62"/>
  <c r="AG57" i="62"/>
  <c r="AF57" i="62"/>
  <c r="AG54" i="62"/>
  <c r="AF54" i="62"/>
  <c r="AG52" i="62"/>
  <c r="AF52" i="62"/>
  <c r="AG50" i="62"/>
  <c r="AF50" i="62"/>
  <c r="AG48" i="62"/>
  <c r="AF48" i="62"/>
  <c r="AG46" i="62"/>
  <c r="AF46" i="62"/>
  <c r="AG44" i="62"/>
  <c r="AF44" i="62"/>
  <c r="AG41" i="62"/>
  <c r="AF41" i="62"/>
  <c r="AG39" i="62"/>
  <c r="AF39" i="62"/>
  <c r="AG37" i="62"/>
  <c r="AF37" i="62"/>
  <c r="AG35" i="62"/>
  <c r="AF35" i="62"/>
  <c r="AG33" i="62"/>
  <c r="AF33" i="62"/>
  <c r="AG31" i="62"/>
  <c r="AF31" i="62"/>
  <c r="AG28" i="62"/>
  <c r="AF28" i="62"/>
  <c r="AG26" i="62"/>
  <c r="AF26" i="62"/>
  <c r="AG24" i="62"/>
  <c r="AF24" i="62"/>
  <c r="AG22" i="62"/>
  <c r="AF22" i="62"/>
  <c r="AG20" i="62"/>
  <c r="AF20" i="62"/>
  <c r="AG18" i="62"/>
  <c r="AF18" i="62"/>
  <c r="AG15" i="62"/>
  <c r="AF15" i="62"/>
  <c r="AG13" i="62"/>
  <c r="AF13" i="62"/>
  <c r="AG11" i="62"/>
  <c r="AF11" i="62"/>
  <c r="AG9" i="62"/>
  <c r="AF9" i="62"/>
  <c r="AG7" i="62"/>
  <c r="AF7" i="62"/>
  <c r="AG5" i="62"/>
  <c r="AG82" i="62" s="1"/>
  <c r="AF5" i="62"/>
  <c r="AE57" i="61"/>
  <c r="AD57" i="61"/>
  <c r="AE55" i="61"/>
  <c r="AD55" i="61"/>
  <c r="AE53" i="61"/>
  <c r="AD53" i="61"/>
  <c r="AE51" i="61"/>
  <c r="AD51" i="61"/>
  <c r="AE49" i="61"/>
  <c r="AD49" i="61"/>
  <c r="AE46" i="61"/>
  <c r="AD46" i="61"/>
  <c r="AE44" i="61"/>
  <c r="AD44" i="61"/>
  <c r="AE42" i="61"/>
  <c r="AD42" i="61"/>
  <c r="AE40" i="61"/>
  <c r="AD40" i="61"/>
  <c r="AE38" i="61"/>
  <c r="AD38" i="61"/>
  <c r="AE35" i="61"/>
  <c r="AD35" i="61"/>
  <c r="AE33" i="61"/>
  <c r="AD33" i="61"/>
  <c r="AE31" i="61"/>
  <c r="AD31" i="61"/>
  <c r="AE29" i="61"/>
  <c r="AD29" i="61"/>
  <c r="AE27" i="61"/>
  <c r="AD27" i="61"/>
  <c r="AE24" i="61"/>
  <c r="AD24" i="61"/>
  <c r="AE22" i="61"/>
  <c r="AD22" i="61"/>
  <c r="AE20" i="61"/>
  <c r="AD20" i="61"/>
  <c r="AE18" i="61"/>
  <c r="AD18" i="61"/>
  <c r="AE16" i="61"/>
  <c r="AD16" i="61"/>
  <c r="AE13" i="61"/>
  <c r="AD13" i="61"/>
  <c r="AE11" i="61"/>
  <c r="AD11" i="61"/>
  <c r="AE9" i="61"/>
  <c r="AD9" i="61"/>
  <c r="AE7" i="61"/>
  <c r="AD7" i="61"/>
  <c r="AE5" i="61"/>
  <c r="AD5" i="61"/>
  <c r="AD59" i="61" s="1"/>
  <c r="AF109" i="63" l="1"/>
  <c r="AG109" i="63"/>
  <c r="AF82" i="62"/>
  <c r="AE59" i="61"/>
  <c r="AG112" i="60"/>
  <c r="AF112" i="60"/>
  <c r="AG110" i="60"/>
  <c r="AF110" i="60"/>
  <c r="AG108" i="60"/>
  <c r="AF108" i="60"/>
  <c r="AG106" i="60"/>
  <c r="AF106" i="60"/>
  <c r="AG104" i="60"/>
  <c r="AF104" i="60"/>
  <c r="AG101" i="60"/>
  <c r="AF101" i="60"/>
  <c r="AG99" i="60"/>
  <c r="AF99" i="60"/>
  <c r="AG97" i="60"/>
  <c r="AF97" i="60"/>
  <c r="AG95" i="60"/>
  <c r="AF95" i="60"/>
  <c r="AG93" i="60"/>
  <c r="AF93" i="60"/>
  <c r="AG90" i="60"/>
  <c r="AF90" i="60"/>
  <c r="AG88" i="60"/>
  <c r="AF88" i="60"/>
  <c r="AG86" i="60"/>
  <c r="AF86" i="60"/>
  <c r="AG84" i="60"/>
  <c r="AF84" i="60"/>
  <c r="AG82" i="60"/>
  <c r="AF82" i="60"/>
  <c r="AG79" i="60"/>
  <c r="AF79" i="60"/>
  <c r="AG77" i="60"/>
  <c r="AF77" i="60"/>
  <c r="AG75" i="60"/>
  <c r="AF75" i="60"/>
  <c r="AG73" i="60"/>
  <c r="AF73" i="60"/>
  <c r="AG71" i="60"/>
  <c r="AF71" i="60"/>
  <c r="AG68" i="60"/>
  <c r="AF68" i="60"/>
  <c r="AG66" i="60"/>
  <c r="AF66" i="60"/>
  <c r="AG64" i="60"/>
  <c r="AF64" i="60"/>
  <c r="AG62" i="60"/>
  <c r="AF62" i="60"/>
  <c r="AG60" i="60"/>
  <c r="AF60" i="60"/>
  <c r="AG57" i="60"/>
  <c r="AF57" i="60"/>
  <c r="AG55" i="60"/>
  <c r="AF55" i="60"/>
  <c r="AG53" i="60"/>
  <c r="AF53" i="60"/>
  <c r="AG51" i="60"/>
  <c r="AF51" i="60"/>
  <c r="AG49" i="60"/>
  <c r="AF49" i="60"/>
  <c r="AG46" i="60"/>
  <c r="AF46" i="60"/>
  <c r="AG44" i="60"/>
  <c r="AF44" i="60"/>
  <c r="AG42" i="60"/>
  <c r="AF42" i="60"/>
  <c r="AG40" i="60"/>
  <c r="AF40" i="60"/>
  <c r="AG38" i="60"/>
  <c r="AF38" i="60"/>
  <c r="AG35" i="60"/>
  <c r="AF35" i="60"/>
  <c r="AG33" i="60"/>
  <c r="AF33" i="60"/>
  <c r="AG31" i="60"/>
  <c r="AF31" i="60"/>
  <c r="AG29" i="60"/>
  <c r="AF29" i="60"/>
  <c r="AG27" i="60"/>
  <c r="AF27" i="60"/>
  <c r="AG24" i="60"/>
  <c r="AF24" i="60"/>
  <c r="AG22" i="60"/>
  <c r="AF22" i="60"/>
  <c r="AG20" i="60"/>
  <c r="AF20" i="60"/>
  <c r="AG18" i="60"/>
  <c r="AF18" i="60"/>
  <c r="AG16" i="60"/>
  <c r="AF16" i="60"/>
  <c r="AG13" i="60"/>
  <c r="AF13" i="60"/>
  <c r="AG11" i="60"/>
  <c r="AF11" i="60"/>
  <c r="AG9" i="60"/>
  <c r="AF9" i="60"/>
  <c r="AG7" i="60"/>
  <c r="AF7" i="60"/>
  <c r="AG5" i="60"/>
  <c r="AG114" i="60" s="1"/>
  <c r="AF5" i="60"/>
  <c r="BD58" i="59"/>
  <c r="AG57" i="59"/>
  <c r="AF57" i="59"/>
  <c r="AG55" i="59"/>
  <c r="AF55" i="59"/>
  <c r="AG53" i="59"/>
  <c r="AF53" i="59"/>
  <c r="AG51" i="59"/>
  <c r="AF51" i="59"/>
  <c r="AG49" i="59"/>
  <c r="AF49" i="59"/>
  <c r="AG46" i="59"/>
  <c r="AF46" i="59"/>
  <c r="AG44" i="59"/>
  <c r="AF44" i="59"/>
  <c r="AG42" i="59"/>
  <c r="AF42" i="59"/>
  <c r="AG40" i="59"/>
  <c r="AF40" i="59"/>
  <c r="AG38" i="59"/>
  <c r="AF38" i="59"/>
  <c r="AG35" i="59"/>
  <c r="AF35" i="59"/>
  <c r="AG33" i="59"/>
  <c r="AF33" i="59"/>
  <c r="AG31" i="59"/>
  <c r="AF31" i="59"/>
  <c r="AG29" i="59"/>
  <c r="AF29" i="59"/>
  <c r="AG27" i="59"/>
  <c r="AF27" i="59"/>
  <c r="AG24" i="59"/>
  <c r="AF24" i="59"/>
  <c r="AG22" i="59"/>
  <c r="AF22" i="59"/>
  <c r="AG20" i="59"/>
  <c r="AF20" i="59"/>
  <c r="AG18" i="59"/>
  <c r="AF18" i="59"/>
  <c r="AG16" i="59"/>
  <c r="AF16" i="59"/>
  <c r="AG13" i="59"/>
  <c r="AF13" i="59"/>
  <c r="AG11" i="59"/>
  <c r="AF11" i="59"/>
  <c r="AG9" i="59"/>
  <c r="AF9" i="59"/>
  <c r="AG7" i="59"/>
  <c r="AF7" i="59"/>
  <c r="AG5" i="59"/>
  <c r="AG59" i="59" s="1"/>
  <c r="AF5" i="59"/>
  <c r="AF114" i="60" l="1"/>
  <c r="AF59" i="59"/>
  <c r="Z138" i="51"/>
  <c r="Z110" i="50"/>
  <c r="V80" i="46"/>
  <c r="AP69" i="51" l="1"/>
  <c r="AO69" i="51"/>
  <c r="AN69" i="51"/>
  <c r="AP68" i="50"/>
  <c r="AO68" i="50"/>
  <c r="AN68" i="50"/>
  <c r="AN61" i="49"/>
  <c r="AM61" i="49"/>
  <c r="AL61" i="49"/>
  <c r="AP61" i="48"/>
  <c r="AO61" i="48"/>
  <c r="AN61" i="48"/>
  <c r="BH102" i="47"/>
  <c r="BE102" i="47"/>
  <c r="BB102" i="47"/>
  <c r="AP61" i="46"/>
  <c r="AO61" i="46"/>
  <c r="AN61" i="46"/>
  <c r="AO37" i="51" l="1"/>
  <c r="AN37" i="51"/>
  <c r="AO36" i="50"/>
  <c r="AN36" i="50"/>
  <c r="AM29" i="49"/>
  <c r="AL29" i="49"/>
  <c r="AO29" i="48"/>
  <c r="AN29" i="48"/>
  <c r="BN70" i="47"/>
  <c r="BK70" i="47"/>
  <c r="BN70" i="48"/>
  <c r="AO29" i="46"/>
  <c r="AN29" i="46"/>
  <c r="AH127" i="51" l="1"/>
  <c r="AG127" i="51"/>
  <c r="AH125" i="51"/>
  <c r="AG125" i="51"/>
  <c r="AH123" i="51"/>
  <c r="AG123" i="51"/>
  <c r="AH121" i="51"/>
  <c r="AG121" i="51"/>
  <c r="AH119" i="51"/>
  <c r="AG119" i="51"/>
  <c r="AH117" i="51"/>
  <c r="AG117" i="51"/>
  <c r="AH115" i="51"/>
  <c r="AG115" i="51"/>
  <c r="AH112" i="51"/>
  <c r="AG112" i="51"/>
  <c r="AH110" i="51"/>
  <c r="AG110" i="51"/>
  <c r="AH108" i="51"/>
  <c r="AG108" i="51"/>
  <c r="AH106" i="51"/>
  <c r="AG106" i="51"/>
  <c r="AH104" i="51"/>
  <c r="AG104" i="51"/>
  <c r="AH102" i="51"/>
  <c r="AG102" i="51"/>
  <c r="AH100" i="51"/>
  <c r="AG100" i="51"/>
  <c r="AH97" i="51"/>
  <c r="AG97" i="51"/>
  <c r="AH95" i="51"/>
  <c r="AG95" i="51"/>
  <c r="AH93" i="51"/>
  <c r="AG93" i="51"/>
  <c r="AH91" i="51"/>
  <c r="AG91" i="51"/>
  <c r="AH89" i="51"/>
  <c r="AG89" i="51"/>
  <c r="AH87" i="51"/>
  <c r="AG87" i="51"/>
  <c r="AH85" i="51"/>
  <c r="AG85" i="51"/>
  <c r="AH82" i="51"/>
  <c r="AG82" i="51"/>
  <c r="AH80" i="51"/>
  <c r="AG80" i="51"/>
  <c r="AH78" i="51"/>
  <c r="AG78" i="51"/>
  <c r="AH76" i="51"/>
  <c r="AG76" i="51"/>
  <c r="AH74" i="51"/>
  <c r="AG74" i="51"/>
  <c r="AH72" i="51"/>
  <c r="AG72" i="51"/>
  <c r="AH70" i="51"/>
  <c r="AG70" i="51"/>
  <c r="AH67" i="51"/>
  <c r="AG67" i="51"/>
  <c r="AH65" i="51"/>
  <c r="AG65" i="51"/>
  <c r="AH63" i="51"/>
  <c r="AG63" i="51"/>
  <c r="AH61" i="51"/>
  <c r="AG61" i="51"/>
  <c r="AH59" i="51"/>
  <c r="AG59" i="51"/>
  <c r="AH57" i="51"/>
  <c r="AG57" i="51"/>
  <c r="AH55" i="51"/>
  <c r="AG55" i="51"/>
  <c r="AH52" i="51"/>
  <c r="AG52" i="51"/>
  <c r="AH50" i="51"/>
  <c r="AG50" i="51"/>
  <c r="AH48" i="51"/>
  <c r="AG48" i="51"/>
  <c r="AH46" i="51"/>
  <c r="AG46" i="51"/>
  <c r="AH44" i="51"/>
  <c r="AG44" i="51"/>
  <c r="AH42" i="51"/>
  <c r="AG42" i="51"/>
  <c r="AH40" i="51"/>
  <c r="AG40" i="51"/>
  <c r="AH37" i="51"/>
  <c r="AG37" i="51"/>
  <c r="AH35" i="51"/>
  <c r="AG35" i="51"/>
  <c r="AH33" i="51"/>
  <c r="AG33" i="51"/>
  <c r="AH31" i="51"/>
  <c r="AG31" i="51"/>
  <c r="AH29" i="51"/>
  <c r="AG29" i="51"/>
  <c r="AH27" i="51"/>
  <c r="AG27" i="51"/>
  <c r="AH25" i="51"/>
  <c r="AG25" i="51"/>
  <c r="AH99" i="50"/>
  <c r="AG99" i="50"/>
  <c r="AH97" i="50"/>
  <c r="AG97" i="50"/>
  <c r="AH95" i="50"/>
  <c r="AG95" i="50"/>
  <c r="AH93" i="50"/>
  <c r="AG93" i="50"/>
  <c r="AH91" i="50"/>
  <c r="AG91" i="50"/>
  <c r="AH89" i="50"/>
  <c r="AG89" i="50"/>
  <c r="AH86" i="50"/>
  <c r="AG86" i="50"/>
  <c r="AH84" i="50"/>
  <c r="AG84" i="50"/>
  <c r="AH82" i="50"/>
  <c r="AG82" i="50"/>
  <c r="AH80" i="50"/>
  <c r="AG80" i="50"/>
  <c r="AH78" i="50"/>
  <c r="AG78" i="50"/>
  <c r="AH76" i="50"/>
  <c r="AG76" i="50"/>
  <c r="AH73" i="50"/>
  <c r="AG73" i="50"/>
  <c r="AH71" i="50"/>
  <c r="AG71" i="50"/>
  <c r="AH69" i="50"/>
  <c r="AG69" i="50"/>
  <c r="AH67" i="50"/>
  <c r="AG67" i="50"/>
  <c r="AH65" i="50"/>
  <c r="AG65" i="50"/>
  <c r="AH63" i="50"/>
  <c r="AG63" i="50"/>
  <c r="AH60" i="50"/>
  <c r="AG60" i="50"/>
  <c r="AH58" i="50"/>
  <c r="AG58" i="50"/>
  <c r="AH56" i="50"/>
  <c r="AG56" i="50"/>
  <c r="AH54" i="50"/>
  <c r="AG54" i="50"/>
  <c r="AH52" i="50"/>
  <c r="AG52" i="50"/>
  <c r="AH50" i="50"/>
  <c r="AG50" i="50"/>
  <c r="AH47" i="50"/>
  <c r="AG47" i="50"/>
  <c r="AH45" i="50"/>
  <c r="AG45" i="50"/>
  <c r="AH43" i="50"/>
  <c r="AG43" i="50"/>
  <c r="AH41" i="50"/>
  <c r="AG41" i="50"/>
  <c r="AH39" i="50"/>
  <c r="AG39" i="50"/>
  <c r="AH37" i="50"/>
  <c r="AG37" i="50"/>
  <c r="AH34" i="50"/>
  <c r="AG34" i="50"/>
  <c r="AH32" i="50"/>
  <c r="AG32" i="50"/>
  <c r="AH30" i="50"/>
  <c r="AG30" i="50"/>
  <c r="AH28" i="50"/>
  <c r="AG28" i="50"/>
  <c r="AH26" i="50"/>
  <c r="AG26" i="50"/>
  <c r="AH24" i="50"/>
  <c r="AG24" i="50"/>
  <c r="AF69" i="49"/>
  <c r="AE69" i="49"/>
  <c r="AF67" i="49"/>
  <c r="AE67" i="49"/>
  <c r="AF65" i="49"/>
  <c r="AE65" i="49"/>
  <c r="AF63" i="49"/>
  <c r="AE63" i="49"/>
  <c r="AF61" i="49"/>
  <c r="AE61" i="49"/>
  <c r="AF58" i="49"/>
  <c r="AE58" i="49"/>
  <c r="AF56" i="49"/>
  <c r="AE56" i="49"/>
  <c r="AF54" i="49"/>
  <c r="AE54" i="49"/>
  <c r="AF52" i="49"/>
  <c r="AE52" i="49"/>
  <c r="AF50" i="49"/>
  <c r="AE50" i="49"/>
  <c r="AF47" i="49"/>
  <c r="AE47" i="49"/>
  <c r="AF45" i="49"/>
  <c r="AE45" i="49"/>
  <c r="AF43" i="49"/>
  <c r="AE43" i="49"/>
  <c r="AF41" i="49"/>
  <c r="AE41" i="49"/>
  <c r="AF39" i="49"/>
  <c r="AE39" i="49"/>
  <c r="AF36" i="49"/>
  <c r="AE36" i="49"/>
  <c r="AF34" i="49"/>
  <c r="AE34" i="49"/>
  <c r="AF32" i="49"/>
  <c r="AE32" i="49"/>
  <c r="AF30" i="49"/>
  <c r="AE30" i="49"/>
  <c r="AF28" i="49"/>
  <c r="AE28" i="49"/>
  <c r="AF25" i="49"/>
  <c r="AE25" i="49"/>
  <c r="AF23" i="49"/>
  <c r="AE23" i="49"/>
  <c r="AF21" i="49"/>
  <c r="AE21" i="49"/>
  <c r="AF19" i="49"/>
  <c r="AE19" i="49"/>
  <c r="AF17" i="49"/>
  <c r="AE17" i="49"/>
  <c r="AH69" i="48"/>
  <c r="AG69" i="48"/>
  <c r="AH67" i="48"/>
  <c r="AG67" i="48"/>
  <c r="AH65" i="48"/>
  <c r="AG65" i="48"/>
  <c r="AH63" i="48"/>
  <c r="AG63" i="48"/>
  <c r="AH61" i="48"/>
  <c r="AG61" i="48"/>
  <c r="AH58" i="48"/>
  <c r="AG58" i="48"/>
  <c r="AH56" i="48"/>
  <c r="AG56" i="48"/>
  <c r="AH54" i="48"/>
  <c r="AG54" i="48"/>
  <c r="AH52" i="48"/>
  <c r="AG52" i="48"/>
  <c r="AH50" i="48"/>
  <c r="AG50" i="48"/>
  <c r="AH47" i="48"/>
  <c r="AG47" i="48"/>
  <c r="AH45" i="48"/>
  <c r="AG45" i="48"/>
  <c r="AH43" i="48"/>
  <c r="AG43" i="48"/>
  <c r="AH41" i="48"/>
  <c r="AG41" i="48"/>
  <c r="AH39" i="48"/>
  <c r="AG39" i="48"/>
  <c r="AH36" i="48"/>
  <c r="AG36" i="48"/>
  <c r="AH34" i="48"/>
  <c r="AG34" i="48"/>
  <c r="AH32" i="48"/>
  <c r="AG32" i="48"/>
  <c r="AH30" i="48"/>
  <c r="AG30" i="48"/>
  <c r="AH28" i="48"/>
  <c r="AG28" i="48"/>
  <c r="AH25" i="48"/>
  <c r="AG25" i="48"/>
  <c r="AH23" i="48"/>
  <c r="AG23" i="48"/>
  <c r="AH21" i="48"/>
  <c r="AG21" i="48"/>
  <c r="AH19" i="48"/>
  <c r="AG19" i="48"/>
  <c r="AH17" i="48"/>
  <c r="AG17" i="48"/>
  <c r="AH129" i="51" l="1"/>
  <c r="AH101" i="50"/>
  <c r="AG129" i="51"/>
  <c r="AG101" i="50"/>
  <c r="AF71" i="49"/>
  <c r="AE71" i="49"/>
  <c r="AH71" i="48"/>
  <c r="AG71" i="48"/>
  <c r="AH117" i="47"/>
  <c r="AG117" i="47"/>
  <c r="AH115" i="47"/>
  <c r="AG115" i="47"/>
  <c r="AH113" i="47"/>
  <c r="AG113" i="47"/>
  <c r="AH111" i="47"/>
  <c r="AG111" i="47"/>
  <c r="AH109" i="47"/>
  <c r="AG109" i="47"/>
  <c r="AH106" i="47"/>
  <c r="AG106" i="47"/>
  <c r="AH104" i="47"/>
  <c r="AG104" i="47"/>
  <c r="AH102" i="47"/>
  <c r="AG102" i="47"/>
  <c r="AH100" i="47"/>
  <c r="AG100" i="47"/>
  <c r="AH98" i="47"/>
  <c r="AG98" i="47"/>
  <c r="AH95" i="47"/>
  <c r="AG95" i="47"/>
  <c r="AH93" i="47"/>
  <c r="AG93" i="47"/>
  <c r="AH91" i="47"/>
  <c r="AG91" i="47"/>
  <c r="AH89" i="47"/>
  <c r="AG89" i="47"/>
  <c r="AH87" i="47"/>
  <c r="AG87" i="47"/>
  <c r="AH84" i="47"/>
  <c r="AG84" i="47"/>
  <c r="AH82" i="47"/>
  <c r="AG82" i="47"/>
  <c r="AH80" i="47"/>
  <c r="AG80" i="47"/>
  <c r="AH78" i="47"/>
  <c r="AG78" i="47"/>
  <c r="AH76" i="47"/>
  <c r="AG76" i="47"/>
  <c r="AH73" i="47"/>
  <c r="AG73" i="47"/>
  <c r="AH71" i="47"/>
  <c r="AG71" i="47"/>
  <c r="AH69" i="47"/>
  <c r="AG69" i="47"/>
  <c r="AH67" i="47"/>
  <c r="AG67" i="47"/>
  <c r="AH65" i="47"/>
  <c r="AG65" i="47"/>
  <c r="AH62" i="47"/>
  <c r="AG62" i="47"/>
  <c r="AH60" i="47"/>
  <c r="AG60" i="47"/>
  <c r="AH58" i="47"/>
  <c r="AG58" i="47"/>
  <c r="AH56" i="47"/>
  <c r="AG56" i="47"/>
  <c r="AH54" i="47"/>
  <c r="AG54" i="47"/>
  <c r="AH51" i="47"/>
  <c r="AG51" i="47"/>
  <c r="AH49" i="47"/>
  <c r="AG49" i="47"/>
  <c r="AH47" i="47"/>
  <c r="AG47" i="47"/>
  <c r="AH45" i="47"/>
  <c r="AG45" i="47"/>
  <c r="AH43" i="47"/>
  <c r="AG43" i="47"/>
  <c r="AH40" i="47"/>
  <c r="AG40" i="47"/>
  <c r="AH38" i="47"/>
  <c r="AG38" i="47"/>
  <c r="AH36" i="47"/>
  <c r="AG36" i="47"/>
  <c r="AH34" i="47"/>
  <c r="AG34" i="47"/>
  <c r="AH32" i="47"/>
  <c r="AG32" i="47"/>
  <c r="AH29" i="47"/>
  <c r="AG29" i="47"/>
  <c r="AH27" i="47"/>
  <c r="AG27" i="47"/>
  <c r="AH25" i="47"/>
  <c r="AG25" i="47"/>
  <c r="AH23" i="47"/>
  <c r="AG23" i="47"/>
  <c r="AH21" i="47"/>
  <c r="AG21" i="47"/>
  <c r="AH18" i="47"/>
  <c r="AG18" i="47"/>
  <c r="AH16" i="47"/>
  <c r="AG16" i="47"/>
  <c r="AH14" i="47"/>
  <c r="AG14" i="47"/>
  <c r="AH12" i="47"/>
  <c r="AG12" i="47"/>
  <c r="AH10" i="47"/>
  <c r="AG10" i="47"/>
  <c r="AH119" i="47" l="1"/>
  <c r="AG119" i="47"/>
  <c r="AH69" i="46"/>
  <c r="AG69" i="46"/>
  <c r="AH67" i="46"/>
  <c r="AG67" i="46"/>
  <c r="AH65" i="46"/>
  <c r="AG65" i="46"/>
  <c r="AH63" i="46"/>
  <c r="AG63" i="46"/>
  <c r="AH61" i="46"/>
  <c r="AG61" i="46"/>
  <c r="AH58" i="46"/>
  <c r="AG58" i="46"/>
  <c r="AH56" i="46"/>
  <c r="AG56" i="46"/>
  <c r="AH54" i="46"/>
  <c r="AG54" i="46"/>
  <c r="AH52" i="46"/>
  <c r="AG52" i="46"/>
  <c r="AH50" i="46"/>
  <c r="AG50" i="46"/>
  <c r="AH47" i="46"/>
  <c r="AG47" i="46"/>
  <c r="AH45" i="46"/>
  <c r="AG45" i="46"/>
  <c r="AH43" i="46"/>
  <c r="AG43" i="46"/>
  <c r="AH41" i="46"/>
  <c r="AG41" i="46"/>
  <c r="AH39" i="46"/>
  <c r="AG39" i="46"/>
  <c r="AH36" i="46"/>
  <c r="AG36" i="46"/>
  <c r="AH34" i="46"/>
  <c r="AG34" i="46"/>
  <c r="AH32" i="46"/>
  <c r="AG32" i="46"/>
  <c r="AH30" i="46"/>
  <c r="AG30" i="46"/>
  <c r="AH28" i="46"/>
  <c r="AG28" i="46"/>
  <c r="AH25" i="46"/>
  <c r="AG25" i="46"/>
  <c r="AH23" i="46"/>
  <c r="AG23" i="46"/>
  <c r="AH21" i="46"/>
  <c r="AG21" i="46"/>
  <c r="AH19" i="46"/>
  <c r="AG19" i="46"/>
  <c r="AH17" i="46"/>
  <c r="AG17" i="46"/>
  <c r="AG71" i="46" l="1"/>
  <c r="AH71" i="46"/>
  <c r="AB48" i="23" l="1"/>
  <c r="AE38" i="23"/>
  <c r="AD38" i="23"/>
  <c r="AE36" i="23"/>
  <c r="AD36" i="23"/>
  <c r="AE34" i="23"/>
  <c r="AD34" i="23"/>
  <c r="AE32" i="23"/>
  <c r="AD32" i="23"/>
  <c r="AE29" i="23"/>
  <c r="AD29" i="23"/>
  <c r="AE27" i="23"/>
  <c r="AD27" i="23"/>
  <c r="AE25" i="23"/>
  <c r="AD25" i="23"/>
  <c r="AE23" i="23"/>
  <c r="AD23" i="23"/>
  <c r="AE20" i="23"/>
  <c r="AD20" i="23"/>
  <c r="AE18" i="23"/>
  <c r="AD18" i="23"/>
  <c r="AE16" i="23"/>
  <c r="AD16" i="23"/>
  <c r="AE14" i="23"/>
  <c r="AD14" i="23"/>
  <c r="AE11" i="23"/>
  <c r="AD11" i="23"/>
  <c r="AE9" i="23"/>
  <c r="AD9" i="23"/>
  <c r="AE7" i="23"/>
  <c r="AD7" i="23"/>
  <c r="AE5" i="23"/>
  <c r="AE40" i="23" s="1"/>
  <c r="AD5" i="23"/>
  <c r="AD40" i="23" s="1"/>
  <c r="AC48" i="9" l="1"/>
  <c r="AD155" i="7"/>
  <c r="AD47" i="5"/>
  <c r="I61" i="16" l="1"/>
  <c r="I57" i="16"/>
  <c r="I49" i="16"/>
  <c r="I48" i="16"/>
  <c r="AF38" i="16"/>
  <c r="AE38" i="16"/>
  <c r="AF36" i="16"/>
  <c r="AE36" i="16"/>
  <c r="AF34" i="16"/>
  <c r="AE34" i="16"/>
  <c r="AF32" i="16"/>
  <c r="AE32" i="16"/>
  <c r="AF29" i="16"/>
  <c r="AE29" i="16"/>
  <c r="AF27" i="16"/>
  <c r="AE27" i="16"/>
  <c r="AF25" i="16"/>
  <c r="AE25" i="16"/>
  <c r="AF23" i="16"/>
  <c r="AE23" i="16"/>
  <c r="AF20" i="16"/>
  <c r="AE20" i="16"/>
  <c r="AF18" i="16"/>
  <c r="AE18" i="16"/>
  <c r="AF16" i="16"/>
  <c r="AE16" i="16"/>
  <c r="AF14" i="16"/>
  <c r="AE14" i="16"/>
  <c r="AF11" i="16"/>
  <c r="AE11" i="16"/>
  <c r="AF9" i="16"/>
  <c r="AE9" i="16"/>
  <c r="AF7" i="16"/>
  <c r="AF40" i="16"/>
  <c r="AE7" i="16"/>
  <c r="AF5" i="16"/>
  <c r="AE5" i="16"/>
  <c r="AE40" i="16"/>
  <c r="I60" i="15"/>
  <c r="I56" i="15"/>
  <c r="I49" i="15"/>
  <c r="I48" i="15"/>
  <c r="AF38" i="15"/>
  <c r="AE38" i="15"/>
  <c r="AF36" i="15"/>
  <c r="AE36" i="15"/>
  <c r="AF34" i="15"/>
  <c r="AE34" i="15"/>
  <c r="AF32" i="15"/>
  <c r="AE32" i="15"/>
  <c r="AF29" i="15"/>
  <c r="AE29" i="15"/>
  <c r="AF27" i="15"/>
  <c r="AE27" i="15"/>
  <c r="AF25" i="15"/>
  <c r="AE25" i="15"/>
  <c r="AF23" i="15"/>
  <c r="AE23" i="15"/>
  <c r="AF20" i="15"/>
  <c r="AE20" i="15"/>
  <c r="AF18" i="15"/>
  <c r="AE18" i="15"/>
  <c r="AF16" i="15"/>
  <c r="AE16" i="15"/>
  <c r="AF14" i="15"/>
  <c r="AE14" i="15"/>
  <c r="AF11" i="15"/>
  <c r="AE11" i="15"/>
  <c r="AF9" i="15"/>
  <c r="AE9" i="15"/>
  <c r="AF7" i="15"/>
  <c r="AF40" i="15"/>
  <c r="AE7" i="15"/>
  <c r="AF5" i="15"/>
  <c r="AE5" i="15"/>
  <c r="AE40" i="15"/>
  <c r="AF5" i="1"/>
  <c r="AG5" i="1"/>
  <c r="AF7" i="1"/>
  <c r="AG7" i="1"/>
  <c r="AF9" i="1"/>
  <c r="AG9" i="1"/>
  <c r="AF11" i="1"/>
  <c r="AG11" i="1"/>
  <c r="AF14" i="1"/>
  <c r="AG14" i="1"/>
  <c r="AF16" i="1"/>
  <c r="AG16" i="1"/>
  <c r="AF18" i="1"/>
  <c r="AG18" i="1"/>
  <c r="AF20" i="1"/>
  <c r="AG20" i="1"/>
  <c r="AF23" i="1"/>
  <c r="AG23" i="1"/>
  <c r="AF25" i="1"/>
  <c r="AG25" i="1"/>
  <c r="AF27" i="1"/>
  <c r="AG27" i="1"/>
  <c r="AF29" i="1"/>
  <c r="AG29" i="1"/>
  <c r="AF32" i="1"/>
  <c r="AG32" i="1"/>
  <c r="AF34" i="1"/>
  <c r="AG34" i="1"/>
  <c r="AF36" i="1"/>
  <c r="AG36" i="1"/>
  <c r="AF38" i="1"/>
  <c r="AG38" i="1"/>
  <c r="AF5" i="2"/>
  <c r="AG5" i="2"/>
  <c r="AF7" i="2"/>
  <c r="AF40" i="2" s="1"/>
  <c r="AG7" i="2"/>
  <c r="AF9" i="2"/>
  <c r="AG9" i="2"/>
  <c r="AF11" i="2"/>
  <c r="AG11" i="2"/>
  <c r="AF14" i="2"/>
  <c r="AG14" i="2"/>
  <c r="AF16" i="2"/>
  <c r="AG16" i="2"/>
  <c r="AF18" i="2"/>
  <c r="AG18" i="2"/>
  <c r="AF20" i="2"/>
  <c r="AG20" i="2"/>
  <c r="AF23" i="2"/>
  <c r="AG23" i="2"/>
  <c r="AF25" i="2"/>
  <c r="AG25" i="2"/>
  <c r="AF27" i="2"/>
  <c r="AG27" i="2"/>
  <c r="AF29" i="2"/>
  <c r="AG29" i="2"/>
  <c r="AF32" i="2"/>
  <c r="AG32" i="2"/>
  <c r="AF34" i="2"/>
  <c r="AG34" i="2"/>
  <c r="AF36" i="2"/>
  <c r="AG36" i="2"/>
  <c r="AF38" i="2"/>
  <c r="AG38" i="2"/>
  <c r="I42" i="2"/>
  <c r="I43" i="2"/>
  <c r="I44" i="2"/>
  <c r="I45" i="2"/>
  <c r="I47" i="2"/>
  <c r="I48" i="2"/>
  <c r="I54" i="2"/>
  <c r="I58" i="2"/>
  <c r="AF5" i="3"/>
  <c r="AF40" i="3" s="1"/>
  <c r="AG5" i="3"/>
  <c r="AF7" i="3"/>
  <c r="AG7" i="3"/>
  <c r="AF9" i="3"/>
  <c r="AG9" i="3"/>
  <c r="AF11" i="3"/>
  <c r="AG11" i="3"/>
  <c r="AF14" i="3"/>
  <c r="AG14" i="3"/>
  <c r="AF16" i="3"/>
  <c r="AG16" i="3"/>
  <c r="AF18" i="3"/>
  <c r="AG18" i="3"/>
  <c r="AF20" i="3"/>
  <c r="AG20" i="3"/>
  <c r="AF23" i="3"/>
  <c r="AG23" i="3"/>
  <c r="AF25" i="3"/>
  <c r="AG25" i="3"/>
  <c r="AF27" i="3"/>
  <c r="AG27" i="3"/>
  <c r="AF29" i="3"/>
  <c r="AG29" i="3"/>
  <c r="AF32" i="3"/>
  <c r="AG32" i="3"/>
  <c r="AF34" i="3"/>
  <c r="AG34" i="3"/>
  <c r="AF36" i="3"/>
  <c r="AG36" i="3"/>
  <c r="AF38" i="3"/>
  <c r="AG38" i="3"/>
  <c r="I42" i="3"/>
  <c r="I43" i="3"/>
  <c r="I44" i="3"/>
  <c r="I45" i="3"/>
  <c r="I47" i="3"/>
  <c r="I48" i="3"/>
  <c r="I59" i="3"/>
  <c r="I63" i="3"/>
  <c r="AF5" i="4"/>
  <c r="AG5" i="4"/>
  <c r="AF7" i="4"/>
  <c r="AG7" i="4"/>
  <c r="AF9" i="4"/>
  <c r="AF40" i="4" s="1"/>
  <c r="AG9" i="4"/>
  <c r="AF11" i="4"/>
  <c r="AG11" i="4"/>
  <c r="AF14" i="4"/>
  <c r="AG14" i="4"/>
  <c r="AF16" i="4"/>
  <c r="AG16" i="4"/>
  <c r="AF18" i="4"/>
  <c r="AG18" i="4"/>
  <c r="AF20" i="4"/>
  <c r="AG20" i="4"/>
  <c r="AF23" i="4"/>
  <c r="AG23" i="4"/>
  <c r="AF25" i="4"/>
  <c r="AG25" i="4"/>
  <c r="AF27" i="4"/>
  <c r="AG27" i="4"/>
  <c r="AF29" i="4"/>
  <c r="AG29" i="4"/>
  <c r="AF32" i="4"/>
  <c r="AG32" i="4"/>
  <c r="AF34" i="4"/>
  <c r="AG34" i="4"/>
  <c r="AF36" i="4"/>
  <c r="AG36" i="4"/>
  <c r="AF38" i="4"/>
  <c r="AG38" i="4"/>
  <c r="I42" i="4"/>
  <c r="I43" i="4"/>
  <c r="I44" i="4"/>
  <c r="I45" i="4"/>
  <c r="I47" i="4"/>
  <c r="I48" i="4"/>
  <c r="I55" i="4"/>
  <c r="I59" i="4"/>
  <c r="AF5" i="6"/>
  <c r="AG5" i="6"/>
  <c r="AF7" i="6"/>
  <c r="AG7" i="6"/>
  <c r="AF9" i="6"/>
  <c r="AF148" i="6" s="1"/>
  <c r="AG9" i="6"/>
  <c r="AF11" i="6"/>
  <c r="AG11" i="6"/>
  <c r="AF14" i="6"/>
  <c r="AG14" i="6"/>
  <c r="AF16" i="6"/>
  <c r="AG16" i="6"/>
  <c r="AF18" i="6"/>
  <c r="AG18" i="6"/>
  <c r="AF20" i="6"/>
  <c r="AG20" i="6"/>
  <c r="AF23" i="6"/>
  <c r="AG23" i="6"/>
  <c r="AF25" i="6"/>
  <c r="AG25" i="6"/>
  <c r="AF27" i="6"/>
  <c r="AG27" i="6"/>
  <c r="AF29" i="6"/>
  <c r="AG29" i="6"/>
  <c r="AF32" i="6"/>
  <c r="AG32" i="6"/>
  <c r="AF34" i="6"/>
  <c r="AG34" i="6"/>
  <c r="AF36" i="6"/>
  <c r="AG36" i="6"/>
  <c r="AF38" i="6"/>
  <c r="AG38" i="6"/>
  <c r="AF41" i="6"/>
  <c r="AG41" i="6"/>
  <c r="AF43" i="6"/>
  <c r="AG43" i="6"/>
  <c r="AF45" i="6"/>
  <c r="AG45" i="6"/>
  <c r="AF47" i="6"/>
  <c r="AG47" i="6"/>
  <c r="AF50" i="6"/>
  <c r="AG50" i="6"/>
  <c r="AF52" i="6"/>
  <c r="AG52" i="6"/>
  <c r="AF54" i="6"/>
  <c r="AG54" i="6"/>
  <c r="AF56" i="6"/>
  <c r="AG56" i="6"/>
  <c r="AF59" i="6"/>
  <c r="AG59" i="6"/>
  <c r="AF61" i="6"/>
  <c r="AG61" i="6"/>
  <c r="AF63" i="6"/>
  <c r="AG63" i="6"/>
  <c r="AF65" i="6"/>
  <c r="AG65" i="6"/>
  <c r="AF68" i="6"/>
  <c r="AG68" i="6"/>
  <c r="AF70" i="6"/>
  <c r="AG70" i="6"/>
  <c r="AF72" i="6"/>
  <c r="AG72" i="6"/>
  <c r="AF74" i="6"/>
  <c r="AG74" i="6"/>
  <c r="AF77" i="6"/>
  <c r="AG77" i="6"/>
  <c r="AF79" i="6"/>
  <c r="AG79" i="6"/>
  <c r="AF81" i="6"/>
  <c r="AG81" i="6"/>
  <c r="AF83" i="6"/>
  <c r="AG83" i="6"/>
  <c r="AF86" i="6"/>
  <c r="AG86" i="6"/>
  <c r="AF88" i="6"/>
  <c r="AG88" i="6"/>
  <c r="AF90" i="6"/>
  <c r="AG90" i="6"/>
  <c r="AF92" i="6"/>
  <c r="AG92" i="6"/>
  <c r="AF95" i="6"/>
  <c r="AG95" i="6"/>
  <c r="AF97" i="6"/>
  <c r="AG97" i="6"/>
  <c r="AF99" i="6"/>
  <c r="AG99" i="6"/>
  <c r="AF101" i="6"/>
  <c r="AG101" i="6"/>
  <c r="AF104" i="6"/>
  <c r="AG104" i="6"/>
  <c r="AF106" i="6"/>
  <c r="AG106" i="6"/>
  <c r="AF108" i="6"/>
  <c r="AG108" i="6"/>
  <c r="AF110" i="6"/>
  <c r="AG110" i="6"/>
  <c r="AF113" i="6"/>
  <c r="AG113" i="6"/>
  <c r="AF115" i="6"/>
  <c r="AG115" i="6"/>
  <c r="AF117" i="6"/>
  <c r="AG117" i="6"/>
  <c r="AF119" i="6"/>
  <c r="AG119" i="6"/>
  <c r="AF122" i="6"/>
  <c r="AG122" i="6"/>
  <c r="AF124" i="6"/>
  <c r="AG124" i="6"/>
  <c r="AF126" i="6"/>
  <c r="AG126" i="6"/>
  <c r="AF128" i="6"/>
  <c r="AG128" i="6"/>
  <c r="AF131" i="6"/>
  <c r="AG131" i="6"/>
  <c r="AF133" i="6"/>
  <c r="AG133" i="6"/>
  <c r="AF135" i="6"/>
  <c r="AG135" i="6"/>
  <c r="AF137" i="6"/>
  <c r="AG137" i="6"/>
  <c r="AF140" i="6"/>
  <c r="AG140" i="6"/>
  <c r="AF142" i="6"/>
  <c r="AG142" i="6"/>
  <c r="AF144" i="6"/>
  <c r="AG144" i="6"/>
  <c r="AF146" i="6"/>
  <c r="AG146" i="6"/>
  <c r="I150" i="6"/>
  <c r="I151" i="6"/>
  <c r="I152" i="6"/>
  <c r="I153" i="6"/>
  <c r="I155" i="6"/>
  <c r="I156" i="6"/>
  <c r="I164" i="6"/>
  <c r="I168" i="6"/>
  <c r="AE5" i="10"/>
  <c r="AF5" i="10"/>
  <c r="AE7" i="10"/>
  <c r="AE40" i="10" s="1"/>
  <c r="AF7" i="10"/>
  <c r="AE9" i="10"/>
  <c r="AF9" i="10"/>
  <c r="AE11" i="10"/>
  <c r="AF11" i="10"/>
  <c r="AE14" i="10"/>
  <c r="AF14" i="10"/>
  <c r="AE16" i="10"/>
  <c r="AF16" i="10"/>
  <c r="AE18" i="10"/>
  <c r="AF18" i="10"/>
  <c r="AE20" i="10"/>
  <c r="AF20" i="10"/>
  <c r="AE23" i="10"/>
  <c r="AF23" i="10"/>
  <c r="AE25" i="10"/>
  <c r="AF25" i="10"/>
  <c r="AE27" i="10"/>
  <c r="AF27" i="10"/>
  <c r="AE29" i="10"/>
  <c r="AF29" i="10"/>
  <c r="AE32" i="10"/>
  <c r="AF32" i="10"/>
  <c r="AE34" i="10"/>
  <c r="AF34" i="10"/>
  <c r="AE36" i="10"/>
  <c r="AF36" i="10"/>
  <c r="AE38" i="10"/>
  <c r="AF38" i="10"/>
  <c r="I48" i="10"/>
  <c r="I49" i="10"/>
  <c r="I57" i="10"/>
  <c r="I61" i="10"/>
  <c r="AD5" i="11"/>
  <c r="AE5" i="11"/>
  <c r="AD7" i="11"/>
  <c r="AE7" i="11"/>
  <c r="AD9" i="11"/>
  <c r="AE9" i="11"/>
  <c r="AD11" i="11"/>
  <c r="AE11" i="11"/>
  <c r="AD14" i="11"/>
  <c r="AE14" i="11"/>
  <c r="AD16" i="11"/>
  <c r="AE16" i="11"/>
  <c r="AD18" i="11"/>
  <c r="AE18" i="11"/>
  <c r="AD20" i="11"/>
  <c r="AE20" i="11"/>
  <c r="AD23" i="11"/>
  <c r="AE23" i="11"/>
  <c r="AD25" i="11"/>
  <c r="AE25" i="11"/>
  <c r="AD27" i="11"/>
  <c r="AE27" i="11"/>
  <c r="AD29" i="11"/>
  <c r="AE29" i="11"/>
  <c r="AD32" i="11"/>
  <c r="AE32" i="11"/>
  <c r="AD34" i="11"/>
  <c r="AE34" i="11"/>
  <c r="AD36" i="11"/>
  <c r="AE36" i="11"/>
  <c r="AD38" i="11"/>
  <c r="AE38" i="11"/>
  <c r="I42" i="11"/>
  <c r="I43" i="11"/>
  <c r="I44" i="11"/>
  <c r="I45" i="11"/>
  <c r="I46" i="11"/>
  <c r="I48" i="11"/>
  <c r="I49" i="11"/>
  <c r="I58" i="11"/>
  <c r="I62" i="11"/>
  <c r="AD5" i="14"/>
  <c r="AE5" i="14"/>
  <c r="AD7" i="14"/>
  <c r="AE7" i="14"/>
  <c r="AD9" i="14"/>
  <c r="AE9" i="14"/>
  <c r="AD11" i="14"/>
  <c r="AE11" i="14"/>
  <c r="AD14" i="14"/>
  <c r="AE14" i="14"/>
  <c r="AD16" i="14"/>
  <c r="AE16" i="14"/>
  <c r="AD18" i="14"/>
  <c r="AE18" i="14"/>
  <c r="AD20" i="14"/>
  <c r="AE20" i="14"/>
  <c r="AD23" i="14"/>
  <c r="AE23" i="14"/>
  <c r="AD25" i="14"/>
  <c r="AE25" i="14"/>
  <c r="AD27" i="14"/>
  <c r="AE27" i="14"/>
  <c r="AD29" i="14"/>
  <c r="AE29" i="14"/>
  <c r="AD32" i="14"/>
  <c r="AE32" i="14"/>
  <c r="AD34" i="14"/>
  <c r="AE34" i="14"/>
  <c r="AD36" i="14"/>
  <c r="AE36" i="14"/>
  <c r="AD38" i="14"/>
  <c r="AE38" i="14"/>
  <c r="I42" i="14"/>
  <c r="I43" i="14"/>
  <c r="I44" i="14"/>
  <c r="I45" i="14"/>
  <c r="I46" i="14"/>
  <c r="I48" i="14"/>
  <c r="I49" i="14"/>
  <c r="I59" i="14"/>
  <c r="I63" i="14"/>
  <c r="AF5" i="5"/>
  <c r="AG5" i="5"/>
  <c r="AF7" i="5"/>
  <c r="AG7" i="5"/>
  <c r="AF9" i="5"/>
  <c r="AG9" i="5"/>
  <c r="AF11" i="5"/>
  <c r="AG11" i="5"/>
  <c r="AF14" i="5"/>
  <c r="AG14" i="5"/>
  <c r="AF16" i="5"/>
  <c r="AG16" i="5"/>
  <c r="AF18" i="5"/>
  <c r="AG18" i="5"/>
  <c r="AF20" i="5"/>
  <c r="AG20" i="5"/>
  <c r="AF23" i="5"/>
  <c r="AG23" i="5"/>
  <c r="AF25" i="5"/>
  <c r="AG25" i="5"/>
  <c r="AF27" i="5"/>
  <c r="AG27" i="5"/>
  <c r="AF29" i="5"/>
  <c r="AG29" i="5"/>
  <c r="AF32" i="5"/>
  <c r="AG32" i="5"/>
  <c r="AF34" i="5"/>
  <c r="AG34" i="5"/>
  <c r="AF36" i="5"/>
  <c r="AG36" i="5"/>
  <c r="AF38" i="5"/>
  <c r="AG38" i="5"/>
  <c r="AE5" i="9"/>
  <c r="AF5" i="9"/>
  <c r="AE7" i="9"/>
  <c r="AF7" i="9"/>
  <c r="AE9" i="9"/>
  <c r="AF9" i="9"/>
  <c r="AE11" i="9"/>
  <c r="AF11" i="9"/>
  <c r="AE14" i="9"/>
  <c r="AF14" i="9"/>
  <c r="AE16" i="9"/>
  <c r="AF16" i="9"/>
  <c r="AE18" i="9"/>
  <c r="AF18" i="9"/>
  <c r="AE20" i="9"/>
  <c r="AF20" i="9"/>
  <c r="AE23" i="9"/>
  <c r="AF23" i="9"/>
  <c r="AE25" i="9"/>
  <c r="AF25" i="9"/>
  <c r="AE27" i="9"/>
  <c r="AF27" i="9"/>
  <c r="AE29" i="9"/>
  <c r="AF29" i="9"/>
  <c r="AE32" i="9"/>
  <c r="AF32" i="9"/>
  <c r="AE34" i="9"/>
  <c r="AF34" i="9"/>
  <c r="AE36" i="9"/>
  <c r="AF36" i="9"/>
  <c r="AE38" i="9"/>
  <c r="AF38" i="9"/>
  <c r="AF5" i="7"/>
  <c r="AG5" i="7"/>
  <c r="AF7" i="7"/>
  <c r="AG7" i="7"/>
  <c r="AF9" i="7"/>
  <c r="AG9" i="7"/>
  <c r="AF11" i="7"/>
  <c r="AG11" i="7"/>
  <c r="AF14" i="7"/>
  <c r="AG14" i="7"/>
  <c r="AF16" i="7"/>
  <c r="AG16" i="7"/>
  <c r="AF18" i="7"/>
  <c r="AG18" i="7"/>
  <c r="AF20" i="7"/>
  <c r="AG20" i="7"/>
  <c r="AF23" i="7"/>
  <c r="AG23" i="7"/>
  <c r="AF25" i="7"/>
  <c r="AG25" i="7"/>
  <c r="AF27" i="7"/>
  <c r="AG27" i="7"/>
  <c r="AF29" i="7"/>
  <c r="AG29" i="7"/>
  <c r="AF32" i="7"/>
  <c r="AG32" i="7"/>
  <c r="AF34" i="7"/>
  <c r="AG34" i="7"/>
  <c r="AF36" i="7"/>
  <c r="AG36" i="7"/>
  <c r="AF38" i="7"/>
  <c r="AG38" i="7"/>
  <c r="AF41" i="7"/>
  <c r="AG41" i="7"/>
  <c r="AF43" i="7"/>
  <c r="AG43" i="7"/>
  <c r="AF45" i="7"/>
  <c r="AG45" i="7"/>
  <c r="AF47" i="7"/>
  <c r="AG47" i="7"/>
  <c r="AF50" i="7"/>
  <c r="AG50" i="7"/>
  <c r="AF52" i="7"/>
  <c r="AG52" i="7"/>
  <c r="AF54" i="7"/>
  <c r="AG54" i="7"/>
  <c r="AF56" i="7"/>
  <c r="AG56" i="7"/>
  <c r="AF59" i="7"/>
  <c r="AG59" i="7"/>
  <c r="AF61" i="7"/>
  <c r="AG61" i="7"/>
  <c r="AF63" i="7"/>
  <c r="AG63" i="7"/>
  <c r="AF65" i="7"/>
  <c r="AG65" i="7"/>
  <c r="AF68" i="7"/>
  <c r="AG68" i="7"/>
  <c r="AF70" i="7"/>
  <c r="AG70" i="7"/>
  <c r="AF72" i="7"/>
  <c r="AG72" i="7"/>
  <c r="AF74" i="7"/>
  <c r="AG74" i="7"/>
  <c r="AF77" i="7"/>
  <c r="AG77" i="7"/>
  <c r="AF79" i="7"/>
  <c r="AG79" i="7"/>
  <c r="AF81" i="7"/>
  <c r="AG81" i="7"/>
  <c r="AF83" i="7"/>
  <c r="AG83" i="7"/>
  <c r="AF86" i="7"/>
  <c r="AG86" i="7"/>
  <c r="AF88" i="7"/>
  <c r="AG88" i="7"/>
  <c r="AF90" i="7"/>
  <c r="AG90" i="7"/>
  <c r="AF92" i="7"/>
  <c r="AG92" i="7"/>
  <c r="AF95" i="7"/>
  <c r="AG95" i="7"/>
  <c r="AF97" i="7"/>
  <c r="AG97" i="7"/>
  <c r="AF99" i="7"/>
  <c r="AG99" i="7"/>
  <c r="AF101" i="7"/>
  <c r="AG101" i="7"/>
  <c r="AF104" i="7"/>
  <c r="AG104" i="7"/>
  <c r="AF106" i="7"/>
  <c r="AG106" i="7"/>
  <c r="AF108" i="7"/>
  <c r="AG108" i="7"/>
  <c r="AF110" i="7"/>
  <c r="AG110" i="7"/>
  <c r="AF113" i="7"/>
  <c r="AF148" i="7" s="1"/>
  <c r="AG113" i="7"/>
  <c r="AF115" i="7"/>
  <c r="AG115" i="7"/>
  <c r="AF117" i="7"/>
  <c r="AG117" i="7"/>
  <c r="AF119" i="7"/>
  <c r="AG119" i="7"/>
  <c r="AF122" i="7"/>
  <c r="AG122" i="7"/>
  <c r="AF124" i="7"/>
  <c r="AG124" i="7"/>
  <c r="AF126" i="7"/>
  <c r="AG126" i="7"/>
  <c r="AF128" i="7"/>
  <c r="AG128" i="7"/>
  <c r="AF131" i="7"/>
  <c r="AG131" i="7"/>
  <c r="AF133" i="7"/>
  <c r="AG133" i="7"/>
  <c r="AF135" i="7"/>
  <c r="AG135" i="7"/>
  <c r="AF137" i="7"/>
  <c r="AG137" i="7"/>
  <c r="AF140" i="7"/>
  <c r="AG140" i="7"/>
  <c r="AF142" i="7"/>
  <c r="AG142" i="7"/>
  <c r="AF144" i="7"/>
  <c r="AG144" i="7"/>
  <c r="AF146" i="7"/>
  <c r="AG146" i="7"/>
  <c r="AF40" i="9" l="1"/>
  <c r="AE40" i="9"/>
  <c r="AG148" i="7"/>
  <c r="AG40" i="5"/>
  <c r="AF40" i="5"/>
  <c r="AD40" i="11"/>
  <c r="AG40" i="3"/>
  <c r="AG40" i="1"/>
  <c r="AD40" i="14"/>
  <c r="AE40" i="11"/>
  <c r="AG40" i="4"/>
  <c r="AF40" i="1"/>
  <c r="AE40" i="14"/>
  <c r="AG148" i="6"/>
  <c r="AF40" i="10"/>
  <c r="AG40" i="2"/>
</calcChain>
</file>

<file path=xl/sharedStrings.xml><?xml version="1.0" encoding="utf-8"?>
<sst xmlns="http://schemas.openxmlformats.org/spreadsheetml/2006/main" count="3756" uniqueCount="214">
  <si>
    <t>4-Schichtbetrieb (Schichtzyklus 4 Wochen)</t>
  </si>
  <si>
    <t>Erstelldatum</t>
  </si>
  <si>
    <t>Woche</t>
  </si>
  <si>
    <t>Schicht</t>
  </si>
  <si>
    <t>Pausen</t>
  </si>
  <si>
    <t>Montag</t>
  </si>
  <si>
    <t>Dienstag</t>
  </si>
  <si>
    <t>Mittwoch</t>
  </si>
  <si>
    <t>Donnerstag</t>
  </si>
  <si>
    <t>Freitag</t>
  </si>
  <si>
    <t>Samstag</t>
  </si>
  <si>
    <t>Sonntag</t>
  </si>
  <si>
    <t>Stunden/Woche</t>
  </si>
  <si>
    <t>mit Pausen</t>
  </si>
  <si>
    <t>ohne Pausen</t>
  </si>
  <si>
    <t>A</t>
  </si>
  <si>
    <t>mit</t>
  </si>
  <si>
    <t>ohne</t>
  </si>
  <si>
    <t>B</t>
  </si>
  <si>
    <t>C</t>
  </si>
  <si>
    <t>D</t>
  </si>
  <si>
    <t>Im Durchschnitt von 4 Wochen:</t>
  </si>
  <si>
    <t>Pausen:</t>
  </si>
  <si>
    <t>Bemerkungen:</t>
  </si>
  <si>
    <t>Besonderheiten:</t>
  </si>
  <si>
    <t>- Jeweils nach 7 Arbeitstagen 3 Tage frei (72 Stunden)</t>
  </si>
  <si>
    <t>Erläuterungen zum Ausfüllen von Schichtplänen:</t>
  </si>
  <si>
    <t>Beachten Sie generell folgende Punkte beim Erstellen eines Schichtplanes:</t>
  </si>
  <si>
    <t>Rechtsgrundlage:</t>
  </si>
  <si>
    <t>- Kurze Schichtfolge Früh-, Spät-, Nachtschicht</t>
  </si>
  <si>
    <t>- Alle 4 Wochen ein langes Wochenende frei</t>
  </si>
  <si>
    <t>- Unregelmässige Schichtfolgen Früh-, Spät-, Nachtschicht, von dieser zur Spät- und anschliessend zur Nachtschicht</t>
  </si>
  <si>
    <t>- Alle 4 Wochen eine auf 8 Stunden verkürzte Ruhezeit</t>
  </si>
  <si>
    <t>Schichtplan</t>
  </si>
  <si>
    <t>000000</t>
  </si>
  <si>
    <t>TT.MM.JJJJ</t>
  </si>
  <si>
    <t>Total:</t>
  </si>
  <si>
    <t>4-Schichtbetrieb (Schichtzyklus 16 Wochen)</t>
  </si>
  <si>
    <t>Im Durchschnitt von 16 Wochen:</t>
  </si>
  <si>
    <t xml:space="preserve">- Jeweils nach vier Arbeitstagen 2 Tage frei (48 Stunden)  </t>
  </si>
  <si>
    <t>- Im Durchschnitt von 16 Wochen 4 Wochenenden frei</t>
  </si>
  <si>
    <t>- 1/2 Stunde bei einer Arbeitszeit von mehr als 7 Stunden</t>
  </si>
  <si>
    <t>- Lange Freizeitblöcke</t>
  </si>
  <si>
    <t>Art. 24 ArG, Art. 36 - 38 ArGV1</t>
  </si>
  <si>
    <t>- Verkürzte Nachtschicht</t>
  </si>
  <si>
    <t>- 1/4 Stunde bei einer Arbeitszeit von mehr als 5 1/2 Stunden</t>
  </si>
  <si>
    <t>Schichtplan Nr. 471</t>
  </si>
  <si>
    <t>Schichtplan Nr. 472</t>
  </si>
  <si>
    <t>Schichtplan Nr. 473</t>
  </si>
  <si>
    <t>- Rückwärtsrotation: Früh-, Nacht-, Spätschicht</t>
  </si>
  <si>
    <t>- Vier 12-Stunden-Schichten über das Wochenende</t>
  </si>
  <si>
    <t>- Jede 2. Woche ein langes Wochenende frei</t>
  </si>
  <si>
    <t>- Kurze unregelmässige Schichtfolgen</t>
  </si>
  <si>
    <t>- Zwei 12-Stunden-Schichten über das Wochenende</t>
  </si>
  <si>
    <t>- Die Abweichung von Art. 37 Abs. 1 ArGV 1 wird gestützt auf Art. 28 ArG bewilligt,</t>
  </si>
  <si>
    <t xml:space="preserve">  was aus arbeitsmedizinischen Erkenntnissen für die Arbeitnehmer vorteilhaft ist.</t>
  </si>
  <si>
    <t xml:space="preserve">  da den Arbeitnehmern zwischen den Schichtwechseln vermehrte Ruhezeiten von 24 bzw. 48 Stunden gewährt werden,</t>
  </si>
  <si>
    <t>Schichtplan Nr. 401</t>
  </si>
  <si>
    <t>Schichtplan Nr. 402</t>
  </si>
  <si>
    <t>Schichtplan Nr. 403</t>
  </si>
  <si>
    <t>Schichtplan Nr. 404</t>
  </si>
  <si>
    <t>Schichtplan Nr. 451</t>
  </si>
  <si>
    <t>Die Arbeit ist um die Mitte der Arbeitszeit durch Pausen von folgender Mindestdauer zu unterbrechen (Art. 15 ArG):</t>
  </si>
  <si>
    <t>- 1/2 Stunde bei einer Arbeitszeit von mehr als 7 Stunden.</t>
  </si>
  <si>
    <t>Pausen bis zu einer halben Stunde dürfen nicht aufgeteilt werden (Art. 18 Abs. 3 ArGV1).</t>
  </si>
  <si>
    <t>Die Arbeit ist um die Mitte der Arbeitszeit durch Pausen von folgender Mindestdauer zu unterbrechen (Art. 15 ArG, Art. 38 Abs. 3 ArGV1):</t>
  </si>
  <si>
    <t>- 2 Stunden oder 2-mal 1 Stunde oder 1 Stunde und 2-mal 1/2 Stunde in jeder 12-stündigen Schicht.</t>
  </si>
  <si>
    <t>Pausen von mehr als einer halben Stunde dürfen aufgeteilt werden (Art. 18 Abs. 3 ArGV1).</t>
  </si>
  <si>
    <t>Schichtplan Nr. 474</t>
  </si>
  <si>
    <t>Schichtplan Nr. 475</t>
  </si>
  <si>
    <t>- Unregelmässige Schichtfolgen</t>
  </si>
  <si>
    <t>Bewilligung Nr.</t>
  </si>
  <si>
    <t>Wichtig:</t>
  </si>
  <si>
    <t>Der bewilligte Stundenplan ist einzuhalten. Abweichungen sind bewilligungspflichtig (Art. 42 Abs. 1 Bst. e ArGV 1).</t>
  </si>
  <si>
    <t xml:space="preserve">  Es braucht das Einverständnis der Mehrheit der beteiligten Arbeitnehmer oder deren Vertretung im Betrieb zu dieser Abweichung.</t>
  </si>
  <si>
    <t>Anzahl Arbeitnehmende:</t>
  </si>
  <si>
    <t>Pro Schicht:</t>
  </si>
  <si>
    <t>Die Anfangszeiten können bis um 1 Stunde vor- oder nachverschoben werden, mit entsprechend früherem bzw. späterem Arbeitsschluss.</t>
  </si>
  <si>
    <t>Diese Zeiten gelten für die gesamte Bewilligungsdauer.</t>
  </si>
  <si>
    <r>
      <rPr>
        <sz val="20"/>
        <rFont val="Arial"/>
        <family val="2"/>
      </rPr>
      <t xml:space="preserve">- </t>
    </r>
    <r>
      <rPr>
        <u/>
        <sz val="20"/>
        <rFont val="Arial"/>
        <family val="2"/>
      </rPr>
      <t>Erläuterung zum Ausfüllen von Schichtplänen</t>
    </r>
  </si>
  <si>
    <r>
      <rPr>
        <sz val="20"/>
        <rFont val="Arial"/>
        <family val="2"/>
      </rPr>
      <t xml:space="preserve">- </t>
    </r>
    <r>
      <rPr>
        <u/>
        <sz val="20"/>
        <rFont val="Arial"/>
        <family val="2"/>
      </rPr>
      <t>Merkblatt ununterbrochener Betrieb</t>
    </r>
  </si>
  <si>
    <t>Betriebsteil:</t>
  </si>
  <si>
    <t>Dieser Schichtplan ist nur dann gesetzeskonform, wenn der Sonntagszeitraum von Samstag 22:00 bis Sonntag 22:00 Uhr definiert ist.</t>
  </si>
  <si>
    <t>E</t>
  </si>
  <si>
    <t>Im Durchschnitt von 10 Wochen:</t>
  </si>
  <si>
    <t>Im Durchschnitt von 5 Wochen:</t>
  </si>
  <si>
    <t>F</t>
  </si>
  <si>
    <t>Im Durchschnitt von 6 Wochen:</t>
  </si>
  <si>
    <t>G</t>
  </si>
  <si>
    <t>Im Durchschnitt von 7 Wochen:</t>
  </si>
  <si>
    <t xml:space="preserve">Betriebsteil: </t>
  </si>
  <si>
    <t>Plan in der Block- oder Planungsansicht</t>
  </si>
  <si>
    <t>Beschreibung des Schichtplans</t>
  </si>
  <si>
    <t>Bewertung des Schichtplans nach Arbeitsgesetz und Arbeitswissenschaft</t>
  </si>
  <si>
    <t>I.</t>
  </si>
  <si>
    <t>Gesetzliche Bestimmungen (MUSS-Kriterien)</t>
  </si>
  <si>
    <t>umgesetzt?
ja</t>
  </si>
  <si>
    <t>umgesetzt?
nein</t>
  </si>
  <si>
    <t>1.</t>
  </si>
  <si>
    <t>2.</t>
  </si>
  <si>
    <t>3.</t>
  </si>
  <si>
    <t>nach spätestens 7 Tagen muss wenigstens eine Ruhezeit von 24 Stunden gewährt werden.</t>
  </si>
  <si>
    <t>4.</t>
  </si>
  <si>
    <t>5.</t>
  </si>
  <si>
    <t>Regelung für Anzahl Ruhetage erfüllt</t>
  </si>
  <si>
    <t>6.</t>
  </si>
  <si>
    <t>Regelungen für Anzahl freie Sonntage erfüllt</t>
  </si>
  <si>
    <t>7.</t>
  </si>
  <si>
    <t>Schichtzyklus muss sich nach 4 bis 16 Wochen, längstens nach 20 Wochen wiederholen</t>
  </si>
  <si>
    <t>Summe</t>
  </si>
  <si>
    <t>II.</t>
  </si>
  <si>
    <t>Arbeitswissenschaftliche Kriterien (SOLL-Kriterien mit höherer Schutzwirkung)</t>
  </si>
  <si>
    <t>immer erfüllt</t>
  </si>
  <si>
    <t>gar nicht erfüllt</t>
  </si>
  <si>
    <t>Maximal drei Nachtschichten in Folge</t>
  </si>
  <si>
    <t>Ausreichend lange Ruhezeiten (11 Std.)</t>
  </si>
  <si>
    <t>Ausreichend lange Ruhezeiten (nach Nachtschichten 48 Std.)</t>
  </si>
  <si>
    <t>Geblockte Wochenendfreizeiten (von Sa 0 Uhr bis So 24 Uhr)</t>
  </si>
  <si>
    <t>Ein freier Abend unter der Woche</t>
  </si>
  <si>
    <t>Keine Massierung von Arbeitszeit (nicht mehr als 7 Arbeitstage in Folge)</t>
  </si>
  <si>
    <t>Keine überlangen Schichten (Schichten mit maximal 8 Std. Länge vorsehen, exkl. Pause)</t>
  </si>
  <si>
    <t>8.</t>
  </si>
  <si>
    <t xml:space="preserve">Vorwärtsrotation </t>
  </si>
  <si>
    <t>9.</t>
  </si>
  <si>
    <t>Schnelle, kurze Rotation (maximal 3 Schichten derselben Art)</t>
  </si>
  <si>
    <t>10.</t>
  </si>
  <si>
    <t>Frühschichtbeginn nicht zu früh (nicht vor 6 Uhr)</t>
  </si>
  <si>
    <t>11.</t>
  </si>
  <si>
    <t>12.</t>
  </si>
  <si>
    <t>Schichtreglement verhindert kurzfristige Schichtplanänderungen</t>
  </si>
  <si>
    <t>nicht durch-
gehend erfüllt</t>
  </si>
  <si>
    <t>Plan in der Bewilligungsform (erforderlich für SECO-Arbeitszeitbewilligung)</t>
  </si>
  <si>
    <r>
      <t>Schichtreglement</t>
    </r>
    <r>
      <rPr>
        <sz val="14"/>
        <color rgb="FFFF0000"/>
        <rFont val="Arial"/>
        <family val="2"/>
      </rPr>
      <t xml:space="preserve"> </t>
    </r>
    <r>
      <rPr>
        <sz val="14"/>
        <rFont val="Arial"/>
        <family val="2"/>
      </rPr>
      <t>lässt mitarbeiterorientierte Flexibilisierung und Individualisierung der Arbeitszeit zu</t>
    </r>
  </si>
  <si>
    <t>Ruhezeit von mindestens 11 Std. zwischen 2 Einsätzen einmal pro Woche 8 Std., wenn die tägliche Ruhezeit von 11 Std. im Durchschnitt von 2 Wochen eingehalten wird</t>
  </si>
  <si>
    <t>maximale tägliche Arbeitszeit 9 Std.; zwischen Freitagabend und Montagmorgen kann 
in 12-Std.-Schichten gearbeitet werden, wenn 2 Std. Pause gewährt wird</t>
  </si>
  <si>
    <t>wöchentliche Höchstarbeitszeit von 45 bzw. 50 Std. wird im Durchschnitt 
von 16 Wochen eingehalten</t>
  </si>
  <si>
    <t>X</t>
  </si>
  <si>
    <t>Woche 1</t>
  </si>
  <si>
    <t>Woche 2</t>
  </si>
  <si>
    <t>Woche 3</t>
  </si>
  <si>
    <t>Woche 4</t>
  </si>
  <si>
    <t>Gr/Wo</t>
  </si>
  <si>
    <t>Mo</t>
  </si>
  <si>
    <t>Di</t>
  </si>
  <si>
    <t>Mi</t>
  </si>
  <si>
    <t>Do</t>
  </si>
  <si>
    <t>Fr</t>
  </si>
  <si>
    <t>Sa</t>
  </si>
  <si>
    <t>So</t>
  </si>
  <si>
    <t>S</t>
  </si>
  <si>
    <t>N</t>
  </si>
  <si>
    <t>Woche 5</t>
  </si>
  <si>
    <t>Woche 6</t>
  </si>
  <si>
    <t>Woche 7</t>
  </si>
  <si>
    <t>Woche 8</t>
  </si>
  <si>
    <t>Woche 9</t>
  </si>
  <si>
    <t>Woche 10</t>
  </si>
  <si>
    <t>wöchentliche Höchstarbeitszeit von 45 bzw. 50 Std. wird im Durchschnitt von 16 Wochen eingehalten</t>
  </si>
  <si>
    <t>maximale tägliche Arbeitszeit 9 Std.; zwischen Freitagabend und Montagmorgen kann  in 12-Std.-Schichten gearbeitet werden, wenn 2 Std. Pause gewährt wird</t>
  </si>
  <si>
    <t>gar nicht 
erfüllt</t>
  </si>
  <si>
    <t>V11 ununterbrochen I 5 Gruppen</t>
  </si>
  <si>
    <t xml:space="preserve">Der hier abgebildete fünf Gruppen Plan entspricht in allen Punkten den arbeitswissenschaftlichen Kriterien und ist damit aus arbeitswissenschaftlicher Sicht absolut empfehlenswert. Der Vorwärtswechsel sowie die regelmässige schnelle Abfolge von Früh-, Spät- und Nachtschichten sind gegeben. Des Weiteren ist in jeder Woche mindestens ein Abend frei. Einzig die Abfolge der freien Wochenenden ist nicht ganz optimal, dafür sind die beiden Wochenenden optimal hinsichtlich der Länge von je vier freien Tagen. </t>
  </si>
  <si>
    <t xml:space="preserve">Der hier abgebildete fünf Gruppen Plan entspricht in allen Punkten den arbeitswissenschaftlichen Kriterien und ist damit aus arbeitswissenschaftlicher Sicht absolut empfehlenswert. Der Vorwärtswechsel sowie die regelmässige schnelle Abfolge von Früh-, Spät- und Nachtschichten sind gegeben. Des Weiteren ist in jeder Woche mindestens ein Abend frei. Einzig die Abfolge und Anzahl der freien Wochenenden sowie der zehnwöchige Zyklus sind nicht ganz optimal. Dafür umfasst jeder Schichtblock nur 6 Tage und es sind immer vier freie Tage vorgesehen. </t>
  </si>
  <si>
    <t>V11.2 ununterbrochen I 5 Gruppen kurze Rotation 2-2-2-4 frei</t>
  </si>
  <si>
    <t>V12 ununterbrochen I 5 Gruppen kurze Rotation</t>
  </si>
  <si>
    <t xml:space="preserve">Der dargestellte weitestgehend kurz und vorwärts rollierende 5-Gruppen-Plan ist aus arbeitswissenschaftlicher Sicht mit durchaus zu empfehlen. Wobei immer zu prüfen ist, ob nicht doch einem stringent kurz, vorwärts rollierendem System der Vozug gegeben wird. </t>
  </si>
  <si>
    <t>V13 ununterbrochen I 5 Gruppen kurze Rotation</t>
  </si>
  <si>
    <t>V14 ununterbrochen I 6 Gruppen mit Flexwoche</t>
  </si>
  <si>
    <t>Dieser Plan ist für sechs Schichtgruppen konzipiert. Er entspricht in fast allen Punkten den arbeitswissenschaftlichen Kriterien und ist damit aus arbeitswissenschaftlicher Sicht absolut empfehlenswert. Der Vorwärtswechsel sowie die regelmässige schnelle Abfolge von Früh-, Spät- und Nachtschichten sind gegeben. Des Weiteren ist in jeder Woche mindestens ein Abend frei. Einzig die Freizeiten am Wochenende liegen nicht ganz optimal. Grundsätzlich bieten die X-Schichten die Möglichkeit, für einen Teil der Schichtgruppen die Planung sehr zuverlässig zu gestalten und die Vertretungen und Flexibilität über die X-Woche abzubilden. In der Praxis bietet dies die Option, fünf Wochen fest geplant zu arbeiten ohne Schichttausche und jede sechste Woche flexibler eingesetzt zu sein. X-Schichten sind flexible Schichten, die erst zu einem vorab definierten Ankündigungszeitpunkt, z. B. vier Wochen, fixiert werden. Das bedeutet, als Früh-, Spät- oder Nachtschichten definiert werden. Durch flexible X-Schichten, kann die Wochenarbeitszeit variiert werden.</t>
  </si>
  <si>
    <t>00-000000</t>
  </si>
  <si>
    <t>V16 ununterbrochen I 7 Gruppen verstärkte Frühschicht</t>
  </si>
  <si>
    <t xml:space="preserve">Um die Belastung in Schichtarbeit nachhaltig zu reduzieren, ist ein Ausdünnen der Nachtschichten zu prüfen: je weniger Nachtschichten, umso weniger Belastung! Können Tätigkeiten aus den Nachtschichten in andere Schichten verschoben werden? Ist dies der Fall, kommen Modelle wie dieses in Frage. Ohne Mehrbedarf an Personal wurden in diesem Fall die Mitarbeiter und Mitarbeiterinnen auf sieben statt auf vier Schichtgruppen verteilt und so wird es mit einer gleichmässigen Rotation, die sich nach sieben Wochen wiederholt, im Zeitfenster von 6 bis 22 Uhr möglich, mit einer doppelt stark besetzten Mannschaft zu arbeiten. In den Nächten ist dann gerade so viel Personal anwesend, wie auch tatsächlich erforderlich ist. Arbeitswissenschaftlich ist dieses Modell unbedingt zu empfehlen. </t>
  </si>
  <si>
    <t>ununterbrochen 5 Gr. V11</t>
  </si>
  <si>
    <t>ununterbrochen 5 Gr. V11.2</t>
  </si>
  <si>
    <t>ununterbrochen 5 Gr. V12</t>
  </si>
  <si>
    <t>ununterbrochen 5 Gr. V13</t>
  </si>
  <si>
    <t>ununterbrochen 6 Gr. V14</t>
  </si>
  <si>
    <t>ununterbrochen 7 Gr. V16</t>
  </si>
  <si>
    <t>210629 Sammlung Schichtpläne in Block- Planungsansicht Final</t>
  </si>
  <si>
    <t>Nacht- und Schichtarbeit_ Arbeitszeitmodelle modern gestalten</t>
  </si>
  <si>
    <t>In der Broschüre, Seite 40</t>
  </si>
  <si>
    <t>Anmerkung: Da die X-Schichten flexibel sind, erfolgt die Bewertung der Pläne ausschliesslich anhand der fest vorgeplanten Schichten.</t>
  </si>
  <si>
    <t>Mehr Informationen:</t>
  </si>
  <si>
    <t>SECO-Broschüre: Nacht- und Schichtarbeit: Arbeitszeitmodelle modern gestalten (Seite 40)</t>
  </si>
  <si>
    <t>Aufbau dieses Dokuments</t>
  </si>
  <si>
    <t>Leseart von SECO-Schichtplänen</t>
  </si>
  <si>
    <t>- Plan in der Bewilligungsform (erforderlich für SECO-Arbeitszeitbewilligung)</t>
  </si>
  <si>
    <t>- Beschreibung des Schichtplans</t>
  </si>
  <si>
    <t>- Bewertung des Schichtplans nach Arbeitsgesetz und Arbeitswissenschaft</t>
  </si>
  <si>
    <t xml:space="preserve">In diesem Dokument finden Sie ausgewählte Schichtmodelle für die Arbeit im ununterbrochenen Betrieb. </t>
  </si>
  <si>
    <t>Untenstehend finden Sie ein Schichtmodell in der SECO-Bewilligungsform. Bitte beachten Sie die untenstehenden Lesehinweise:</t>
  </si>
  <si>
    <t>Beantragen eines Schichtmodells</t>
  </si>
  <si>
    <r>
      <rPr>
        <sz val="18"/>
        <rFont val="Arial"/>
        <family val="2"/>
      </rPr>
      <t xml:space="preserve">Mit der </t>
    </r>
    <r>
      <rPr>
        <u/>
        <sz val="18"/>
        <color indexed="12"/>
        <rFont val="Arial"/>
        <family val="2"/>
      </rPr>
      <t>hier verlinkten Anleitung</t>
    </r>
    <r>
      <rPr>
        <sz val="18"/>
        <rFont val="Arial"/>
        <family val="2"/>
      </rPr>
      <t xml:space="preserve"> wird Ihnen Schritt für Schritt erklärt, wie Sie ein Schichtmodell herunterladen können. </t>
    </r>
  </si>
  <si>
    <r>
      <rPr>
        <sz val="18"/>
        <rFont val="Arial"/>
        <family val="2"/>
      </rPr>
      <t xml:space="preserve">Falls Sie ein SECO-Schichtmodell bewilligen lassen möchten, dann reichen Sie uns bitte ein entsprechendes Gesuch via </t>
    </r>
    <r>
      <rPr>
        <u/>
        <sz val="18"/>
        <color indexed="12"/>
        <rFont val="Arial"/>
        <family val="2"/>
      </rPr>
      <t>EasyGov</t>
    </r>
    <r>
      <rPr>
        <sz val="18"/>
        <rFont val="Arial"/>
        <family val="2"/>
      </rPr>
      <t xml:space="preserve"> ein. </t>
    </r>
  </si>
  <si>
    <t xml:space="preserve">Sie können dieses dann an der geforderten Stelle bei der Gesuchserfassung in EasyGov hochladen. </t>
  </si>
  <si>
    <t>Pro Register finden Sie das Modell sowie eine umfangreiche arbeitsmedizinische Bewertung.</t>
  </si>
  <si>
    <t>Moderne Schichtmodelle für den ununterbrochenen Betrieb</t>
  </si>
  <si>
    <t>- Plan in der Block- oder Planungsansicht</t>
  </si>
  <si>
    <t>Der dargestellte weitestgehend kurz und vorwärts rollierende 5-Gruppen-Plan ist aus arbeitswissenschaftlicher Sicht durchaus zu empfehlen. Wobei immer zu prüfen ist, ob nicht doch einem stringent kurz, vorwärts rollierendem System der Vozug gegeben wird. Bei der Planung der 12 h Schichten am Wochenende gilt es sorgfältig zwischen der Belastung durch die lange Schichtlänge und der Entlastung durch die Freizeit am Wochenende abzuwägen. 12 Stunden Schichten sollten eigentlich vermieden werden. Um jedoch einen zusätzlichen freien Sonntag oder ein freies Wochenende für die Beschäftigten zu ermöglichen, können diese vorgesehen werden, soweit die gesetzlichen Voraussetzungen erfüllt sind (ausreichend Arbeitsbereitschaft, Pausenlängen, wöchentliche Höchstarbeitszeit).</t>
  </si>
  <si>
    <r>
      <t xml:space="preserve">SECO Plan Nr. 510
</t>
    </r>
    <r>
      <rPr>
        <sz val="24"/>
        <rFont val="Arial"/>
        <family val="2"/>
      </rPr>
      <t>5-Schichtbetrieb</t>
    </r>
  </si>
  <si>
    <r>
      <t xml:space="preserve">SECO Plan Nr. 511
</t>
    </r>
    <r>
      <rPr>
        <sz val="24"/>
        <rFont val="Arial"/>
        <family val="2"/>
      </rPr>
      <t>5-Schichtbetrieb</t>
    </r>
  </si>
  <si>
    <r>
      <t xml:space="preserve">SECO Plan Nr. 512
</t>
    </r>
    <r>
      <rPr>
        <sz val="24"/>
        <rFont val="Arial"/>
        <family val="2"/>
      </rPr>
      <t>5-Schichtbetrieb</t>
    </r>
  </si>
  <si>
    <r>
      <t xml:space="preserve">SECO Plan Nr. 513
</t>
    </r>
    <r>
      <rPr>
        <sz val="24"/>
        <rFont val="Arial"/>
        <family val="2"/>
      </rPr>
      <t>5-Schichtbetrieb</t>
    </r>
  </si>
  <si>
    <r>
      <t xml:space="preserve">SECO Plan Nr. 601
</t>
    </r>
    <r>
      <rPr>
        <sz val="24"/>
        <rFont val="Arial"/>
        <family val="2"/>
      </rPr>
      <t>5-Schichtbetrieb</t>
    </r>
  </si>
  <si>
    <r>
      <t xml:space="preserve">SECO Plan Nr. 701
</t>
    </r>
    <r>
      <rPr>
        <sz val="24"/>
        <rFont val="Arial"/>
        <family val="2"/>
      </rPr>
      <t>7-Schichtbetrieb</t>
    </r>
  </si>
  <si>
    <r>
      <t>SECO Plan Nr. 7</t>
    </r>
    <r>
      <rPr>
        <b/>
        <sz val="24"/>
        <color rgb="FFFF0000"/>
        <rFont val="Arial"/>
        <family val="2"/>
      </rPr>
      <t>XX</t>
    </r>
    <r>
      <rPr>
        <b/>
        <sz val="24"/>
        <rFont val="Arial"/>
        <family val="2"/>
      </rPr>
      <t xml:space="preserve">
</t>
    </r>
    <r>
      <rPr>
        <sz val="24"/>
        <rFont val="Arial"/>
        <family val="2"/>
      </rPr>
      <t>7-Schichtbetrieb</t>
    </r>
  </si>
  <si>
    <r>
      <t>SECO Plan Nr. 6</t>
    </r>
    <r>
      <rPr>
        <b/>
        <sz val="24"/>
        <color rgb="FFFF0000"/>
        <rFont val="Arial"/>
        <family val="2"/>
      </rPr>
      <t>XX</t>
    </r>
    <r>
      <rPr>
        <b/>
        <sz val="24"/>
        <rFont val="Arial"/>
        <family val="2"/>
      </rPr>
      <t xml:space="preserve">
</t>
    </r>
    <r>
      <rPr>
        <sz val="24"/>
        <rFont val="Arial"/>
        <family val="2"/>
      </rPr>
      <t>5-Schichtbetrieb</t>
    </r>
  </si>
  <si>
    <r>
      <t>SECO Plan Nr. 5</t>
    </r>
    <r>
      <rPr>
        <b/>
        <sz val="24"/>
        <color rgb="FFFF0000"/>
        <rFont val="Arial"/>
        <family val="2"/>
      </rPr>
      <t>XX</t>
    </r>
    <r>
      <rPr>
        <b/>
        <sz val="24"/>
        <rFont val="Arial"/>
        <family val="2"/>
      </rPr>
      <t xml:space="preserve">
</t>
    </r>
    <r>
      <rPr>
        <sz val="24"/>
        <rFont val="Arial"/>
        <family val="2"/>
      </rPr>
      <t>5-Schichtbetrieb</t>
    </r>
  </si>
  <si>
    <r>
      <t xml:space="preserve">Schichtplan ununterbrochener Betrieb </t>
    </r>
    <r>
      <rPr>
        <b/>
        <sz val="50"/>
        <color rgb="FF00B050"/>
        <rFont val="Arial"/>
        <family val="2"/>
      </rPr>
      <t>Nr. 510</t>
    </r>
    <r>
      <rPr>
        <b/>
        <sz val="50"/>
        <rFont val="Arial"/>
        <family val="2"/>
      </rPr>
      <t>: 5 Gruppen</t>
    </r>
  </si>
  <si>
    <r>
      <t xml:space="preserve">Schichtplan ununterbrochener Betrieb </t>
    </r>
    <r>
      <rPr>
        <b/>
        <sz val="50"/>
        <color rgb="FF00B050"/>
        <rFont val="Arial"/>
        <family val="2"/>
      </rPr>
      <t>Nr. 511</t>
    </r>
    <r>
      <rPr>
        <b/>
        <sz val="50"/>
        <color theme="1"/>
        <rFont val="Arial"/>
        <family val="2"/>
      </rPr>
      <t>: 5 Gruppen | kurze Rotation</t>
    </r>
  </si>
  <si>
    <r>
      <t xml:space="preserve">Schichtplan ununterbrochener Betrieb </t>
    </r>
    <r>
      <rPr>
        <b/>
        <sz val="50"/>
        <color rgb="FF00B050"/>
        <rFont val="Arial"/>
        <family val="2"/>
      </rPr>
      <t>Nr. 512</t>
    </r>
    <r>
      <rPr>
        <b/>
        <sz val="50"/>
        <color theme="1"/>
        <rFont val="Arial"/>
        <family val="2"/>
      </rPr>
      <t>: 5 Gruppen | kurze Rotation</t>
    </r>
  </si>
  <si>
    <r>
      <t xml:space="preserve">Schichtplan ununterbrochener Betrieb </t>
    </r>
    <r>
      <rPr>
        <b/>
        <sz val="50"/>
        <color rgb="FF00B050"/>
        <rFont val="Arial"/>
        <family val="2"/>
      </rPr>
      <t>Nr. 513</t>
    </r>
    <r>
      <rPr>
        <b/>
        <sz val="50"/>
        <color theme="1"/>
        <rFont val="Arial"/>
        <family val="2"/>
      </rPr>
      <t>: 5 Gruppen | kurze Rotation</t>
    </r>
  </si>
  <si>
    <r>
      <t xml:space="preserve">Schichtplan ununterbrochener Betrieb </t>
    </r>
    <r>
      <rPr>
        <b/>
        <sz val="50"/>
        <color rgb="FF00B050"/>
        <rFont val="Arial"/>
        <family val="2"/>
      </rPr>
      <t>Nr. 601</t>
    </r>
    <r>
      <rPr>
        <b/>
        <sz val="50"/>
        <color theme="1"/>
        <rFont val="Arial"/>
        <family val="2"/>
      </rPr>
      <t>: 6 Gruppen | mit Flexwoche</t>
    </r>
  </si>
  <si>
    <r>
      <t xml:space="preserve">Schichtplan ununterbrochener Betrieb </t>
    </r>
    <r>
      <rPr>
        <b/>
        <sz val="50"/>
        <color rgb="FF00B050"/>
        <rFont val="Arial"/>
        <family val="2"/>
      </rPr>
      <t>Nr. 701</t>
    </r>
    <r>
      <rPr>
        <b/>
        <sz val="50"/>
        <color theme="1"/>
        <rFont val="Arial"/>
        <family val="2"/>
      </rPr>
      <t>: 7 Gruppen | verstärkte Frühschicht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</si>
</sst>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38" x14ac:knownFonts="1">
    <font>
      <sz val="10"/>
      <name val="Arial"/>
    </font>
    <font>
      <sz val="11"/>
      <color theme="1"/>
      <name val="Arial"/>
      <family val="2"/>
    </font>
    <font>
      <sz val="11"/>
      <color theme="1"/>
      <name val="Arial"/>
      <family val="2"/>
    </font>
    <font>
      <u/>
      <sz val="5"/>
      <color indexed="12"/>
      <name val="Arial"/>
      <family val="2"/>
    </font>
    <font>
      <sz val="20"/>
      <name val="Arial"/>
      <family val="2"/>
    </font>
    <font>
      <b/>
      <sz val="24"/>
      <name val="Arial"/>
      <family val="2"/>
    </font>
    <font>
      <b/>
      <sz val="20"/>
      <name val="Arial"/>
      <family val="2"/>
    </font>
    <font>
      <b/>
      <sz val="24"/>
      <color indexed="10"/>
      <name val="Arial"/>
      <family val="2"/>
    </font>
    <font>
      <b/>
      <sz val="18"/>
      <name val="Arial"/>
      <family val="2"/>
    </font>
    <font>
      <sz val="18"/>
      <name val="Arial"/>
      <family val="2"/>
    </font>
    <font>
      <sz val="28"/>
      <name val="Arial"/>
      <family val="2"/>
    </font>
    <font>
      <sz val="14"/>
      <name val="Arial"/>
      <family val="2"/>
    </font>
    <font>
      <sz val="11"/>
      <name val="Arial"/>
      <family val="2"/>
    </font>
    <font>
      <sz val="12"/>
      <name val="Arial"/>
      <family val="2"/>
    </font>
    <font>
      <sz val="10"/>
      <name val="Arial"/>
      <family val="2"/>
    </font>
    <font>
      <sz val="24"/>
      <name val="Arial"/>
      <family val="2"/>
    </font>
    <font>
      <u/>
      <sz val="20"/>
      <name val="Arial"/>
      <family val="2"/>
    </font>
    <font>
      <b/>
      <sz val="16"/>
      <name val="Arial"/>
      <family val="2"/>
    </font>
    <font>
      <b/>
      <sz val="14"/>
      <color theme="1"/>
      <name val="Arial"/>
      <family val="2"/>
    </font>
    <font>
      <b/>
      <sz val="24"/>
      <color theme="1"/>
      <name val="Arial"/>
      <family val="2"/>
    </font>
    <font>
      <b/>
      <sz val="14"/>
      <color rgb="FF000000"/>
      <name val="Arial"/>
      <family val="2"/>
    </font>
    <font>
      <b/>
      <sz val="50"/>
      <color theme="1"/>
      <name val="Arial"/>
      <family val="2"/>
    </font>
    <font>
      <b/>
      <sz val="27.3"/>
      <color theme="1"/>
      <name val="Arial"/>
      <family val="2"/>
    </font>
    <font>
      <sz val="14"/>
      <color theme="1"/>
      <name val="Arial"/>
      <family val="2"/>
    </font>
    <font>
      <sz val="14"/>
      <color rgb="FF000000"/>
      <name val="Arial"/>
      <family val="2"/>
    </font>
    <font>
      <sz val="14"/>
      <color rgb="FFFF0000"/>
      <name val="Arial"/>
      <family val="2"/>
    </font>
    <font>
      <b/>
      <sz val="17.5"/>
      <name val="Arial"/>
      <family val="2"/>
    </font>
    <font>
      <b/>
      <sz val="14"/>
      <name val="Arial"/>
      <family val="2"/>
    </font>
    <font>
      <b/>
      <sz val="10"/>
      <color theme="0"/>
      <name val="Arial"/>
      <family val="2"/>
    </font>
    <font>
      <b/>
      <sz val="10"/>
      <name val="Arial"/>
      <family val="2"/>
    </font>
    <font>
      <b/>
      <sz val="50"/>
      <color rgb="FF00B050"/>
      <name val="Arial"/>
      <family val="2"/>
    </font>
    <font>
      <u/>
      <sz val="20"/>
      <color indexed="12"/>
      <name val="Arial"/>
      <family val="2"/>
    </font>
    <font>
      <b/>
      <sz val="24"/>
      <color rgb="FFFF0000"/>
      <name val="Arial"/>
      <family val="2"/>
    </font>
    <font>
      <b/>
      <sz val="22"/>
      <name val="Arial"/>
      <family val="2"/>
    </font>
    <font>
      <b/>
      <sz val="44"/>
      <color theme="1"/>
      <name val="Arial"/>
      <family val="2"/>
    </font>
    <font>
      <sz val="44"/>
      <name val="Arial"/>
      <family val="2"/>
    </font>
    <font>
      <u/>
      <sz val="18"/>
      <color indexed="12"/>
      <name val="Arial"/>
      <family val="2"/>
    </font>
    <font>
      <b/>
      <sz val="50"/>
      <name val="Arial"/>
      <family val="2"/>
    </font>
  </fonts>
  <fills count="22">
    <fill>
      <patternFill patternType="none"/>
    </fill>
    <fill>
      <patternFill patternType="gray125"/>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indexed="52"/>
        <bgColor indexed="64"/>
      </patternFill>
    </fill>
    <fill>
      <patternFill patternType="solid">
        <fgColor indexed="1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D5E6A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CC"/>
        <bgColor indexed="64"/>
      </patternFill>
    </fill>
  </fills>
  <borders count="81">
    <border>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4" fillId="0" borderId="0"/>
  </cellStyleXfs>
  <cellXfs count="922">
    <xf numFmtId="0" fontId="0" fillId="0" borderId="0" xfId="0"/>
    <xf numFmtId="0" fontId="7" fillId="0" borderId="1" xfId="0" applyFont="1" applyBorder="1" applyAlignment="1">
      <alignment horizontal="center" vertical="center"/>
    </xf>
    <xf numFmtId="0" fontId="0" fillId="0" borderId="0" xfId="0" applyBorder="1"/>
    <xf numFmtId="0" fontId="8" fillId="0" borderId="2" xfId="0" applyFont="1" applyBorder="1" applyAlignment="1">
      <alignment horizontal="center" vertical="center"/>
    </xf>
    <xf numFmtId="14" fontId="8" fillId="0" borderId="3" xfId="0" applyNumberFormat="1" applyFont="1" applyBorder="1" applyAlignment="1">
      <alignment horizontal="center" vertical="center"/>
    </xf>
    <xf numFmtId="0" fontId="10" fillId="0" borderId="4" xfId="0" applyFont="1" applyBorder="1" applyAlignment="1">
      <alignment horizontal="centerContinuous" vertical="center"/>
    </xf>
    <xf numFmtId="0" fontId="10" fillId="0" borderId="5" xfId="0" applyFont="1" applyBorder="1" applyAlignment="1">
      <alignment horizontal="centerContinuous" vertical="center"/>
    </xf>
    <xf numFmtId="0" fontId="10" fillId="0" borderId="6" xfId="0" applyFont="1" applyBorder="1" applyAlignment="1">
      <alignment horizontal="centerContinuous" vertical="center"/>
    </xf>
    <xf numFmtId="0" fontId="10" fillId="0" borderId="7" xfId="0" applyFont="1" applyBorder="1" applyAlignment="1">
      <alignment horizontal="centerContinuous" vertical="center"/>
    </xf>
    <xf numFmtId="0" fontId="10" fillId="0" borderId="8" xfId="0" applyFont="1" applyBorder="1" applyAlignment="1">
      <alignment horizontal="centerContinuous" vertical="center"/>
    </xf>
    <xf numFmtId="0" fontId="10" fillId="0" borderId="9" xfId="0" applyFont="1" applyBorder="1" applyAlignment="1">
      <alignment horizontal="centerContinuous" vertical="center"/>
    </xf>
    <xf numFmtId="0" fontId="10"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64" fontId="11" fillId="0" borderId="13" xfId="0" applyNumberFormat="1" applyFont="1" applyFill="1" applyBorder="1" applyAlignment="1">
      <alignment horizontal="right" vertical="center"/>
    </xf>
    <xf numFmtId="164" fontId="11" fillId="0" borderId="6" xfId="0" applyNumberFormat="1" applyFont="1" applyFill="1" applyBorder="1" applyAlignment="1">
      <alignment horizontal="right" vertical="center"/>
    </xf>
    <xf numFmtId="164" fontId="11" fillId="0" borderId="7" xfId="0" applyNumberFormat="1" applyFont="1" applyFill="1" applyBorder="1" applyAlignment="1">
      <alignment horizontal="right"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12" fillId="0" borderId="0" xfId="0" applyFont="1" applyBorder="1" applyAlignment="1">
      <alignment vertical="center"/>
    </xf>
    <xf numFmtId="0" fontId="13" fillId="0" borderId="15" xfId="0" applyFont="1" applyBorder="1" applyAlignment="1">
      <alignment horizontal="center" vertical="center"/>
    </xf>
    <xf numFmtId="165" fontId="11" fillId="0" borderId="16" xfId="0" applyNumberFormat="1" applyFont="1" applyFill="1" applyBorder="1" applyAlignment="1">
      <alignment vertical="center"/>
    </xf>
    <xf numFmtId="165" fontId="11" fillId="0" borderId="17" xfId="0" applyNumberFormat="1" applyFont="1" applyFill="1" applyBorder="1" applyAlignment="1">
      <alignment vertical="center"/>
    </xf>
    <xf numFmtId="165" fontId="14" fillId="0" borderId="18" xfId="0" applyNumberFormat="1" applyFont="1" applyFill="1" applyBorder="1" applyAlignment="1">
      <alignment vertical="center"/>
    </xf>
    <xf numFmtId="165" fontId="11" fillId="2" borderId="17" xfId="0" applyNumberFormat="1" applyFont="1" applyFill="1" applyBorder="1" applyAlignment="1">
      <alignment vertical="center"/>
    </xf>
    <xf numFmtId="0" fontId="13" fillId="0" borderId="19" xfId="0" applyFont="1" applyBorder="1" applyAlignment="1">
      <alignment horizontal="center" vertical="center"/>
    </xf>
    <xf numFmtId="165" fontId="11" fillId="0" borderId="20" xfId="0" applyNumberFormat="1" applyFont="1" applyFill="1" applyBorder="1" applyAlignment="1">
      <alignment vertical="center"/>
    </xf>
    <xf numFmtId="165" fontId="11" fillId="0" borderId="21" xfId="0" applyNumberFormat="1" applyFont="1" applyFill="1" applyBorder="1" applyAlignment="1">
      <alignment vertical="center"/>
    </xf>
    <xf numFmtId="165" fontId="14" fillId="0" borderId="22" xfId="0" applyNumberFormat="1" applyFont="1" applyFill="1" applyBorder="1" applyAlignment="1">
      <alignment vertical="center"/>
    </xf>
    <xf numFmtId="165" fontId="11" fillId="2" borderId="21" xfId="0" applyNumberFormat="1" applyFont="1" applyFill="1" applyBorder="1" applyAlignment="1">
      <alignment vertical="center"/>
    </xf>
    <xf numFmtId="0" fontId="13" fillId="0" borderId="23" xfId="0" applyFont="1" applyBorder="1" applyAlignment="1">
      <alignment horizontal="center" vertical="center"/>
    </xf>
    <xf numFmtId="165" fontId="11" fillId="0" borderId="24" xfId="0" applyNumberFormat="1" applyFont="1" applyFill="1" applyBorder="1" applyAlignment="1">
      <alignment vertical="center"/>
    </xf>
    <xf numFmtId="165" fontId="11" fillId="0" borderId="25" xfId="0" applyNumberFormat="1" applyFont="1" applyFill="1" applyBorder="1" applyAlignment="1">
      <alignment vertical="center"/>
    </xf>
    <xf numFmtId="165" fontId="14" fillId="0" borderId="26" xfId="0" applyNumberFormat="1" applyFont="1" applyFill="1" applyBorder="1" applyAlignment="1">
      <alignment vertical="center"/>
    </xf>
    <xf numFmtId="165" fontId="11" fillId="0" borderId="25" xfId="0" applyNumberFormat="1" applyFont="1" applyBorder="1" applyAlignment="1">
      <alignment vertical="center"/>
    </xf>
    <xf numFmtId="165" fontId="11" fillId="0" borderId="21" xfId="0" applyNumberFormat="1" applyFont="1" applyBorder="1" applyAlignment="1">
      <alignment vertical="center"/>
    </xf>
    <xf numFmtId="165" fontId="14" fillId="0" borderId="26" xfId="0" applyNumberFormat="1" applyFont="1" applyBorder="1" applyAlignment="1">
      <alignment vertical="center"/>
    </xf>
    <xf numFmtId="165" fontId="11" fillId="0" borderId="24" xfId="0" applyNumberFormat="1" applyFont="1" applyBorder="1" applyAlignment="1">
      <alignment vertical="center"/>
    </xf>
    <xf numFmtId="165" fontId="14" fillId="0" borderId="22" xfId="0" applyNumberFormat="1" applyFont="1" applyBorder="1" applyAlignment="1">
      <alignment vertical="center"/>
    </xf>
    <xf numFmtId="165" fontId="11" fillId="0" borderId="20" xfId="0" applyNumberFormat="1" applyFont="1" applyBorder="1" applyAlignment="1">
      <alignment vertical="center"/>
    </xf>
    <xf numFmtId="0" fontId="13" fillId="0" borderId="27" xfId="0" applyFont="1" applyBorder="1" applyAlignment="1">
      <alignment horizontal="center" vertical="center"/>
    </xf>
    <xf numFmtId="165" fontId="11" fillId="0" borderId="9" xfId="0" applyNumberFormat="1" applyFont="1" applyFill="1" applyBorder="1" applyAlignment="1">
      <alignment vertical="center"/>
    </xf>
    <xf numFmtId="165" fontId="14" fillId="0" borderId="10" xfId="0" applyNumberFormat="1" applyFont="1" applyFill="1" applyBorder="1" applyAlignment="1">
      <alignment vertical="center"/>
    </xf>
    <xf numFmtId="165" fontId="11" fillId="0" borderId="8" xfId="0" applyNumberFormat="1" applyFont="1" applyFill="1" applyBorder="1" applyAlignment="1">
      <alignment vertical="center"/>
    </xf>
    <xf numFmtId="0" fontId="4" fillId="0" borderId="28" xfId="0" applyFont="1" applyBorder="1"/>
    <xf numFmtId="0" fontId="4" fillId="0" borderId="0" xfId="0" applyFont="1" applyBorder="1" applyAlignment="1">
      <alignment horizontal="center"/>
    </xf>
    <xf numFmtId="165" fontId="11"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165" fontId="4" fillId="0" borderId="13"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165" fontId="11" fillId="0" borderId="17" xfId="0" applyNumberFormat="1" applyFont="1" applyBorder="1" applyAlignment="1">
      <alignment vertical="center"/>
    </xf>
    <xf numFmtId="165" fontId="11" fillId="0" borderId="9" xfId="0" applyNumberFormat="1" applyFont="1" applyBorder="1" applyAlignment="1">
      <alignment vertical="center"/>
    </xf>
    <xf numFmtId="165" fontId="14" fillId="0" borderId="18" xfId="0" applyNumberFormat="1" applyFont="1" applyBorder="1" applyAlignment="1">
      <alignment vertical="center"/>
    </xf>
    <xf numFmtId="165" fontId="11" fillId="0" borderId="16" xfId="0" applyNumberFormat="1" applyFont="1" applyBorder="1" applyAlignment="1">
      <alignment vertical="center"/>
    </xf>
    <xf numFmtId="165" fontId="14" fillId="2" borderId="18" xfId="0" applyNumberFormat="1" applyFont="1" applyFill="1" applyBorder="1" applyAlignment="1">
      <alignment vertical="center"/>
    </xf>
    <xf numFmtId="165" fontId="11" fillId="2" borderId="16" xfId="0" applyNumberFormat="1" applyFont="1" applyFill="1" applyBorder="1" applyAlignment="1">
      <alignment vertical="center"/>
    </xf>
    <xf numFmtId="165" fontId="14" fillId="2" borderId="22" xfId="0" applyNumberFormat="1" applyFont="1" applyFill="1" applyBorder="1" applyAlignment="1">
      <alignment vertical="center"/>
    </xf>
    <xf numFmtId="165" fontId="11" fillId="2" borderId="20" xfId="0" applyNumberFormat="1" applyFont="1" applyFill="1" applyBorder="1" applyAlignment="1">
      <alignment vertical="center"/>
    </xf>
    <xf numFmtId="0" fontId="4" fillId="0" borderId="28" xfId="0" applyFont="1" applyBorder="1" applyAlignment="1">
      <alignment horizontal="center"/>
    </xf>
    <xf numFmtId="165" fontId="14" fillId="0" borderId="10" xfId="0" applyNumberFormat="1" applyFont="1" applyBorder="1" applyAlignment="1">
      <alignment vertical="center"/>
    </xf>
    <xf numFmtId="165" fontId="11" fillId="0" borderId="8" xfId="0" applyNumberFormat="1" applyFont="1" applyBorder="1" applyAlignment="1">
      <alignment vertical="center"/>
    </xf>
    <xf numFmtId="0" fontId="0" fillId="0" borderId="0" xfId="0" applyBorder="1" applyAlignment="1">
      <alignment horizontal="center"/>
    </xf>
    <xf numFmtId="0" fontId="4" fillId="0" borderId="0"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quotePrefix="1"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4" fillId="0" borderId="0" xfId="0" applyNumberFormat="1" applyFont="1" applyBorder="1" applyAlignment="1">
      <alignment vertical="center"/>
    </xf>
    <xf numFmtId="0" fontId="0" fillId="0" borderId="0" xfId="0" applyAlignment="1">
      <alignment vertical="center"/>
    </xf>
    <xf numFmtId="0" fontId="10" fillId="0" borderId="13" xfId="0" applyFont="1" applyBorder="1" applyAlignment="1">
      <alignment horizontal="centerContinuous" vertical="center"/>
    </xf>
    <xf numFmtId="0" fontId="9" fillId="0" borderId="7" xfId="0" applyFont="1" applyBorder="1" applyAlignment="1">
      <alignment vertical="center"/>
    </xf>
    <xf numFmtId="0" fontId="10" fillId="0" borderId="29" xfId="0" applyFont="1" applyBorder="1" applyAlignment="1">
      <alignment horizontal="centerContinuous" vertical="center"/>
    </xf>
    <xf numFmtId="0" fontId="4" fillId="0" borderId="29" xfId="0" applyFont="1" applyBorder="1" applyAlignment="1">
      <alignment horizontal="centerContinuous" vertical="center"/>
    </xf>
    <xf numFmtId="0" fontId="4" fillId="0" borderId="14" xfId="0" applyFont="1" applyBorder="1" applyAlignment="1">
      <alignment horizontal="centerContinuous" vertical="center"/>
    </xf>
    <xf numFmtId="0" fontId="9" fillId="0" borderId="30" xfId="0" applyFont="1" applyBorder="1" applyAlignment="1">
      <alignment horizontal="centerContinuous"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2" fillId="0" borderId="0" xfId="0" applyFont="1" applyBorder="1"/>
    <xf numFmtId="165" fontId="14" fillId="0" borderId="33" xfId="0" applyNumberFormat="1" applyFont="1" applyFill="1" applyBorder="1" applyAlignment="1">
      <alignment vertical="center"/>
    </xf>
    <xf numFmtId="165" fontId="11" fillId="0" borderId="34" xfId="0" applyNumberFormat="1" applyFont="1" applyFill="1" applyBorder="1" applyAlignment="1">
      <alignment vertical="center"/>
    </xf>
    <xf numFmtId="165" fontId="14" fillId="2" borderId="33" xfId="0" applyNumberFormat="1" applyFont="1" applyFill="1" applyBorder="1" applyAlignment="1">
      <alignment vertical="center"/>
    </xf>
    <xf numFmtId="165" fontId="14" fillId="0" borderId="35" xfId="0" applyNumberFormat="1" applyFont="1" applyFill="1" applyBorder="1" applyAlignment="1">
      <alignment vertical="center"/>
    </xf>
    <xf numFmtId="165" fontId="11" fillId="0" borderId="36" xfId="0" applyNumberFormat="1" applyFont="1" applyFill="1" applyBorder="1" applyAlignment="1">
      <alignment vertical="center"/>
    </xf>
    <xf numFmtId="165" fontId="14" fillId="2" borderId="35" xfId="0" applyNumberFormat="1" applyFont="1" applyFill="1" applyBorder="1" applyAlignment="1">
      <alignment vertical="center"/>
    </xf>
    <xf numFmtId="165" fontId="14" fillId="0" borderId="37" xfId="0" applyNumberFormat="1" applyFont="1" applyFill="1" applyBorder="1" applyAlignment="1">
      <alignment vertical="center"/>
    </xf>
    <xf numFmtId="165" fontId="11" fillId="0" borderId="38" xfId="0" applyNumberFormat="1" applyFont="1" applyFill="1" applyBorder="1" applyAlignment="1">
      <alignment vertical="center"/>
    </xf>
    <xf numFmtId="165" fontId="14" fillId="0" borderId="39" xfId="0" applyNumberFormat="1" applyFont="1" applyFill="1" applyBorder="1" applyAlignment="1">
      <alignment vertical="center"/>
    </xf>
    <xf numFmtId="165" fontId="11" fillId="0" borderId="40" xfId="0" applyNumberFormat="1" applyFont="1" applyFill="1" applyBorder="1" applyAlignment="1">
      <alignment vertical="center"/>
    </xf>
    <xf numFmtId="0" fontId="14" fillId="0" borderId="14" xfId="0" applyFont="1" applyBorder="1" applyAlignment="1">
      <alignment horizontal="center"/>
    </xf>
    <xf numFmtId="0" fontId="14" fillId="0" borderId="41" xfId="0" applyFont="1" applyBorder="1" applyAlignment="1">
      <alignment horizontal="center"/>
    </xf>
    <xf numFmtId="165" fontId="11" fillId="0" borderId="41" xfId="0" applyNumberFormat="1" applyFont="1" applyFill="1" applyBorder="1" applyAlignment="1">
      <alignment vertical="center"/>
    </xf>
    <xf numFmtId="165" fontId="14" fillId="0" borderId="41" xfId="0" applyNumberFormat="1" applyFont="1" applyFill="1" applyBorder="1" applyAlignment="1">
      <alignment vertical="center"/>
    </xf>
    <xf numFmtId="0" fontId="14" fillId="0" borderId="0" xfId="0" applyFont="1" applyBorder="1"/>
    <xf numFmtId="0" fontId="0" fillId="0" borderId="0" xfId="0" applyBorder="1" applyAlignment="1">
      <alignment horizontal="center" vertical="center"/>
    </xf>
    <xf numFmtId="49" fontId="5" fillId="0" borderId="1" xfId="0" applyNumberFormat="1" applyFont="1" applyBorder="1" applyAlignment="1">
      <alignment horizontal="center" vertical="center"/>
    </xf>
    <xf numFmtId="165" fontId="11" fillId="0" borderId="18" xfId="0" applyNumberFormat="1" applyFont="1" applyFill="1" applyBorder="1" applyAlignment="1">
      <alignment vertical="center"/>
    </xf>
    <xf numFmtId="165" fontId="11" fillId="0" borderId="22" xfId="0" applyNumberFormat="1" applyFont="1" applyFill="1" applyBorder="1" applyAlignment="1">
      <alignment vertical="center"/>
    </xf>
    <xf numFmtId="165" fontId="11" fillId="0" borderId="37" xfId="0" applyNumberFormat="1" applyFont="1" applyFill="1" applyBorder="1" applyAlignment="1">
      <alignment vertical="center"/>
    </xf>
    <xf numFmtId="165" fontId="11" fillId="0" borderId="26" xfId="0" applyNumberFormat="1" applyFont="1" applyFill="1" applyBorder="1" applyAlignment="1">
      <alignment vertical="center"/>
    </xf>
    <xf numFmtId="165" fontId="11" fillId="0" borderId="35" xfId="0" applyNumberFormat="1" applyFont="1" applyFill="1" applyBorder="1" applyAlignment="1">
      <alignment vertical="center"/>
    </xf>
    <xf numFmtId="165" fontId="11" fillId="0" borderId="39" xfId="0" applyNumberFormat="1" applyFont="1" applyFill="1" applyBorder="1" applyAlignment="1">
      <alignment vertical="center"/>
    </xf>
    <xf numFmtId="165" fontId="11" fillId="0" borderId="33" xfId="0" applyNumberFormat="1" applyFont="1" applyFill="1" applyBorder="1" applyAlignment="1">
      <alignment vertical="center"/>
    </xf>
    <xf numFmtId="165" fontId="11" fillId="0" borderId="10" xfId="0" applyNumberFormat="1" applyFont="1" applyFill="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34" xfId="0" applyFont="1" applyBorder="1" applyAlignment="1">
      <alignment horizontal="centerContinuous" vertical="center"/>
    </xf>
    <xf numFmtId="0" fontId="10" fillId="0" borderId="17"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6" xfId="0" applyFont="1" applyBorder="1" applyAlignment="1">
      <alignment horizontal="centerContinuous" vertical="center"/>
    </xf>
    <xf numFmtId="0" fontId="4" fillId="0" borderId="45" xfId="0" applyFont="1" applyBorder="1" applyAlignment="1">
      <alignment horizontal="centerContinuous" vertical="center"/>
    </xf>
    <xf numFmtId="0" fontId="9" fillId="0" borderId="5" xfId="0" applyFont="1" applyBorder="1" applyAlignment="1">
      <alignment horizontal="center" vertical="center"/>
    </xf>
    <xf numFmtId="165" fontId="4" fillId="0" borderId="41" xfId="0" applyNumberFormat="1" applyFont="1" applyFill="1" applyBorder="1" applyAlignment="1">
      <alignment horizontal="center"/>
    </xf>
    <xf numFmtId="165" fontId="4" fillId="0" borderId="30" xfId="0" applyNumberFormat="1" applyFont="1" applyFill="1" applyBorder="1" applyAlignment="1">
      <alignment horizontal="center"/>
    </xf>
    <xf numFmtId="165" fontId="14" fillId="0" borderId="37" xfId="0" applyNumberFormat="1" applyFont="1" applyBorder="1" applyAlignment="1">
      <alignment vertical="center"/>
    </xf>
    <xf numFmtId="165" fontId="14" fillId="0" borderId="35" xfId="0" applyNumberFormat="1" applyFont="1" applyBorder="1" applyAlignment="1">
      <alignment vertical="center"/>
    </xf>
    <xf numFmtId="165" fontId="14" fillId="0" borderId="33" xfId="0" applyNumberFormat="1" applyFont="1" applyBorder="1" applyAlignment="1">
      <alignment vertical="center"/>
    </xf>
    <xf numFmtId="165" fontId="11" fillId="0" borderId="34" xfId="0" applyNumberFormat="1" applyFont="1" applyBorder="1" applyAlignment="1">
      <alignment vertical="center"/>
    </xf>
    <xf numFmtId="0" fontId="0" fillId="0" borderId="0" xfId="0" applyFill="1" applyBorder="1"/>
    <xf numFmtId="165" fontId="11" fillId="0" borderId="36" xfId="0" applyNumberFormat="1" applyFont="1" applyBorder="1" applyAlignment="1">
      <alignment vertical="center"/>
    </xf>
    <xf numFmtId="165" fontId="11" fillId="0" borderId="38" xfId="0" applyNumberFormat="1" applyFont="1" applyBorder="1" applyAlignment="1">
      <alignment vertical="center"/>
    </xf>
    <xf numFmtId="165" fontId="14" fillId="0" borderId="39" xfId="0" applyNumberFormat="1" applyFont="1" applyBorder="1" applyAlignment="1">
      <alignment vertical="center"/>
    </xf>
    <xf numFmtId="165" fontId="11" fillId="0" borderId="40" xfId="0" applyNumberFormat="1" applyFont="1" applyBorder="1" applyAlignment="1">
      <alignment vertical="center"/>
    </xf>
    <xf numFmtId="0" fontId="4" fillId="0" borderId="14" xfId="0" applyFont="1" applyBorder="1" applyAlignment="1">
      <alignment horizontal="center"/>
    </xf>
    <xf numFmtId="0" fontId="4" fillId="0" borderId="41" xfId="0" applyFont="1" applyBorder="1" applyAlignment="1">
      <alignment horizontal="center"/>
    </xf>
    <xf numFmtId="0" fontId="4" fillId="0" borderId="0" xfId="0" applyFont="1" applyBorder="1"/>
    <xf numFmtId="0" fontId="15" fillId="0" borderId="0" xfId="0" applyFont="1" applyBorder="1"/>
    <xf numFmtId="0" fontId="10" fillId="0" borderId="0" xfId="0" applyFont="1" applyBorder="1"/>
    <xf numFmtId="0" fontId="4" fillId="0" borderId="0" xfId="0" applyFont="1" applyBorder="1" applyAlignment="1">
      <alignment horizontal="left"/>
    </xf>
    <xf numFmtId="0" fontId="8" fillId="0" borderId="46" xfId="0" applyFont="1" applyBorder="1" applyAlignment="1">
      <alignment horizontal="center" vertical="center"/>
    </xf>
    <xf numFmtId="165" fontId="4" fillId="0" borderId="5" xfId="0" applyNumberFormat="1" applyFont="1" applyFill="1" applyBorder="1" applyAlignment="1">
      <alignment horizontal="center" vertical="center"/>
    </xf>
    <xf numFmtId="165" fontId="11" fillId="2" borderId="18" xfId="0" applyNumberFormat="1" applyFont="1" applyFill="1" applyBorder="1" applyAlignment="1">
      <alignment vertical="center"/>
    </xf>
    <xf numFmtId="165" fontId="11" fillId="2" borderId="22" xfId="0" applyNumberFormat="1" applyFont="1" applyFill="1" applyBorder="1" applyAlignment="1">
      <alignment vertical="center"/>
    </xf>
    <xf numFmtId="12" fontId="4" fillId="0" borderId="0" xfId="0" applyNumberFormat="1" applyFont="1" applyBorder="1" applyAlignment="1">
      <alignment horizontal="center"/>
    </xf>
    <xf numFmtId="164" fontId="11" fillId="0" borderId="47" xfId="0" applyNumberFormat="1" applyFont="1" applyFill="1" applyBorder="1" applyAlignment="1">
      <alignment horizontal="right" vertical="center"/>
    </xf>
    <xf numFmtId="164" fontId="11" fillId="0" borderId="32" xfId="0" applyNumberFormat="1" applyFont="1" applyFill="1" applyBorder="1" applyAlignment="1">
      <alignment horizontal="right" vertical="center"/>
    </xf>
    <xf numFmtId="164" fontId="11" fillId="0" borderId="48" xfId="0" applyNumberFormat="1" applyFont="1" applyFill="1" applyBorder="1" applyAlignment="1">
      <alignment horizontal="right" vertical="center"/>
    </xf>
    <xf numFmtId="164" fontId="11" fillId="0" borderId="49" xfId="0" applyNumberFormat="1" applyFont="1" applyFill="1" applyBorder="1" applyAlignment="1">
      <alignment horizontal="right" vertical="center"/>
    </xf>
    <xf numFmtId="165" fontId="11" fillId="2" borderId="34" xfId="0" applyNumberFormat="1" applyFont="1" applyFill="1" applyBorder="1" applyAlignment="1">
      <alignment vertical="center"/>
    </xf>
    <xf numFmtId="165" fontId="11" fillId="2" borderId="36" xfId="0" applyNumberFormat="1" applyFont="1" applyFill="1" applyBorder="1" applyAlignment="1">
      <alignment vertical="center"/>
    </xf>
    <xf numFmtId="0" fontId="16" fillId="0" borderId="0" xfId="1" quotePrefix="1" applyFont="1" applyBorder="1" applyAlignment="1" applyProtection="1">
      <alignment vertical="center"/>
    </xf>
    <xf numFmtId="165" fontId="4" fillId="0" borderId="10" xfId="0" applyNumberFormat="1" applyFont="1" applyFill="1" applyBorder="1" applyAlignment="1">
      <alignment horizontal="center" vertical="center"/>
    </xf>
    <xf numFmtId="165" fontId="4" fillId="0" borderId="8" xfId="0" applyNumberFormat="1" applyFont="1" applyFill="1" applyBorder="1" applyAlignment="1">
      <alignment horizontal="center" vertical="center"/>
    </xf>
    <xf numFmtId="0" fontId="0" fillId="0" borderId="24" xfId="0" applyBorder="1"/>
    <xf numFmtId="0" fontId="0" fillId="0" borderId="21" xfId="0" applyBorder="1"/>
    <xf numFmtId="165" fontId="11" fillId="0" borderId="44" xfId="0" applyNumberFormat="1" applyFont="1" applyFill="1" applyBorder="1" applyAlignment="1">
      <alignment vertical="center"/>
    </xf>
    <xf numFmtId="164" fontId="11" fillId="0" borderId="5" xfId="0" applyNumberFormat="1" applyFont="1" applyFill="1" applyBorder="1" applyAlignment="1">
      <alignment horizontal="right" vertical="center"/>
    </xf>
    <xf numFmtId="0" fontId="0" fillId="0" borderId="45" xfId="0" applyBorder="1"/>
    <xf numFmtId="0" fontId="0" fillId="0" borderId="50" xfId="0" applyBorder="1"/>
    <xf numFmtId="0" fontId="0" fillId="0" borderId="26" xfId="0" applyBorder="1"/>
    <xf numFmtId="0" fontId="0" fillId="0" borderId="25" xfId="0" applyBorder="1"/>
    <xf numFmtId="0" fontId="0" fillId="0" borderId="22" xfId="0" applyBorder="1"/>
    <xf numFmtId="0" fontId="0" fillId="0" borderId="32" xfId="0" applyBorder="1"/>
    <xf numFmtId="0" fontId="0" fillId="0" borderId="20" xfId="0" applyBorder="1"/>
    <xf numFmtId="165" fontId="11" fillId="0" borderId="51" xfId="0" applyNumberFormat="1" applyFont="1" applyFill="1" applyBorder="1" applyAlignment="1">
      <alignment vertical="center"/>
    </xf>
    <xf numFmtId="165" fontId="11" fillId="0" borderId="43" xfId="0" applyNumberFormat="1" applyFont="1" applyFill="1" applyBorder="1" applyAlignment="1">
      <alignment vertical="center"/>
    </xf>
    <xf numFmtId="165" fontId="11" fillId="3" borderId="24" xfId="0" applyNumberFormat="1" applyFont="1" applyFill="1" applyBorder="1" applyAlignment="1">
      <alignment vertical="center"/>
    </xf>
    <xf numFmtId="165" fontId="11" fillId="3" borderId="20" xfId="0" applyNumberFormat="1" applyFont="1" applyFill="1" applyBorder="1" applyAlignment="1">
      <alignment vertical="center"/>
    </xf>
    <xf numFmtId="165" fontId="11" fillId="3" borderId="25" xfId="0" applyNumberFormat="1" applyFont="1" applyFill="1" applyBorder="1" applyAlignment="1">
      <alignment vertical="center"/>
    </xf>
    <xf numFmtId="165" fontId="11" fillId="3" borderId="21" xfId="0" applyNumberFormat="1" applyFont="1" applyFill="1" applyBorder="1" applyAlignment="1">
      <alignment vertical="center"/>
    </xf>
    <xf numFmtId="165" fontId="14" fillId="3" borderId="26" xfId="0" applyNumberFormat="1" applyFont="1" applyFill="1" applyBorder="1" applyAlignment="1">
      <alignment vertical="center"/>
    </xf>
    <xf numFmtId="165" fontId="14" fillId="3" borderId="22" xfId="0" applyNumberFormat="1" applyFont="1" applyFill="1" applyBorder="1" applyAlignment="1">
      <alignment vertical="center"/>
    </xf>
    <xf numFmtId="165" fontId="11" fillId="4" borderId="24" xfId="0" applyNumberFormat="1" applyFont="1" applyFill="1" applyBorder="1" applyAlignment="1">
      <alignment vertical="center"/>
    </xf>
    <xf numFmtId="165" fontId="11" fillId="4" borderId="20" xfId="0" applyNumberFormat="1" applyFont="1" applyFill="1" applyBorder="1" applyAlignment="1">
      <alignment vertical="center"/>
    </xf>
    <xf numFmtId="165" fontId="11" fillId="4" borderId="25" xfId="0" applyNumberFormat="1" applyFont="1" applyFill="1" applyBorder="1" applyAlignment="1">
      <alignment vertical="center"/>
    </xf>
    <xf numFmtId="165" fontId="11" fillId="4" borderId="21" xfId="0" applyNumberFormat="1" applyFont="1" applyFill="1" applyBorder="1" applyAlignment="1">
      <alignment vertical="center"/>
    </xf>
    <xf numFmtId="165" fontId="14" fillId="4" borderId="26" xfId="0" applyNumberFormat="1" applyFont="1" applyFill="1" applyBorder="1" applyAlignment="1">
      <alignment vertical="center"/>
    </xf>
    <xf numFmtId="165" fontId="14" fillId="4" borderId="22" xfId="0" applyNumberFormat="1" applyFont="1" applyFill="1" applyBorder="1" applyAlignment="1">
      <alignment vertical="center"/>
    </xf>
    <xf numFmtId="165" fontId="11" fillId="5" borderId="24" xfId="0" applyNumberFormat="1" applyFont="1" applyFill="1" applyBorder="1" applyAlignment="1">
      <alignment vertical="center"/>
    </xf>
    <xf numFmtId="165" fontId="11" fillId="5" borderId="8" xfId="0" applyNumberFormat="1" applyFont="1" applyFill="1" applyBorder="1" applyAlignment="1">
      <alignment vertical="center"/>
    </xf>
    <xf numFmtId="165" fontId="11" fillId="5" borderId="25" xfId="0" applyNumberFormat="1" applyFont="1" applyFill="1" applyBorder="1" applyAlignment="1">
      <alignment vertical="center"/>
    </xf>
    <xf numFmtId="165" fontId="11" fillId="5" borderId="9" xfId="0" applyNumberFormat="1" applyFont="1" applyFill="1" applyBorder="1" applyAlignment="1">
      <alignment vertical="center"/>
    </xf>
    <xf numFmtId="165" fontId="14" fillId="5" borderId="26" xfId="0" applyNumberFormat="1" applyFont="1" applyFill="1" applyBorder="1" applyAlignment="1">
      <alignment vertical="center"/>
    </xf>
    <xf numFmtId="165" fontId="14" fillId="5" borderId="10" xfId="0" applyNumberFormat="1" applyFont="1" applyFill="1" applyBorder="1" applyAlignment="1">
      <alignment vertical="center"/>
    </xf>
    <xf numFmtId="165" fontId="14" fillId="3" borderId="37" xfId="0" applyNumberFormat="1" applyFont="1" applyFill="1" applyBorder="1" applyAlignment="1">
      <alignment vertical="center"/>
    </xf>
    <xf numFmtId="165" fontId="14" fillId="3" borderId="35" xfId="0" applyNumberFormat="1" applyFont="1" applyFill="1" applyBorder="1" applyAlignment="1">
      <alignment vertical="center"/>
    </xf>
    <xf numFmtId="165" fontId="14" fillId="4" borderId="37" xfId="0" applyNumberFormat="1" applyFont="1" applyFill="1" applyBorder="1" applyAlignment="1">
      <alignment vertical="center"/>
    </xf>
    <xf numFmtId="165" fontId="14" fillId="4" borderId="35" xfId="0" applyNumberFormat="1" applyFont="1" applyFill="1" applyBorder="1" applyAlignment="1">
      <alignment vertical="center"/>
    </xf>
    <xf numFmtId="165" fontId="14" fillId="5" borderId="37" xfId="0" applyNumberFormat="1" applyFont="1" applyFill="1" applyBorder="1" applyAlignment="1">
      <alignment vertical="center"/>
    </xf>
    <xf numFmtId="165" fontId="14" fillId="5" borderId="39" xfId="0" applyNumberFormat="1" applyFont="1" applyFill="1" applyBorder="1" applyAlignment="1">
      <alignment vertical="center"/>
    </xf>
    <xf numFmtId="165" fontId="11" fillId="3" borderId="38" xfId="0" applyNumberFormat="1" applyFont="1" applyFill="1" applyBorder="1" applyAlignment="1">
      <alignment vertical="center"/>
    </xf>
    <xf numFmtId="165" fontId="11" fillId="3" borderId="36" xfId="0" applyNumberFormat="1" applyFont="1" applyFill="1" applyBorder="1" applyAlignment="1">
      <alignment vertical="center"/>
    </xf>
    <xf numFmtId="0" fontId="4" fillId="3"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5" borderId="0" xfId="0" applyFont="1" applyFill="1" applyBorder="1" applyAlignment="1">
      <alignment horizontal="center" vertical="center"/>
    </xf>
    <xf numFmtId="165" fontId="11" fillId="3" borderId="26" xfId="0" applyNumberFormat="1" applyFont="1" applyFill="1" applyBorder="1" applyAlignment="1">
      <alignment vertical="center"/>
    </xf>
    <xf numFmtId="165" fontId="11" fillId="3" borderId="22" xfId="0" applyNumberFormat="1" applyFont="1" applyFill="1" applyBorder="1" applyAlignment="1">
      <alignment vertical="center"/>
    </xf>
    <xf numFmtId="165" fontId="11" fillId="4" borderId="26" xfId="0" applyNumberFormat="1" applyFont="1" applyFill="1" applyBorder="1" applyAlignment="1">
      <alignment vertical="center"/>
    </xf>
    <xf numFmtId="165" fontId="11" fillId="4" borderId="22" xfId="0" applyNumberFormat="1" applyFont="1" applyFill="1" applyBorder="1" applyAlignment="1">
      <alignment vertical="center"/>
    </xf>
    <xf numFmtId="165" fontId="11" fillId="5" borderId="26" xfId="0" applyNumberFormat="1" applyFont="1" applyFill="1" applyBorder="1" applyAlignment="1">
      <alignment vertical="center"/>
    </xf>
    <xf numFmtId="165" fontId="11" fillId="5" borderId="10" xfId="0" applyNumberFormat="1" applyFont="1" applyFill="1" applyBorder="1" applyAlignment="1">
      <alignment vertical="center"/>
    </xf>
    <xf numFmtId="165" fontId="11" fillId="4" borderId="38" xfId="0" applyNumberFormat="1" applyFont="1" applyFill="1" applyBorder="1" applyAlignment="1">
      <alignment vertical="center"/>
    </xf>
    <xf numFmtId="165" fontId="11" fillId="4" borderId="36" xfId="0" applyNumberFormat="1" applyFont="1" applyFill="1" applyBorder="1" applyAlignment="1">
      <alignment vertical="center"/>
    </xf>
    <xf numFmtId="165" fontId="11" fillId="5" borderId="20" xfId="0" applyNumberFormat="1" applyFont="1" applyFill="1" applyBorder="1" applyAlignment="1">
      <alignment vertical="center"/>
    </xf>
    <xf numFmtId="165" fontId="11" fillId="5" borderId="21" xfId="0" applyNumberFormat="1" applyFont="1" applyFill="1" applyBorder="1" applyAlignment="1">
      <alignment vertical="center"/>
    </xf>
    <xf numFmtId="165" fontId="11" fillId="5" borderId="38" xfId="0" applyNumberFormat="1" applyFont="1" applyFill="1" applyBorder="1" applyAlignment="1">
      <alignment vertical="center"/>
    </xf>
    <xf numFmtId="165" fontId="11" fillId="5" borderId="36" xfId="0" applyNumberFormat="1" applyFont="1" applyFill="1" applyBorder="1" applyAlignment="1">
      <alignment vertical="center"/>
    </xf>
    <xf numFmtId="165" fontId="14" fillId="5" borderId="22" xfId="0" applyNumberFormat="1" applyFont="1" applyFill="1" applyBorder="1" applyAlignment="1">
      <alignment vertical="center"/>
    </xf>
    <xf numFmtId="165" fontId="11" fillId="5" borderId="40" xfId="0" applyNumberFormat="1" applyFont="1" applyFill="1" applyBorder="1" applyAlignment="1">
      <alignment vertical="center"/>
    </xf>
    <xf numFmtId="165" fontId="11" fillId="5" borderId="22" xfId="0" applyNumberFormat="1" applyFont="1" applyFill="1" applyBorder="1" applyAlignment="1">
      <alignment vertical="center"/>
    </xf>
    <xf numFmtId="165" fontId="11" fillId="4" borderId="37" xfId="0" applyNumberFormat="1" applyFont="1" applyFill="1" applyBorder="1" applyAlignment="1">
      <alignment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4" fillId="0" borderId="0" xfId="0" applyFont="1" applyFill="1" applyBorder="1" applyAlignment="1">
      <alignment vertical="center"/>
    </xf>
    <xf numFmtId="0" fontId="4" fillId="0" borderId="10" xfId="0" applyFont="1" applyBorder="1" applyAlignment="1">
      <alignment horizontal="right"/>
    </xf>
    <xf numFmtId="165" fontId="14" fillId="0" borderId="18" xfId="0" applyNumberFormat="1" applyFont="1" applyFill="1" applyBorder="1" applyAlignment="1">
      <alignment horizontal="right" vertical="center"/>
    </xf>
    <xf numFmtId="165" fontId="14" fillId="0" borderId="22" xfId="0" applyNumberFormat="1" applyFont="1" applyFill="1" applyBorder="1" applyAlignment="1">
      <alignment horizontal="right" vertical="center"/>
    </xf>
    <xf numFmtId="165" fontId="14" fillId="0" borderId="26" xfId="0" applyNumberFormat="1" applyFont="1" applyFill="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4" fillId="0" borderId="7" xfId="0" applyFont="1" applyBorder="1" applyAlignment="1">
      <alignment horizontal="right"/>
    </xf>
    <xf numFmtId="0" fontId="4" fillId="0" borderId="29" xfId="0" applyFont="1" applyBorder="1" applyAlignment="1">
      <alignment horizontal="right" vertical="center"/>
    </xf>
    <xf numFmtId="165" fontId="11" fillId="4" borderId="26" xfId="0" applyNumberFormat="1" applyFont="1" applyFill="1" applyBorder="1" applyAlignment="1">
      <alignment horizontal="right" vertical="center"/>
    </xf>
    <xf numFmtId="165" fontId="11" fillId="4" borderId="22" xfId="0" applyNumberFormat="1" applyFont="1" applyFill="1" applyBorder="1" applyAlignment="1">
      <alignment horizontal="right" vertical="center"/>
    </xf>
    <xf numFmtId="165" fontId="11" fillId="0" borderId="26" xfId="0" applyNumberFormat="1" applyFont="1" applyFill="1" applyBorder="1" applyAlignment="1">
      <alignment horizontal="right" vertical="center"/>
    </xf>
    <xf numFmtId="165" fontId="11" fillId="0" borderId="1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1" fillId="0" borderId="18" xfId="0" applyNumberFormat="1" applyFont="1" applyFill="1" applyBorder="1" applyAlignment="1">
      <alignment horizontal="right" vertical="center"/>
    </xf>
    <xf numFmtId="165" fontId="11" fillId="0" borderId="22" xfId="0" applyNumberFormat="1" applyFont="1" applyFill="1" applyBorder="1" applyAlignment="1">
      <alignment horizontal="right" vertical="center"/>
    </xf>
    <xf numFmtId="165" fontId="11" fillId="3" borderId="26" xfId="0" applyNumberFormat="1" applyFont="1" applyFill="1" applyBorder="1" applyAlignment="1">
      <alignment horizontal="right" vertical="center"/>
    </xf>
    <xf numFmtId="165" fontId="11" fillId="3" borderId="22" xfId="0" applyNumberFormat="1" applyFont="1" applyFill="1" applyBorder="1" applyAlignment="1">
      <alignment horizontal="right" vertical="center"/>
    </xf>
    <xf numFmtId="165" fontId="11" fillId="2" borderId="18" xfId="0" applyNumberFormat="1" applyFont="1" applyFill="1" applyBorder="1" applyAlignment="1">
      <alignment horizontal="right" vertical="center"/>
    </xf>
    <xf numFmtId="165" fontId="11" fillId="2" borderId="22" xfId="0" applyNumberFormat="1" applyFont="1" applyFill="1" applyBorder="1" applyAlignment="1">
      <alignment horizontal="right" vertical="center"/>
    </xf>
    <xf numFmtId="165" fontId="11" fillId="5" borderId="26" xfId="0" applyNumberFormat="1" applyFont="1" applyFill="1" applyBorder="1" applyAlignment="1">
      <alignment horizontal="right" vertical="center"/>
    </xf>
    <xf numFmtId="165" fontId="11" fillId="5" borderId="10" xfId="0" applyNumberFormat="1" applyFont="1" applyFill="1" applyBorder="1" applyAlignment="1">
      <alignment horizontal="right" vertical="center"/>
    </xf>
    <xf numFmtId="165" fontId="11" fillId="2" borderId="33" xfId="0" applyNumberFormat="1" applyFont="1" applyFill="1" applyBorder="1" applyAlignment="1">
      <alignment horizontal="right" vertical="center"/>
    </xf>
    <xf numFmtId="165" fontId="11" fillId="2" borderId="35" xfId="0" applyNumberFormat="1" applyFont="1" applyFill="1" applyBorder="1" applyAlignment="1">
      <alignment horizontal="right" vertical="center"/>
    </xf>
    <xf numFmtId="165" fontId="11" fillId="0" borderId="32" xfId="0" applyNumberFormat="1" applyFont="1" applyFill="1" applyBorder="1" applyAlignment="1">
      <alignment horizontal="right" vertical="center"/>
    </xf>
    <xf numFmtId="165" fontId="11" fillId="0" borderId="41" xfId="0" applyNumberFormat="1" applyFont="1" applyFill="1" applyBorder="1" applyAlignment="1">
      <alignment horizontal="right" vertical="center"/>
    </xf>
    <xf numFmtId="165" fontId="11" fillId="0" borderId="37" xfId="0" applyNumberFormat="1" applyFont="1" applyFill="1" applyBorder="1" applyAlignment="1">
      <alignment horizontal="right" vertical="center"/>
    </xf>
    <xf numFmtId="165" fontId="11" fillId="0" borderId="39" xfId="0" applyNumberFormat="1" applyFont="1" applyFill="1" applyBorder="1" applyAlignment="1">
      <alignment horizontal="right" vertical="center"/>
    </xf>
    <xf numFmtId="165" fontId="11" fillId="0" borderId="33" xfId="0" applyNumberFormat="1" applyFont="1" applyFill="1" applyBorder="1" applyAlignment="1">
      <alignment horizontal="right" vertical="center"/>
    </xf>
    <xf numFmtId="165" fontId="11" fillId="0" borderId="35" xfId="0" applyNumberFormat="1" applyFont="1" applyFill="1" applyBorder="1" applyAlignment="1">
      <alignment horizontal="right" vertical="center"/>
    </xf>
    <xf numFmtId="165" fontId="11" fillId="5" borderId="37" xfId="0" applyNumberFormat="1" applyFont="1" applyFill="1" applyBorder="1" applyAlignment="1">
      <alignment horizontal="right" vertical="center"/>
    </xf>
    <xf numFmtId="165" fontId="11" fillId="5" borderId="39" xfId="0" applyNumberFormat="1" applyFont="1" applyFill="1" applyBorder="1" applyAlignment="1">
      <alignment horizontal="right" vertical="center"/>
    </xf>
    <xf numFmtId="0" fontId="11" fillId="0" borderId="29" xfId="0" applyFont="1" applyBorder="1" applyAlignment="1">
      <alignment horizontal="right" vertical="center"/>
    </xf>
    <xf numFmtId="165" fontId="11" fillId="3" borderId="37" xfId="0" applyNumberFormat="1" applyFont="1" applyFill="1" applyBorder="1" applyAlignment="1">
      <alignment horizontal="right" vertical="center"/>
    </xf>
    <xf numFmtId="165" fontId="11" fillId="3" borderId="35" xfId="0" applyNumberFormat="1" applyFont="1" applyFill="1" applyBorder="1" applyAlignment="1">
      <alignment horizontal="right" vertical="center"/>
    </xf>
    <xf numFmtId="165" fontId="11" fillId="0" borderId="42" xfId="0" applyNumberFormat="1" applyFont="1" applyFill="1" applyBorder="1" applyAlignment="1">
      <alignment horizontal="right" vertical="center"/>
    </xf>
    <xf numFmtId="0" fontId="11" fillId="0" borderId="0" xfId="0" applyFont="1" applyBorder="1" applyAlignment="1">
      <alignment horizontal="right"/>
    </xf>
    <xf numFmtId="0" fontId="11" fillId="0" borderId="0" xfId="0" applyFont="1" applyBorder="1" applyAlignment="1">
      <alignment horizontal="right" vertical="center"/>
    </xf>
    <xf numFmtId="0" fontId="11" fillId="0" borderId="18" xfId="0" applyFont="1" applyBorder="1" applyAlignment="1">
      <alignment horizontal="right" vertical="center"/>
    </xf>
    <xf numFmtId="165" fontId="11" fillId="0" borderId="26" xfId="0" applyNumberFormat="1" applyFont="1" applyBorder="1" applyAlignment="1">
      <alignment horizontal="right" vertical="center"/>
    </xf>
    <xf numFmtId="165" fontId="11" fillId="0" borderId="22" xfId="0" applyNumberFormat="1" applyFont="1" applyBorder="1" applyAlignment="1">
      <alignment horizontal="right" vertical="center"/>
    </xf>
    <xf numFmtId="165" fontId="11" fillId="0" borderId="18" xfId="0" applyNumberFormat="1" applyFont="1" applyBorder="1" applyAlignment="1">
      <alignment horizontal="right" vertical="center"/>
    </xf>
    <xf numFmtId="165" fontId="11" fillId="4" borderId="37" xfId="0" applyNumberFormat="1" applyFont="1" applyFill="1" applyBorder="1" applyAlignment="1">
      <alignment horizontal="right" vertical="center"/>
    </xf>
    <xf numFmtId="165" fontId="11" fillId="4" borderId="35" xfId="0" applyNumberFormat="1" applyFont="1" applyFill="1" applyBorder="1" applyAlignment="1">
      <alignment horizontal="right" vertical="center"/>
    </xf>
    <xf numFmtId="165" fontId="11" fillId="0" borderId="42" xfId="0" applyNumberFormat="1" applyFont="1" applyBorder="1" applyAlignment="1">
      <alignment horizontal="right" vertical="center"/>
    </xf>
    <xf numFmtId="0" fontId="4" fillId="6" borderId="59" xfId="0" applyFont="1" applyFill="1" applyBorder="1" applyAlignment="1">
      <alignment vertical="center"/>
    </xf>
    <xf numFmtId="0" fontId="6" fillId="6" borderId="59" xfId="0" applyFont="1" applyFill="1" applyBorder="1" applyAlignment="1">
      <alignment horizontal="center" vertical="center"/>
    </xf>
    <xf numFmtId="165" fontId="11" fillId="8" borderId="25" xfId="0" applyNumberFormat="1" applyFont="1" applyFill="1" applyBorder="1" applyAlignment="1">
      <alignment vertical="center"/>
    </xf>
    <xf numFmtId="165" fontId="14" fillId="8" borderId="37" xfId="0" applyNumberFormat="1" applyFont="1" applyFill="1" applyBorder="1" applyAlignment="1">
      <alignment vertical="center"/>
    </xf>
    <xf numFmtId="165" fontId="11" fillId="8" borderId="24" xfId="0" applyNumberFormat="1" applyFont="1" applyFill="1" applyBorder="1" applyAlignment="1">
      <alignment vertical="center"/>
    </xf>
    <xf numFmtId="165" fontId="11" fillId="8" borderId="21" xfId="0" applyNumberFormat="1" applyFont="1" applyFill="1" applyBorder="1" applyAlignment="1">
      <alignment vertical="center"/>
    </xf>
    <xf numFmtId="165" fontId="14" fillId="8" borderId="35" xfId="0" applyNumberFormat="1" applyFont="1" applyFill="1" applyBorder="1" applyAlignment="1">
      <alignment vertical="center"/>
    </xf>
    <xf numFmtId="165" fontId="11" fillId="8" borderId="20" xfId="0" applyNumberFormat="1" applyFont="1" applyFill="1" applyBorder="1" applyAlignment="1">
      <alignment vertical="center"/>
    </xf>
    <xf numFmtId="165" fontId="14" fillId="9" borderId="37" xfId="0" applyNumberFormat="1" applyFont="1" applyFill="1" applyBorder="1" applyAlignment="1">
      <alignment vertical="center"/>
    </xf>
    <xf numFmtId="165" fontId="11" fillId="9" borderId="24" xfId="0" applyNumberFormat="1" applyFont="1" applyFill="1" applyBorder="1" applyAlignment="1">
      <alignment vertical="center"/>
    </xf>
    <xf numFmtId="165" fontId="11" fillId="9" borderId="25" xfId="0" applyNumberFormat="1" applyFont="1" applyFill="1" applyBorder="1" applyAlignment="1">
      <alignment vertical="center"/>
    </xf>
    <xf numFmtId="165" fontId="14" fillId="9" borderId="35" xfId="0" applyNumberFormat="1" applyFont="1" applyFill="1" applyBorder="1" applyAlignment="1">
      <alignment vertical="center"/>
    </xf>
    <xf numFmtId="165" fontId="11" fillId="9" borderId="20" xfId="0" applyNumberFormat="1" applyFont="1" applyFill="1" applyBorder="1" applyAlignment="1">
      <alignment vertical="center"/>
    </xf>
    <xf numFmtId="165" fontId="11" fillId="9" borderId="21" xfId="0" applyNumberFormat="1" applyFont="1" applyFill="1" applyBorder="1" applyAlignment="1">
      <alignment vertical="center"/>
    </xf>
    <xf numFmtId="0" fontId="4" fillId="0" borderId="14" xfId="0" applyFont="1" applyBorder="1"/>
    <xf numFmtId="165" fontId="11" fillId="8" borderId="38" xfId="0" applyNumberFormat="1" applyFont="1" applyFill="1" applyBorder="1" applyAlignment="1">
      <alignment vertical="center"/>
    </xf>
    <xf numFmtId="165" fontId="11" fillId="8" borderId="36" xfId="0" applyNumberFormat="1" applyFont="1" applyFill="1" applyBorder="1" applyAlignment="1">
      <alignment vertical="center"/>
    </xf>
    <xf numFmtId="165" fontId="11" fillId="9" borderId="38" xfId="0" applyNumberFormat="1" applyFont="1" applyFill="1" applyBorder="1" applyAlignment="1">
      <alignment vertical="center"/>
    </xf>
    <xf numFmtId="165" fontId="11" fillId="9" borderId="36" xfId="0" applyNumberFormat="1" applyFont="1" applyFill="1" applyBorder="1" applyAlignment="1">
      <alignment vertical="center"/>
    </xf>
    <xf numFmtId="165" fontId="0" fillId="0" borderId="0" xfId="0" applyNumberFormat="1" applyBorder="1"/>
    <xf numFmtId="165" fontId="11" fillId="0" borderId="22" xfId="0" applyNumberFormat="1" applyFont="1" applyFill="1" applyBorder="1" applyAlignment="1">
      <alignment horizontal="left" vertical="center"/>
    </xf>
    <xf numFmtId="165" fontId="11" fillId="8" borderId="26" xfId="0" applyNumberFormat="1" applyFont="1" applyFill="1" applyBorder="1" applyAlignment="1">
      <alignment vertical="center"/>
    </xf>
    <xf numFmtId="165" fontId="11" fillId="8" borderId="22" xfId="0" applyNumberFormat="1" applyFont="1" applyFill="1" applyBorder="1" applyAlignment="1">
      <alignment vertical="center"/>
    </xf>
    <xf numFmtId="165" fontId="11" fillId="0" borderId="10" xfId="0" applyNumberFormat="1" applyFont="1" applyFill="1" applyBorder="1" applyAlignment="1">
      <alignment horizontal="left" vertical="center"/>
    </xf>
    <xf numFmtId="165" fontId="11" fillId="9" borderId="26" xfId="0" applyNumberFormat="1" applyFont="1" applyFill="1" applyBorder="1" applyAlignment="1">
      <alignment vertical="center"/>
    </xf>
    <xf numFmtId="165" fontId="11" fillId="9" borderId="22" xfId="0" applyNumberFormat="1" applyFont="1" applyFill="1" applyBorder="1" applyAlignment="1">
      <alignment vertical="center"/>
    </xf>
    <xf numFmtId="0" fontId="11" fillId="0" borderId="0" xfId="0" applyFont="1" applyBorder="1"/>
    <xf numFmtId="0" fontId="11" fillId="0" borderId="0" xfId="0" applyFont="1" applyBorder="1" applyAlignment="1">
      <alignment vertical="center"/>
    </xf>
    <xf numFmtId="0" fontId="11" fillId="0" borderId="0" xfId="0" applyFont="1" applyBorder="1" applyAlignment="1">
      <alignment horizontal="center"/>
    </xf>
    <xf numFmtId="0" fontId="11" fillId="0" borderId="0" xfId="0" applyFont="1" applyBorder="1" applyAlignment="1">
      <alignment horizontal="center" vertical="center"/>
    </xf>
    <xf numFmtId="165" fontId="14" fillId="5" borderId="35" xfId="0" applyNumberFormat="1" applyFont="1" applyFill="1" applyBorder="1" applyAlignment="1">
      <alignment vertical="center"/>
    </xf>
    <xf numFmtId="165" fontId="11" fillId="11" borderId="25" xfId="0" applyNumberFormat="1" applyFont="1" applyFill="1" applyBorder="1" applyAlignment="1">
      <alignment vertical="center"/>
    </xf>
    <xf numFmtId="165" fontId="11" fillId="11" borderId="9" xfId="0" applyNumberFormat="1" applyFont="1" applyFill="1" applyBorder="1" applyAlignment="1">
      <alignment vertical="center"/>
    </xf>
    <xf numFmtId="165" fontId="11" fillId="11" borderId="26" xfId="0" applyNumberFormat="1" applyFont="1" applyFill="1" applyBorder="1" applyAlignment="1">
      <alignment vertical="center"/>
    </xf>
    <xf numFmtId="165" fontId="11" fillId="11" borderId="10" xfId="0" applyNumberFormat="1" applyFont="1" applyFill="1" applyBorder="1" applyAlignment="1">
      <alignment vertical="center"/>
    </xf>
    <xf numFmtId="165" fontId="14" fillId="11" borderId="37" xfId="0" applyNumberFormat="1" applyFont="1" applyFill="1" applyBorder="1" applyAlignment="1">
      <alignment vertical="center"/>
    </xf>
    <xf numFmtId="165" fontId="11" fillId="11" borderId="24" xfId="0" applyNumberFormat="1" applyFont="1" applyFill="1" applyBorder="1" applyAlignment="1">
      <alignment vertical="center"/>
    </xf>
    <xf numFmtId="165" fontId="14" fillId="11" borderId="39" xfId="0" applyNumberFormat="1" applyFont="1" applyFill="1" applyBorder="1" applyAlignment="1">
      <alignment vertical="center"/>
    </xf>
    <xf numFmtId="165" fontId="11" fillId="11" borderId="8" xfId="0" applyNumberFormat="1" applyFont="1" applyFill="1" applyBorder="1" applyAlignment="1">
      <alignment vertical="center"/>
    </xf>
    <xf numFmtId="0" fontId="4" fillId="2" borderId="65" xfId="0" applyFont="1" applyFill="1" applyBorder="1" applyAlignment="1">
      <alignment horizontal="center" vertical="center"/>
    </xf>
    <xf numFmtId="0" fontId="6" fillId="0" borderId="65" xfId="0" applyFont="1" applyBorder="1" applyAlignment="1">
      <alignment horizontal="center" vertical="center"/>
    </xf>
    <xf numFmtId="0" fontId="4" fillId="3" borderId="65" xfId="0" applyFont="1" applyFill="1" applyBorder="1" applyAlignment="1">
      <alignment horizontal="center" vertical="center"/>
    </xf>
    <xf numFmtId="0" fontId="4" fillId="12" borderId="65" xfId="0" applyFont="1" applyFill="1" applyBorder="1" applyAlignment="1">
      <alignment horizontal="center" vertical="center"/>
    </xf>
    <xf numFmtId="0" fontId="4" fillId="5" borderId="65" xfId="0" applyFont="1" applyFill="1" applyBorder="1" applyAlignment="1">
      <alignment horizontal="center" vertical="center"/>
    </xf>
    <xf numFmtId="0" fontId="4" fillId="11" borderId="65" xfId="0" applyFont="1" applyFill="1" applyBorder="1" applyAlignment="1">
      <alignment horizontal="center" vertical="center"/>
    </xf>
    <xf numFmtId="165" fontId="4" fillId="0" borderId="14" xfId="0" applyNumberFormat="1" applyFont="1" applyFill="1" applyBorder="1" applyAlignment="1">
      <alignment horizontal="center" vertical="center"/>
    </xf>
    <xf numFmtId="165" fontId="11" fillId="0" borderId="47" xfId="0" applyNumberFormat="1" applyFont="1" applyFill="1" applyBorder="1" applyAlignment="1">
      <alignment vertical="center"/>
    </xf>
    <xf numFmtId="164" fontId="11" fillId="0" borderId="0" xfId="0" applyNumberFormat="1" applyFont="1" applyFill="1" applyBorder="1" applyAlignment="1">
      <alignment horizontal="right" vertical="center"/>
    </xf>
    <xf numFmtId="165" fontId="11" fillId="0" borderId="32" xfId="0" applyNumberFormat="1" applyFont="1" applyFill="1" applyBorder="1" applyAlignment="1">
      <alignment vertical="center"/>
    </xf>
    <xf numFmtId="165" fontId="11" fillId="0" borderId="31" xfId="0" applyNumberFormat="1" applyFont="1" applyFill="1" applyBorder="1" applyAlignment="1">
      <alignment vertical="center"/>
    </xf>
    <xf numFmtId="165" fontId="14" fillId="0" borderId="49" xfId="0" applyNumberFormat="1" applyFont="1" applyFill="1" applyBorder="1" applyAlignment="1">
      <alignment vertical="center"/>
    </xf>
    <xf numFmtId="165" fontId="4" fillId="0" borderId="58" xfId="0" applyNumberFormat="1" applyFont="1" applyFill="1" applyBorder="1" applyAlignment="1">
      <alignment horizontal="center" vertical="center"/>
    </xf>
    <xf numFmtId="0" fontId="4" fillId="10" borderId="65" xfId="0" applyFont="1" applyFill="1" applyBorder="1" applyAlignment="1">
      <alignment horizontal="center" vertical="center"/>
    </xf>
    <xf numFmtId="165" fontId="14" fillId="0" borderId="32" xfId="0" applyNumberFormat="1" applyFont="1" applyFill="1" applyBorder="1" applyAlignment="1">
      <alignment vertical="center"/>
    </xf>
    <xf numFmtId="165" fontId="11" fillId="13" borderId="17" xfId="0" applyNumberFormat="1" applyFont="1" applyFill="1" applyBorder="1" applyAlignment="1">
      <alignment vertical="center"/>
    </xf>
    <xf numFmtId="165" fontId="11" fillId="13" borderId="21" xfId="0" applyNumberFormat="1" applyFont="1" applyFill="1" applyBorder="1" applyAlignment="1">
      <alignment vertical="center"/>
    </xf>
    <xf numFmtId="165" fontId="14" fillId="13" borderId="18" xfId="0" applyNumberFormat="1" applyFont="1" applyFill="1" applyBorder="1" applyAlignment="1">
      <alignment vertical="center"/>
    </xf>
    <xf numFmtId="165" fontId="11" fillId="13" borderId="16" xfId="0" applyNumberFormat="1" applyFont="1" applyFill="1" applyBorder="1" applyAlignment="1">
      <alignment vertical="center"/>
    </xf>
    <xf numFmtId="165" fontId="14" fillId="13" borderId="22" xfId="0" applyNumberFormat="1" applyFont="1" applyFill="1" applyBorder="1" applyAlignment="1">
      <alignment vertical="center"/>
    </xf>
    <xf numFmtId="165" fontId="11" fillId="13" borderId="20" xfId="0" applyNumberFormat="1" applyFont="1" applyFill="1" applyBorder="1" applyAlignment="1">
      <alignment vertical="center"/>
    </xf>
    <xf numFmtId="165" fontId="11" fillId="13" borderId="18" xfId="0" applyNumberFormat="1" applyFont="1" applyFill="1" applyBorder="1" applyAlignment="1">
      <alignment vertical="center"/>
    </xf>
    <xf numFmtId="165" fontId="11" fillId="13" borderId="22" xfId="0" applyNumberFormat="1" applyFont="1" applyFill="1" applyBorder="1" applyAlignment="1">
      <alignment vertical="center"/>
    </xf>
    <xf numFmtId="165" fontId="11" fillId="2" borderId="47" xfId="0" applyNumberFormat="1" applyFont="1" applyFill="1" applyBorder="1" applyAlignment="1">
      <alignment vertical="center"/>
    </xf>
    <xf numFmtId="165" fontId="11" fillId="0" borderId="48" xfId="0" applyNumberFormat="1" applyFont="1" applyFill="1" applyBorder="1" applyAlignment="1">
      <alignment vertical="center"/>
    </xf>
    <xf numFmtId="165" fontId="11" fillId="0" borderId="49" xfId="0" applyNumberFormat="1" applyFont="1" applyFill="1" applyBorder="1" applyAlignment="1">
      <alignment vertical="center"/>
    </xf>
    <xf numFmtId="165" fontId="14" fillId="13" borderId="32" xfId="0" applyNumberFormat="1" applyFont="1" applyFill="1" applyBorder="1" applyAlignment="1">
      <alignment vertical="center"/>
    </xf>
    <xf numFmtId="165" fontId="11" fillId="13" borderId="31" xfId="0" applyNumberFormat="1" applyFont="1" applyFill="1" applyBorder="1" applyAlignment="1">
      <alignment vertical="center"/>
    </xf>
    <xf numFmtId="165" fontId="11" fillId="13" borderId="32" xfId="0" applyNumberFormat="1" applyFont="1" applyFill="1" applyBorder="1" applyAlignment="1">
      <alignment vertical="center"/>
    </xf>
    <xf numFmtId="165" fontId="11" fillId="3" borderId="47" xfId="0" applyNumberFormat="1" applyFont="1" applyFill="1" applyBorder="1" applyAlignment="1">
      <alignment vertical="center"/>
    </xf>
    <xf numFmtId="165" fontId="14" fillId="3" borderId="32" xfId="0" applyNumberFormat="1" applyFont="1" applyFill="1" applyBorder="1" applyAlignment="1">
      <alignment vertical="center"/>
    </xf>
    <xf numFmtId="165" fontId="11" fillId="3" borderId="31" xfId="0" applyNumberFormat="1" applyFont="1" applyFill="1" applyBorder="1" applyAlignment="1">
      <alignment vertical="center"/>
    </xf>
    <xf numFmtId="165" fontId="11" fillId="3" borderId="32" xfId="0" applyNumberFormat="1" applyFont="1" applyFill="1" applyBorder="1" applyAlignment="1">
      <alignment vertical="center"/>
    </xf>
    <xf numFmtId="165" fontId="11" fillId="12" borderId="24" xfId="0" applyNumberFormat="1" applyFont="1" applyFill="1" applyBorder="1" applyAlignment="1">
      <alignment vertical="center"/>
    </xf>
    <xf numFmtId="165" fontId="11" fillId="12" borderId="25" xfId="0" applyNumberFormat="1" applyFont="1" applyFill="1" applyBorder="1" applyAlignment="1">
      <alignment vertical="center"/>
    </xf>
    <xf numFmtId="165" fontId="11" fillId="12" borderId="20" xfId="0" applyNumberFormat="1" applyFont="1" applyFill="1" applyBorder="1" applyAlignment="1">
      <alignment vertical="center"/>
    </xf>
    <xf numFmtId="165" fontId="11" fillId="12" borderId="21" xfId="0" applyNumberFormat="1" applyFont="1" applyFill="1" applyBorder="1" applyAlignment="1">
      <alignment vertical="center"/>
    </xf>
    <xf numFmtId="165" fontId="11" fillId="11" borderId="47" xfId="0" applyNumberFormat="1" applyFont="1" applyFill="1" applyBorder="1" applyAlignment="1">
      <alignment vertical="center"/>
    </xf>
    <xf numFmtId="165" fontId="14" fillId="11" borderId="49" xfId="0" applyNumberFormat="1" applyFont="1" applyFill="1" applyBorder="1" applyAlignment="1">
      <alignment vertical="center"/>
    </xf>
    <xf numFmtId="165" fontId="14" fillId="12" borderId="26" xfId="0" applyNumberFormat="1" applyFont="1" applyFill="1" applyBorder="1" applyAlignment="1">
      <alignment vertical="center"/>
    </xf>
    <xf numFmtId="165" fontId="14" fillId="12" borderId="22" xfId="0" applyNumberFormat="1" applyFont="1" applyFill="1" applyBorder="1" applyAlignment="1">
      <alignment vertical="center"/>
    </xf>
    <xf numFmtId="165" fontId="11" fillId="13" borderId="34" xfId="0" applyNumberFormat="1" applyFont="1" applyFill="1" applyBorder="1" applyAlignment="1">
      <alignment vertical="center"/>
    </xf>
    <xf numFmtId="165" fontId="11" fillId="13" borderId="36" xfId="0" applyNumberFormat="1" applyFont="1" applyFill="1" applyBorder="1" applyAlignment="1">
      <alignment vertical="center"/>
    </xf>
    <xf numFmtId="165" fontId="11" fillId="11" borderId="26" xfId="0" applyNumberFormat="1" applyFont="1" applyFill="1" applyBorder="1" applyAlignment="1">
      <alignment horizontal="right" vertical="center"/>
    </xf>
    <xf numFmtId="165" fontId="11" fillId="11" borderId="10" xfId="0" applyNumberFormat="1" applyFont="1" applyFill="1" applyBorder="1" applyAlignment="1">
      <alignment horizontal="right" vertical="center"/>
    </xf>
    <xf numFmtId="165" fontId="14" fillId="13" borderId="26" xfId="0" applyNumberFormat="1" applyFont="1" applyFill="1" applyBorder="1" applyAlignment="1">
      <alignment vertical="center"/>
    </xf>
    <xf numFmtId="165" fontId="11" fillId="13" borderId="24" xfId="0" applyNumberFormat="1" applyFont="1" applyFill="1" applyBorder="1" applyAlignment="1">
      <alignment vertical="center"/>
    </xf>
    <xf numFmtId="165" fontId="11" fillId="5" borderId="22" xfId="0" applyNumberFormat="1" applyFont="1" applyFill="1" applyBorder="1" applyAlignment="1">
      <alignment horizontal="right" vertical="center"/>
    </xf>
    <xf numFmtId="165" fontId="11" fillId="11" borderId="38" xfId="0" applyNumberFormat="1" applyFont="1" applyFill="1" applyBorder="1" applyAlignment="1">
      <alignment vertical="center"/>
    </xf>
    <xf numFmtId="165" fontId="11" fillId="11" borderId="40" xfId="0" applyNumberFormat="1" applyFont="1" applyFill="1" applyBorder="1" applyAlignment="1">
      <alignment vertical="center"/>
    </xf>
    <xf numFmtId="165" fontId="11" fillId="12" borderId="26" xfId="0" applyNumberFormat="1" applyFont="1" applyFill="1" applyBorder="1" applyAlignment="1">
      <alignment horizontal="right" vertical="center"/>
    </xf>
    <xf numFmtId="165" fontId="11" fillId="12" borderId="22" xfId="0" applyNumberFormat="1" applyFont="1" applyFill="1" applyBorder="1" applyAlignment="1">
      <alignment horizontal="right" vertical="center"/>
    </xf>
    <xf numFmtId="165" fontId="11" fillId="11" borderId="31" xfId="0" applyNumberFormat="1" applyFont="1" applyFill="1" applyBorder="1" applyAlignment="1">
      <alignment vertical="center"/>
    </xf>
    <xf numFmtId="165" fontId="11" fillId="11" borderId="22" xfId="0" applyNumberFormat="1" applyFont="1" applyFill="1" applyBorder="1" applyAlignment="1">
      <alignment vertical="center"/>
    </xf>
    <xf numFmtId="165" fontId="11" fillId="11" borderId="36" xfId="0" applyNumberFormat="1" applyFont="1" applyFill="1" applyBorder="1" applyAlignment="1">
      <alignment vertical="center"/>
    </xf>
    <xf numFmtId="165" fontId="14" fillId="13" borderId="35" xfId="0" applyNumberFormat="1" applyFont="1" applyFill="1" applyBorder="1" applyAlignment="1">
      <alignment vertical="center"/>
    </xf>
    <xf numFmtId="165" fontId="14" fillId="13" borderId="37" xfId="0" applyNumberFormat="1" applyFont="1" applyFill="1" applyBorder="1" applyAlignment="1">
      <alignment vertical="center"/>
    </xf>
    <xf numFmtId="165" fontId="14" fillId="11" borderId="26" xfId="0" applyNumberFormat="1" applyFont="1" applyFill="1" applyBorder="1" applyAlignment="1">
      <alignment vertical="center"/>
    </xf>
    <xf numFmtId="165" fontId="14" fillId="11" borderId="10" xfId="0" applyNumberFormat="1" applyFont="1" applyFill="1" applyBorder="1" applyAlignment="1">
      <alignment vertical="center"/>
    </xf>
    <xf numFmtId="165" fontId="11" fillId="13" borderId="26" xfId="0" applyNumberFormat="1" applyFont="1" applyFill="1" applyBorder="1" applyAlignment="1">
      <alignment vertical="center"/>
    </xf>
    <xf numFmtId="165" fontId="11" fillId="13" borderId="38" xfId="0" applyNumberFormat="1" applyFont="1" applyFill="1" applyBorder="1" applyAlignment="1">
      <alignment vertical="center"/>
    </xf>
    <xf numFmtId="165" fontId="11" fillId="12" borderId="38" xfId="0" applyNumberFormat="1" applyFont="1" applyFill="1" applyBorder="1" applyAlignment="1">
      <alignment vertical="center"/>
    </xf>
    <xf numFmtId="165" fontId="14" fillId="12" borderId="35" xfId="0" applyNumberFormat="1" applyFont="1" applyFill="1" applyBorder="1" applyAlignment="1">
      <alignment vertical="center"/>
    </xf>
    <xf numFmtId="165" fontId="11" fillId="13" borderId="25" xfId="0" applyNumberFormat="1" applyFont="1" applyFill="1" applyBorder="1" applyAlignment="1">
      <alignment vertical="center"/>
    </xf>
    <xf numFmtId="165" fontId="11" fillId="12" borderId="26" xfId="0" applyNumberFormat="1" applyFont="1" applyFill="1" applyBorder="1" applyAlignment="1">
      <alignment vertical="center"/>
    </xf>
    <xf numFmtId="165" fontId="11" fillId="12" borderId="22" xfId="0" applyNumberFormat="1" applyFont="1" applyFill="1" applyBorder="1" applyAlignment="1">
      <alignment vertical="center"/>
    </xf>
    <xf numFmtId="165" fontId="11" fillId="12" borderId="36" xfId="0" applyNumberFormat="1" applyFont="1" applyFill="1" applyBorder="1" applyAlignment="1">
      <alignment vertical="center"/>
    </xf>
    <xf numFmtId="165" fontId="11" fillId="11" borderId="21" xfId="0" applyNumberFormat="1" applyFont="1" applyFill="1" applyBorder="1" applyAlignment="1">
      <alignment vertical="center"/>
    </xf>
    <xf numFmtId="165" fontId="11" fillId="10" borderId="25" xfId="0" applyNumberFormat="1" applyFont="1" applyFill="1" applyBorder="1" applyAlignment="1">
      <alignment vertical="center"/>
    </xf>
    <xf numFmtId="165" fontId="11" fillId="10" borderId="26" xfId="0" applyNumberFormat="1" applyFont="1" applyFill="1" applyBorder="1" applyAlignment="1">
      <alignment vertical="center"/>
    </xf>
    <xf numFmtId="165" fontId="11" fillId="14" borderId="25" xfId="0" applyNumberFormat="1" applyFont="1" applyFill="1" applyBorder="1" applyAlignment="1">
      <alignment vertical="center"/>
    </xf>
    <xf numFmtId="165" fontId="11" fillId="14" borderId="26" xfId="0" applyNumberFormat="1" applyFont="1" applyFill="1" applyBorder="1" applyAlignment="1">
      <alignment vertical="center"/>
    </xf>
    <xf numFmtId="0" fontId="4" fillId="14" borderId="65" xfId="0" applyFont="1" applyFill="1" applyBorder="1" applyAlignment="1">
      <alignment horizontal="center" vertical="center"/>
    </xf>
    <xf numFmtId="165" fontId="11" fillId="14" borderId="47" xfId="0" applyNumberFormat="1" applyFont="1" applyFill="1" applyBorder="1" applyAlignment="1">
      <alignment vertical="center"/>
    </xf>
    <xf numFmtId="165" fontId="11" fillId="14" borderId="32" xfId="0" applyNumberFormat="1" applyFont="1" applyFill="1" applyBorder="1" applyAlignment="1">
      <alignment vertical="center"/>
    </xf>
    <xf numFmtId="165" fontId="11" fillId="11" borderId="32" xfId="0" applyNumberFormat="1" applyFont="1" applyFill="1" applyBorder="1" applyAlignment="1">
      <alignment vertical="center"/>
    </xf>
    <xf numFmtId="165" fontId="11" fillId="10" borderId="21" xfId="0" applyNumberFormat="1" applyFont="1" applyFill="1" applyBorder="1" applyAlignment="1">
      <alignment vertical="center"/>
    </xf>
    <xf numFmtId="165" fontId="11" fillId="12" borderId="47" xfId="0" applyNumberFormat="1" applyFont="1" applyFill="1" applyBorder="1" applyAlignment="1">
      <alignment vertical="center"/>
    </xf>
    <xf numFmtId="165" fontId="14" fillId="12" borderId="32" xfId="0" applyNumberFormat="1" applyFont="1" applyFill="1" applyBorder="1" applyAlignment="1">
      <alignment vertical="center"/>
    </xf>
    <xf numFmtId="165" fontId="11" fillId="12" borderId="31" xfId="0" applyNumberFormat="1" applyFont="1" applyFill="1" applyBorder="1" applyAlignment="1">
      <alignment vertical="center"/>
    </xf>
    <xf numFmtId="165" fontId="11" fillId="12" borderId="32" xfId="0" applyNumberFormat="1" applyFont="1" applyFill="1" applyBorder="1" applyAlignment="1">
      <alignment vertical="center"/>
    </xf>
    <xf numFmtId="165" fontId="14" fillId="5" borderId="32" xfId="0" applyNumberFormat="1" applyFont="1" applyFill="1" applyBorder="1" applyAlignment="1">
      <alignment vertical="center"/>
    </xf>
    <xf numFmtId="165" fontId="11" fillId="5" borderId="31" xfId="0" applyNumberFormat="1" applyFont="1" applyFill="1" applyBorder="1" applyAlignment="1">
      <alignment vertical="center"/>
    </xf>
    <xf numFmtId="165" fontId="11" fillId="5" borderId="47" xfId="0" applyNumberFormat="1" applyFont="1" applyFill="1" applyBorder="1" applyAlignment="1">
      <alignment vertical="center"/>
    </xf>
    <xf numFmtId="165" fontId="11" fillId="5" borderId="32" xfId="0" applyNumberFormat="1" applyFont="1" applyFill="1" applyBorder="1" applyAlignment="1">
      <alignment vertical="center"/>
    </xf>
    <xf numFmtId="165" fontId="14" fillId="15" borderId="32" xfId="0" applyNumberFormat="1" applyFont="1" applyFill="1" applyBorder="1" applyAlignment="1">
      <alignment vertical="center"/>
    </xf>
    <xf numFmtId="165" fontId="11" fillId="15" borderId="31" xfId="0" applyNumberFormat="1" applyFont="1" applyFill="1" applyBorder="1" applyAlignment="1">
      <alignment vertical="center"/>
    </xf>
    <xf numFmtId="165" fontId="14" fillId="15" borderId="22" xfId="0" applyNumberFormat="1" applyFont="1" applyFill="1" applyBorder="1" applyAlignment="1">
      <alignment vertical="center"/>
    </xf>
    <xf numFmtId="165" fontId="11" fillId="15" borderId="20" xfId="0" applyNumberFormat="1" applyFont="1" applyFill="1" applyBorder="1" applyAlignment="1">
      <alignment vertical="center"/>
    </xf>
    <xf numFmtId="165" fontId="11" fillId="15" borderId="47" xfId="0" applyNumberFormat="1" applyFont="1" applyFill="1" applyBorder="1" applyAlignment="1">
      <alignment vertical="center"/>
    </xf>
    <xf numFmtId="165" fontId="11" fillId="15" borderId="21" xfId="0" applyNumberFormat="1" applyFont="1" applyFill="1" applyBorder="1" applyAlignment="1">
      <alignment vertical="center"/>
    </xf>
    <xf numFmtId="0" fontId="4" fillId="15" borderId="65" xfId="0" applyFont="1" applyFill="1" applyBorder="1" applyAlignment="1">
      <alignment horizontal="center" vertical="center"/>
    </xf>
    <xf numFmtId="165" fontId="11" fillId="15" borderId="32" xfId="0" applyNumberFormat="1" applyFont="1" applyFill="1" applyBorder="1" applyAlignment="1">
      <alignment vertical="center"/>
    </xf>
    <xf numFmtId="165" fontId="11" fillId="15" borderId="22" xfId="0" applyNumberFormat="1" applyFont="1" applyFill="1" applyBorder="1" applyAlignment="1">
      <alignment vertical="center"/>
    </xf>
    <xf numFmtId="165" fontId="14" fillId="11" borderId="32" xfId="0" applyNumberFormat="1" applyFont="1" applyFill="1" applyBorder="1" applyAlignment="1">
      <alignment vertical="center"/>
    </xf>
    <xf numFmtId="165" fontId="14" fillId="11" borderId="22" xfId="0" applyNumberFormat="1" applyFont="1" applyFill="1" applyBorder="1" applyAlignment="1">
      <alignment vertical="center"/>
    </xf>
    <xf numFmtId="165" fontId="11" fillId="11" borderId="20" xfId="0" applyNumberFormat="1" applyFont="1" applyFill="1" applyBorder="1" applyAlignment="1">
      <alignment vertical="center"/>
    </xf>
    <xf numFmtId="165" fontId="11" fillId="10" borderId="47" xfId="0" applyNumberFormat="1" applyFont="1" applyFill="1" applyBorder="1" applyAlignment="1">
      <alignment vertical="center"/>
    </xf>
    <xf numFmtId="165" fontId="14" fillId="11" borderId="35" xfId="0" applyNumberFormat="1" applyFont="1" applyFill="1" applyBorder="1" applyAlignment="1">
      <alignment vertical="center"/>
    </xf>
    <xf numFmtId="165" fontId="11" fillId="14" borderId="24" xfId="0" applyNumberFormat="1" applyFont="1" applyFill="1" applyBorder="1" applyAlignment="1">
      <alignment vertical="center"/>
    </xf>
    <xf numFmtId="165" fontId="11" fillId="14" borderId="20" xfId="0" applyNumberFormat="1" applyFont="1" applyFill="1" applyBorder="1" applyAlignment="1">
      <alignment vertical="center"/>
    </xf>
    <xf numFmtId="165" fontId="14" fillId="10" borderId="37" xfId="0" applyNumberFormat="1" applyFont="1" applyFill="1" applyBorder="1" applyAlignment="1">
      <alignment vertical="center"/>
    </xf>
    <xf numFmtId="165" fontId="11" fillId="10" borderId="24" xfId="0" applyNumberFormat="1" applyFont="1" applyFill="1" applyBorder="1" applyAlignment="1">
      <alignment vertical="center"/>
    </xf>
    <xf numFmtId="165" fontId="14" fillId="10" borderId="35" xfId="0" applyNumberFormat="1" applyFont="1" applyFill="1" applyBorder="1" applyAlignment="1">
      <alignment vertical="center"/>
    </xf>
    <xf numFmtId="165" fontId="11" fillId="10" borderId="20" xfId="0" applyNumberFormat="1" applyFont="1" applyFill="1" applyBorder="1" applyAlignment="1">
      <alignment vertical="center"/>
    </xf>
    <xf numFmtId="165" fontId="14" fillId="14" borderId="37" xfId="0" applyNumberFormat="1" applyFont="1" applyFill="1" applyBorder="1" applyAlignment="1">
      <alignment vertical="center"/>
    </xf>
    <xf numFmtId="165" fontId="14" fillId="14" borderId="35" xfId="0" applyNumberFormat="1" applyFont="1" applyFill="1" applyBorder="1" applyAlignment="1">
      <alignment vertical="center"/>
    </xf>
    <xf numFmtId="165" fontId="14" fillId="12" borderId="37" xfId="0" applyNumberFormat="1" applyFont="1" applyFill="1" applyBorder="1" applyAlignment="1">
      <alignment vertical="center"/>
    </xf>
    <xf numFmtId="165" fontId="11" fillId="10" borderId="32" xfId="0" applyNumberFormat="1" applyFont="1" applyFill="1" applyBorder="1" applyAlignment="1">
      <alignment vertical="center"/>
    </xf>
    <xf numFmtId="165" fontId="14" fillId="10" borderId="49" xfId="0" applyNumberFormat="1" applyFont="1" applyFill="1" applyBorder="1" applyAlignment="1">
      <alignment vertical="center"/>
    </xf>
    <xf numFmtId="165" fontId="11" fillId="10" borderId="31" xfId="0" applyNumberFormat="1" applyFont="1" applyFill="1" applyBorder="1" applyAlignment="1">
      <alignment vertical="center"/>
    </xf>
    <xf numFmtId="0" fontId="0" fillId="0" borderId="0" xfId="0" applyFill="1" applyAlignment="1"/>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45" xfId="0" applyFill="1" applyBorder="1"/>
    <xf numFmtId="0" fontId="0" fillId="0" borderId="45" xfId="0" applyFill="1" applyBorder="1" applyAlignment="1">
      <alignment horizontal="right"/>
    </xf>
    <xf numFmtId="0" fontId="0" fillId="0" borderId="45" xfId="0" applyFill="1" applyBorder="1" applyAlignment="1">
      <alignment horizontal="center"/>
    </xf>
    <xf numFmtId="0" fontId="0" fillId="0" borderId="50" xfId="0" applyFill="1" applyBorder="1"/>
    <xf numFmtId="0" fontId="19" fillId="0" borderId="0" xfId="0" applyFont="1" applyFill="1" applyBorder="1"/>
    <xf numFmtId="0" fontId="18" fillId="0" borderId="0" xfId="0" applyFont="1" applyFill="1" applyBorder="1"/>
    <xf numFmtId="0" fontId="0" fillId="0" borderId="11" xfId="0" applyBorder="1"/>
    <xf numFmtId="0" fontId="0" fillId="0" borderId="12" xfId="0" applyBorder="1"/>
    <xf numFmtId="0" fontId="0" fillId="0" borderId="28" xfId="0" applyBorder="1"/>
    <xf numFmtId="0" fontId="0" fillId="0" borderId="70" xfId="0" applyBorder="1"/>
    <xf numFmtId="0" fontId="12" fillId="0" borderId="28" xfId="0" applyFont="1" applyBorder="1" applyAlignment="1">
      <alignment vertical="center"/>
    </xf>
    <xf numFmtId="0" fontId="12" fillId="0" borderId="70" xfId="0" applyFont="1" applyBorder="1" applyAlignment="1">
      <alignment vertical="center"/>
    </xf>
    <xf numFmtId="0" fontId="0" fillId="0" borderId="28" xfId="0" applyFill="1" applyBorder="1"/>
    <xf numFmtId="165" fontId="0" fillId="0" borderId="28" xfId="0" applyNumberFormat="1" applyBorder="1"/>
    <xf numFmtId="0" fontId="0" fillId="0" borderId="42" xfId="0" applyBorder="1"/>
    <xf numFmtId="0" fontId="0" fillId="0" borderId="58" xfId="0" applyBorder="1"/>
    <xf numFmtId="0" fontId="21" fillId="0" borderId="0" xfId="0" applyFont="1" applyFill="1" applyAlignment="1"/>
    <xf numFmtId="0" fontId="0" fillId="0" borderId="0" xfId="0" applyFill="1" applyAlignment="1">
      <alignment horizontal="center"/>
    </xf>
    <xf numFmtId="0" fontId="0" fillId="0" borderId="45" xfId="0" applyFill="1" applyBorder="1" applyAlignment="1"/>
    <xf numFmtId="165" fontId="0" fillId="0" borderId="70" xfId="0" applyNumberFormat="1" applyBorder="1"/>
    <xf numFmtId="0" fontId="4" fillId="0" borderId="28" xfId="0" applyFont="1" applyBorder="1" applyAlignment="1">
      <alignment vertical="center"/>
    </xf>
    <xf numFmtId="0" fontId="4" fillId="0" borderId="70" xfId="0" applyFont="1" applyBorder="1" applyAlignment="1">
      <alignment vertical="center"/>
    </xf>
    <xf numFmtId="0" fontId="0" fillId="0" borderId="50" xfId="0" applyBorder="1" applyAlignment="1">
      <alignment horizontal="right"/>
    </xf>
    <xf numFmtId="0" fontId="0" fillId="0" borderId="50" xfId="0" applyBorder="1" applyAlignment="1">
      <alignment horizontal="center"/>
    </xf>
    <xf numFmtId="0" fontId="22" fillId="0" borderId="0" xfId="0" applyFont="1" applyFill="1" applyBorder="1"/>
    <xf numFmtId="0" fontId="0" fillId="0" borderId="45" xfId="0" applyBorder="1" applyAlignment="1">
      <alignment horizontal="center"/>
    </xf>
    <xf numFmtId="0" fontId="19" fillId="0" borderId="0" xfId="0" applyFont="1" applyFill="1" applyBorder="1" applyAlignment="1">
      <alignment horizontal="center"/>
    </xf>
    <xf numFmtId="0" fontId="18" fillId="18" borderId="68" xfId="0" applyFont="1" applyFill="1" applyBorder="1" applyAlignment="1">
      <alignment horizontal="center" vertical="center"/>
    </xf>
    <xf numFmtId="0" fontId="26" fillId="0" borderId="4" xfId="0" applyFont="1" applyBorder="1" applyAlignment="1">
      <alignment horizontal="center" vertical="center"/>
    </xf>
    <xf numFmtId="49" fontId="26" fillId="0" borderId="4" xfId="0" applyNumberFormat="1" applyFont="1" applyBorder="1" applyAlignment="1">
      <alignment horizontal="center" vertical="center"/>
    </xf>
    <xf numFmtId="14" fontId="26" fillId="0" borderId="4" xfId="0" applyNumberFormat="1" applyFont="1" applyBorder="1" applyAlignment="1">
      <alignment horizontal="center" vertical="center"/>
    </xf>
    <xf numFmtId="0" fontId="2" fillId="0" borderId="71" xfId="0" applyFont="1" applyBorder="1" applyAlignment="1">
      <alignment horizontal="center"/>
    </xf>
    <xf numFmtId="0" fontId="2" fillId="0" borderId="0" xfId="0" applyFont="1" applyBorder="1"/>
    <xf numFmtId="0" fontId="4" fillId="0" borderId="58" xfId="0" applyFont="1" applyBorder="1" applyAlignment="1">
      <alignment vertical="center"/>
    </xf>
    <xf numFmtId="0" fontId="22" fillId="0" borderId="0" xfId="0" applyFont="1" applyFill="1" applyBorder="1" applyAlignment="1">
      <alignment horizontal="left"/>
    </xf>
    <xf numFmtId="0" fontId="2" fillId="0" borderId="72" xfId="0" applyFont="1" applyBorder="1" applyAlignment="1">
      <alignment horizontal="center"/>
    </xf>
    <xf numFmtId="0" fontId="4" fillId="0" borderId="11" xfId="0" applyFont="1" applyBorder="1" applyAlignment="1">
      <alignment vertical="center"/>
    </xf>
    <xf numFmtId="165" fontId="4" fillId="0" borderId="10" xfId="0" applyNumberFormat="1" applyFont="1" applyFill="1" applyBorder="1" applyAlignment="1">
      <alignment horizontal="center" vertical="center"/>
    </xf>
    <xf numFmtId="0" fontId="4" fillId="6" borderId="59" xfId="0" applyFont="1" applyFill="1" applyBorder="1" applyAlignment="1">
      <alignment horizontal="center" vertical="center"/>
    </xf>
    <xf numFmtId="0" fontId="2" fillId="0" borderId="14" xfId="0" applyFont="1" applyBorder="1" applyAlignment="1">
      <alignment horizontal="center"/>
    </xf>
    <xf numFmtId="0" fontId="22" fillId="0" borderId="0" xfId="0" applyFont="1" applyFill="1" applyBorder="1" applyAlignment="1">
      <alignment horizontal="left"/>
    </xf>
    <xf numFmtId="0" fontId="4" fillId="0" borderId="45" xfId="0" applyFont="1" applyBorder="1" applyAlignment="1">
      <alignment vertical="center"/>
    </xf>
    <xf numFmtId="0" fontId="0" fillId="20" borderId="11" xfId="0" applyFill="1" applyBorder="1"/>
    <xf numFmtId="0" fontId="0" fillId="20" borderId="45" xfId="0" applyFill="1" applyBorder="1" applyAlignment="1">
      <alignment horizontal="center"/>
    </xf>
    <xf numFmtId="0" fontId="0" fillId="20" borderId="45" xfId="0" applyFill="1" applyBorder="1"/>
    <xf numFmtId="0" fontId="0" fillId="20" borderId="12" xfId="0" applyFill="1" applyBorder="1"/>
    <xf numFmtId="0" fontId="0" fillId="20" borderId="28" xfId="0" applyFill="1" applyBorder="1"/>
    <xf numFmtId="0" fontId="22" fillId="20" borderId="0" xfId="0" applyFont="1" applyFill="1" applyBorder="1" applyAlignment="1">
      <alignment horizontal="left"/>
    </xf>
    <xf numFmtId="0" fontId="0" fillId="20" borderId="0" xfId="0" applyFill="1" applyBorder="1"/>
    <xf numFmtId="0" fontId="0" fillId="20" borderId="70" xfId="0" applyFill="1" applyBorder="1"/>
    <xf numFmtId="0" fontId="12" fillId="20" borderId="58" xfId="0" applyFont="1" applyFill="1" applyBorder="1" applyAlignment="1">
      <alignment vertical="center"/>
    </xf>
    <xf numFmtId="0" fontId="12" fillId="20" borderId="50" xfId="0" applyFont="1" applyFill="1" applyBorder="1" applyAlignment="1">
      <alignment vertical="center"/>
    </xf>
    <xf numFmtId="0" fontId="12" fillId="20" borderId="42" xfId="0" applyFont="1" applyFill="1" applyBorder="1" applyAlignment="1">
      <alignment vertical="center"/>
    </xf>
    <xf numFmtId="0" fontId="0" fillId="19" borderId="31" xfId="0" applyFill="1" applyBorder="1" applyAlignment="1">
      <alignment horizontal="center"/>
    </xf>
    <xf numFmtId="0" fontId="0" fillId="19" borderId="47" xfId="0" applyFill="1" applyBorder="1" applyAlignment="1">
      <alignment horizontal="center"/>
    </xf>
    <xf numFmtId="0" fontId="0" fillId="19" borderId="32" xfId="0" applyFill="1" applyBorder="1" applyAlignment="1">
      <alignment horizontal="center"/>
    </xf>
    <xf numFmtId="0" fontId="0" fillId="19" borderId="18" xfId="0" applyFill="1" applyBorder="1" applyAlignment="1">
      <alignment horizontal="center"/>
    </xf>
    <xf numFmtId="0" fontId="12" fillId="0" borderId="66" xfId="0" applyFont="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 fillId="0" borderId="66" xfId="0" applyFont="1" applyBorder="1" applyAlignment="1">
      <alignment horizontal="center"/>
    </xf>
    <xf numFmtId="0" fontId="12" fillId="0" borderId="61" xfId="0" applyFont="1" applyBorder="1" applyAlignment="1">
      <alignment horizontal="center"/>
    </xf>
    <xf numFmtId="0" fontId="1" fillId="0" borderId="65" xfId="0" applyFont="1" applyBorder="1" applyAlignment="1">
      <alignment horizontal="center"/>
    </xf>
    <xf numFmtId="0" fontId="1" fillId="0" borderId="62" xfId="0" applyFont="1" applyBorder="1" applyAlignment="1">
      <alignment horizontal="center"/>
    </xf>
    <xf numFmtId="0" fontId="1" fillId="0" borderId="61" xfId="0" applyFont="1" applyBorder="1" applyAlignment="1">
      <alignment horizontal="center"/>
    </xf>
    <xf numFmtId="0" fontId="1" fillId="7" borderId="61" xfId="0" applyFont="1" applyFill="1" applyBorder="1" applyAlignment="1">
      <alignment horizontal="center"/>
    </xf>
    <xf numFmtId="0" fontId="1" fillId="7" borderId="65" xfId="0" applyFont="1" applyFill="1" applyBorder="1" applyAlignment="1">
      <alignment horizontal="center"/>
    </xf>
    <xf numFmtId="0" fontId="1" fillId="7" borderId="62" xfId="0" applyFont="1" applyFill="1" applyBorder="1" applyAlignment="1">
      <alignment horizontal="center"/>
    </xf>
    <xf numFmtId="0" fontId="1" fillId="7" borderId="63" xfId="0" applyFont="1" applyFill="1" applyBorder="1" applyAlignment="1">
      <alignment horizontal="center"/>
    </xf>
    <xf numFmtId="0" fontId="1" fillId="7" borderId="69" xfId="0" applyFont="1" applyFill="1" applyBorder="1" applyAlignment="1">
      <alignment horizontal="center"/>
    </xf>
    <xf numFmtId="0" fontId="1" fillId="7" borderId="64" xfId="0" applyFont="1" applyFill="1" applyBorder="1" applyAlignment="1">
      <alignment horizontal="center"/>
    </xf>
    <xf numFmtId="0" fontId="12" fillId="7" borderId="63" xfId="0" applyFont="1" applyFill="1" applyBorder="1" applyAlignment="1">
      <alignment horizontal="center"/>
    </xf>
    <xf numFmtId="0" fontId="2" fillId="0" borderId="58" xfId="0" applyFont="1" applyBorder="1" applyAlignment="1">
      <alignment horizontal="center"/>
    </xf>
    <xf numFmtId="0" fontId="2" fillId="0" borderId="55" xfId="0" applyFont="1" applyBorder="1" applyAlignment="1">
      <alignment horizontal="center"/>
    </xf>
    <xf numFmtId="0" fontId="12" fillId="7" borderId="61" xfId="0" applyFont="1" applyFill="1" applyBorder="1" applyAlignment="1">
      <alignment horizontal="center"/>
    </xf>
    <xf numFmtId="0" fontId="4" fillId="0" borderId="12" xfId="0" applyFont="1" applyBorder="1" applyAlignment="1">
      <alignment vertical="center"/>
    </xf>
    <xf numFmtId="0" fontId="27" fillId="0" borderId="11" xfId="0" applyFont="1" applyBorder="1" applyAlignment="1">
      <alignment vertical="center"/>
    </xf>
    <xf numFmtId="0" fontId="27" fillId="0" borderId="58" xfId="0" applyFont="1" applyBorder="1" applyAlignment="1">
      <alignment vertical="center"/>
    </xf>
    <xf numFmtId="0" fontId="0" fillId="0" borderId="50" xfId="0" applyFill="1" applyBorder="1" applyAlignment="1">
      <alignment horizontal="right"/>
    </xf>
    <xf numFmtId="0" fontId="0" fillId="0" borderId="50" xfId="0" applyFill="1" applyBorder="1" applyAlignment="1">
      <alignment horizontal="center"/>
    </xf>
    <xf numFmtId="0" fontId="0" fillId="20" borderId="45" xfId="0" applyFill="1" applyBorder="1" applyAlignment="1">
      <alignment horizontal="right"/>
    </xf>
    <xf numFmtId="0" fontId="0" fillId="20" borderId="0" xfId="0" applyFill="1" applyBorder="1" applyAlignment="1">
      <alignment horizontal="right"/>
    </xf>
    <xf numFmtId="0" fontId="0" fillId="20" borderId="0" xfId="0" applyFill="1" applyBorder="1" applyAlignment="1">
      <alignment horizontal="center"/>
    </xf>
    <xf numFmtId="0" fontId="0" fillId="20" borderId="58" xfId="0" applyFill="1" applyBorder="1"/>
    <xf numFmtId="0" fontId="21" fillId="20" borderId="50" xfId="0" applyFont="1" applyFill="1" applyBorder="1" applyAlignment="1"/>
    <xf numFmtId="0" fontId="0" fillId="20" borderId="50" xfId="0" applyFill="1" applyBorder="1" applyAlignment="1"/>
    <xf numFmtId="0" fontId="0" fillId="20" borderId="50" xfId="0" applyFill="1" applyBorder="1"/>
    <xf numFmtId="0" fontId="0" fillId="20" borderId="50" xfId="0" applyFill="1" applyBorder="1" applyAlignment="1">
      <alignment horizontal="right"/>
    </xf>
    <xf numFmtId="0" fontId="0" fillId="20" borderId="50" xfId="0" applyFill="1" applyBorder="1" applyAlignment="1">
      <alignment horizontal="center"/>
    </xf>
    <xf numFmtId="0" fontId="0" fillId="20" borderId="42" xfId="0" applyFill="1" applyBorder="1"/>
    <xf numFmtId="0" fontId="18" fillId="0" borderId="50" xfId="0" applyFont="1" applyFill="1" applyBorder="1"/>
    <xf numFmtId="165" fontId="4" fillId="0" borderId="0" xfId="0" applyNumberFormat="1" applyFont="1" applyFill="1" applyBorder="1" applyAlignment="1">
      <alignment horizontal="center" vertical="center"/>
    </xf>
    <xf numFmtId="0" fontId="4" fillId="0" borderId="50" xfId="0" applyFont="1" applyBorder="1" applyAlignment="1">
      <alignment vertical="center"/>
    </xf>
    <xf numFmtId="0" fontId="0" fillId="11" borderId="0" xfId="0" applyFill="1" applyBorder="1"/>
    <xf numFmtId="165" fontId="4" fillId="0" borderId="10" xfId="0" applyNumberFormat="1" applyFont="1" applyFill="1" applyBorder="1" applyAlignment="1">
      <alignment horizontal="center" vertical="center"/>
    </xf>
    <xf numFmtId="0" fontId="4" fillId="6" borderId="59" xfId="0" applyFont="1" applyFill="1" applyBorder="1" applyAlignment="1">
      <alignment horizontal="center" vertical="center"/>
    </xf>
    <xf numFmtId="0" fontId="23" fillId="0" borderId="66" xfId="0" applyFont="1" applyBorder="1" applyAlignment="1">
      <alignment horizontal="center" vertical="center" wrapText="1"/>
    </xf>
    <xf numFmtId="0" fontId="23" fillId="0" borderId="67" xfId="0" applyFont="1" applyBorder="1" applyAlignment="1">
      <alignment horizontal="left" vertical="center" wrapText="1"/>
    </xf>
    <xf numFmtId="0" fontId="22" fillId="0" borderId="0" xfId="0" applyFont="1" applyFill="1" applyBorder="1" applyAlignment="1">
      <alignment horizontal="left"/>
    </xf>
    <xf numFmtId="165" fontId="4" fillId="0" borderId="64" xfId="0" applyNumberFormat="1" applyFont="1" applyFill="1" applyBorder="1" applyAlignment="1">
      <alignment horizontal="center" vertical="center"/>
    </xf>
    <xf numFmtId="0" fontId="18" fillId="0" borderId="67" xfId="0" applyFont="1" applyBorder="1" applyAlignment="1">
      <alignment horizontal="center" vertical="center"/>
    </xf>
    <xf numFmtId="0" fontId="28" fillId="7" borderId="0" xfId="0" applyFont="1" applyFill="1" applyBorder="1" applyAlignment="1">
      <alignment vertical="center"/>
    </xf>
    <xf numFmtId="0" fontId="0" fillId="7" borderId="0" xfId="0" applyFill="1" applyBorder="1"/>
    <xf numFmtId="0" fontId="28" fillId="7" borderId="0" xfId="0" applyFont="1" applyFill="1" applyBorder="1" applyAlignment="1">
      <alignment horizontal="left" vertical="center"/>
    </xf>
    <xf numFmtId="0" fontId="0" fillId="7" borderId="0" xfId="0" applyFill="1" applyAlignment="1">
      <alignment horizontal="left"/>
    </xf>
    <xf numFmtId="0" fontId="14" fillId="7" borderId="0" xfId="0" applyFont="1" applyFill="1" applyBorder="1"/>
    <xf numFmtId="0" fontId="28" fillId="7" borderId="0" xfId="0" applyFont="1" applyFill="1" applyAlignment="1">
      <alignment vertical="center"/>
    </xf>
    <xf numFmtId="0" fontId="29" fillId="7" borderId="0" xfId="0" applyFont="1" applyFill="1" applyBorder="1" applyAlignment="1">
      <alignment vertical="center"/>
    </xf>
    <xf numFmtId="0" fontId="29" fillId="7" borderId="0" xfId="0" applyFont="1" applyFill="1" applyAlignment="1">
      <alignment vertical="center"/>
    </xf>
    <xf numFmtId="0" fontId="29" fillId="7" borderId="0" xfId="0" applyFont="1" applyFill="1" applyBorder="1" applyAlignment="1">
      <alignment horizontal="right" vertical="center"/>
    </xf>
    <xf numFmtId="0" fontId="29" fillId="7" borderId="0" xfId="0" applyFont="1" applyFill="1" applyBorder="1" applyAlignment="1">
      <alignment horizontal="center" vertical="center"/>
    </xf>
    <xf numFmtId="0" fontId="15" fillId="0" borderId="0" xfId="0" applyFont="1" applyBorder="1" applyAlignment="1">
      <alignment horizontal="left" vertical="center"/>
    </xf>
    <xf numFmtId="0" fontId="4" fillId="11" borderId="0" xfId="0" applyFont="1" applyFill="1" applyBorder="1" applyAlignment="1">
      <alignment vertical="center"/>
    </xf>
    <xf numFmtId="0" fontId="0" fillId="11" borderId="0" xfId="0" applyFill="1" applyBorder="1" applyAlignment="1">
      <alignment vertical="center"/>
    </xf>
    <xf numFmtId="165" fontId="4" fillId="0" borderId="10" xfId="0"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165" fontId="4" fillId="0" borderId="64" xfId="0" applyNumberFormat="1" applyFont="1" applyFill="1" applyBorder="1" applyAlignment="1">
      <alignment horizontal="center" vertical="center"/>
    </xf>
    <xf numFmtId="0" fontId="0" fillId="0" borderId="0" xfId="0" applyAlignment="1">
      <alignment vertical="top"/>
    </xf>
    <xf numFmtId="0" fontId="9" fillId="0" borderId="0" xfId="0" quotePrefix="1" applyFont="1" applyAlignment="1">
      <alignment vertical="top"/>
    </xf>
    <xf numFmtId="0" fontId="21"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35" fillId="0" borderId="0" xfId="0" applyFont="1"/>
    <xf numFmtId="0" fontId="0" fillId="21" borderId="11" xfId="0" applyFill="1" applyBorder="1"/>
    <xf numFmtId="0" fontId="0" fillId="21" borderId="45" xfId="0" applyFill="1" applyBorder="1"/>
    <xf numFmtId="0" fontId="0" fillId="21" borderId="12" xfId="0" applyFill="1" applyBorder="1"/>
    <xf numFmtId="0" fontId="0" fillId="21" borderId="28" xfId="0" applyFill="1" applyBorder="1" applyAlignment="1">
      <alignment vertical="top"/>
    </xf>
    <xf numFmtId="0" fontId="0" fillId="21" borderId="0" xfId="0" applyFill="1" applyBorder="1" applyAlignment="1">
      <alignment vertical="top"/>
    </xf>
    <xf numFmtId="0" fontId="0" fillId="21" borderId="70" xfId="0" applyFill="1" applyBorder="1" applyAlignment="1">
      <alignment vertical="top"/>
    </xf>
    <xf numFmtId="0" fontId="9" fillId="21" borderId="0" xfId="0" applyFont="1" applyFill="1" applyBorder="1" applyAlignment="1">
      <alignment vertical="top"/>
    </xf>
    <xf numFmtId="0" fontId="0" fillId="21" borderId="58" xfId="0" applyFill="1" applyBorder="1"/>
    <xf numFmtId="0" fontId="0" fillId="21" borderId="50" xfId="0" applyFill="1" applyBorder="1"/>
    <xf numFmtId="0" fontId="0" fillId="21" borderId="42" xfId="0" applyFill="1" applyBorder="1"/>
    <xf numFmtId="0" fontId="9" fillId="21" borderId="45" xfId="0" applyFont="1" applyFill="1" applyBorder="1"/>
    <xf numFmtId="0" fontId="0" fillId="21" borderId="28" xfId="0" applyFill="1" applyBorder="1"/>
    <xf numFmtId="0" fontId="9" fillId="21" borderId="0" xfId="0" applyFont="1" applyFill="1" applyBorder="1"/>
    <xf numFmtId="0" fontId="0" fillId="21" borderId="0" xfId="0" applyFill="1" applyBorder="1"/>
    <xf numFmtId="0" fontId="0" fillId="21" borderId="70" xfId="0" applyFill="1" applyBorder="1"/>
    <xf numFmtId="0" fontId="14" fillId="21" borderId="0" xfId="0" applyFont="1" applyFill="1" applyBorder="1" applyAlignment="1">
      <alignment vertical="top"/>
    </xf>
    <xf numFmtId="0" fontId="9" fillId="21" borderId="0" xfId="0" quotePrefix="1" applyFont="1" applyFill="1" applyBorder="1" applyAlignment="1">
      <alignment vertical="top"/>
    </xf>
    <xf numFmtId="0" fontId="0" fillId="21" borderId="58" xfId="0" applyFill="1" applyBorder="1" applyAlignment="1">
      <alignment vertical="top"/>
    </xf>
    <xf numFmtId="0" fontId="9" fillId="21" borderId="50" xfId="0" quotePrefix="1" applyFont="1" applyFill="1" applyBorder="1" applyAlignment="1">
      <alignment vertical="top"/>
    </xf>
    <xf numFmtId="0" fontId="0" fillId="21" borderId="50" xfId="0" applyFill="1" applyBorder="1" applyAlignment="1">
      <alignment vertical="top"/>
    </xf>
    <xf numFmtId="0" fontId="0" fillId="21" borderId="42" xfId="0" applyFill="1" applyBorder="1" applyAlignment="1">
      <alignment vertical="top"/>
    </xf>
    <xf numFmtId="0" fontId="33" fillId="21" borderId="0" xfId="0" applyFont="1" applyFill="1" applyBorder="1" applyAlignment="1">
      <alignment vertical="top"/>
    </xf>
    <xf numFmtId="0" fontId="36" fillId="21" borderId="0" xfId="1" applyFont="1" applyFill="1" applyBorder="1" applyAlignment="1" applyProtection="1">
      <alignment vertical="top"/>
    </xf>
    <xf numFmtId="0" fontId="4" fillId="6" borderId="59"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45" xfId="0" applyFont="1" applyBorder="1" applyAlignment="1">
      <alignment horizontal="center" vertical="center"/>
    </xf>
    <xf numFmtId="0" fontId="5" fillId="0" borderId="58"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165" fontId="4" fillId="0" borderId="18" xfId="0" applyNumberFormat="1" applyFont="1" applyFill="1" applyBorder="1" applyAlignment="1">
      <alignment horizontal="center" vertical="center"/>
    </xf>
    <xf numFmtId="165" fontId="4" fillId="0" borderId="22" xfId="0" applyNumberFormat="1" applyFont="1" applyFill="1" applyBorder="1" applyAlignment="1">
      <alignment horizontal="center" vertical="center"/>
    </xf>
    <xf numFmtId="165" fontId="4" fillId="0" borderId="26" xfId="0"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5" fontId="4" fillId="0" borderId="20" xfId="0" applyNumberFormat="1" applyFont="1" applyFill="1" applyBorder="1" applyAlignment="1">
      <alignment horizontal="center" vertical="center"/>
    </xf>
    <xf numFmtId="165" fontId="4" fillId="0" borderId="24"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165" fontId="4" fillId="0" borderId="8" xfId="0" applyNumberFormat="1" applyFont="1" applyFill="1" applyBorder="1" applyAlignment="1">
      <alignment horizontal="center" vertical="center"/>
    </xf>
    <xf numFmtId="0" fontId="9" fillId="0" borderId="15" xfId="0" applyFont="1" applyBorder="1" applyAlignment="1">
      <alignment horizontal="center" vertical="center" textRotation="90"/>
    </xf>
    <xf numFmtId="0" fontId="0" fillId="0" borderId="27" xfId="0" applyBorder="1" applyAlignment="1">
      <alignment horizontal="center" vertical="center" textRotation="90"/>
    </xf>
    <xf numFmtId="0" fontId="4" fillId="5" borderId="55" xfId="0" applyFont="1" applyFill="1" applyBorder="1" applyAlignment="1">
      <alignment horizontal="center" vertical="center"/>
    </xf>
    <xf numFmtId="0" fontId="4" fillId="5" borderId="56" xfId="0" applyFont="1" applyFill="1" applyBorder="1" applyAlignment="1">
      <alignment horizontal="center" vertical="center"/>
    </xf>
    <xf numFmtId="0" fontId="4" fillId="3" borderId="55" xfId="0" applyFont="1" applyFill="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4" borderId="23" xfId="0" applyFont="1" applyFill="1" applyBorder="1" applyAlignment="1">
      <alignment horizontal="center" vertical="center"/>
    </xf>
    <xf numFmtId="0" fontId="4" fillId="4" borderId="19"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36" fillId="21" borderId="0" xfId="1" applyFont="1" applyFill="1" applyBorder="1" applyAlignment="1" applyProtection="1">
      <alignment horizontal="left" vertical="top"/>
    </xf>
    <xf numFmtId="0" fontId="9" fillId="21" borderId="0" xfId="0" applyFont="1" applyFill="1" applyBorder="1" applyAlignment="1">
      <alignment horizontal="left" vertical="top"/>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10" fillId="0" borderId="30"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20" fillId="18" borderId="65" xfId="0" applyFont="1" applyFill="1" applyBorder="1" applyAlignment="1">
      <alignment horizontal="center" vertical="center" wrapText="1" readingOrder="1"/>
    </xf>
    <xf numFmtId="0" fontId="20" fillId="18" borderId="62" xfId="0" applyFont="1" applyFill="1" applyBorder="1" applyAlignment="1">
      <alignment horizontal="center" vertical="center" wrapText="1" readingOrder="1"/>
    </xf>
    <xf numFmtId="0" fontId="24" fillId="0" borderId="61" xfId="0" applyFont="1" applyBorder="1" applyAlignment="1">
      <alignment horizontal="center" vertical="center" wrapText="1" readingOrder="1"/>
    </xf>
    <xf numFmtId="0" fontId="11" fillId="0" borderId="65" xfId="0" applyFont="1" applyBorder="1" applyAlignment="1">
      <alignment horizontal="left" vertical="center" wrapText="1" readingOrder="1"/>
    </xf>
    <xf numFmtId="0" fontId="20" fillId="0" borderId="65" xfId="0" applyFont="1" applyBorder="1" applyAlignment="1">
      <alignment horizontal="center" vertical="center" wrapText="1" readingOrder="1"/>
    </xf>
    <xf numFmtId="0" fontId="20" fillId="0" borderId="62" xfId="0" applyFont="1" applyBorder="1" applyAlignment="1">
      <alignment horizontal="center" vertical="center" wrapText="1" readingOrder="1"/>
    </xf>
    <xf numFmtId="0" fontId="24" fillId="18" borderId="61" xfId="0" applyFont="1" applyFill="1" applyBorder="1" applyAlignment="1">
      <alignment horizontal="center" vertical="center" wrapText="1" readingOrder="1"/>
    </xf>
    <xf numFmtId="0" fontId="4" fillId="11" borderId="55" xfId="0" applyFont="1" applyFill="1" applyBorder="1" applyAlignment="1">
      <alignment horizontal="center" vertical="center"/>
    </xf>
    <xf numFmtId="0" fontId="4" fillId="11" borderId="56" xfId="0" applyFont="1" applyFill="1" applyBorder="1" applyAlignment="1">
      <alignment horizontal="center" vertical="center"/>
    </xf>
    <xf numFmtId="0" fontId="18" fillId="18" borderId="65" xfId="0" applyFont="1" applyFill="1" applyBorder="1" applyAlignment="1">
      <alignment horizontal="center"/>
    </xf>
    <xf numFmtId="0" fontId="18" fillId="18" borderId="25" xfId="0" applyFont="1" applyFill="1" applyBorder="1" applyAlignment="1">
      <alignment horizontal="center"/>
    </xf>
    <xf numFmtId="165" fontId="4" fillId="0" borderId="61" xfId="0" applyNumberFormat="1" applyFont="1" applyFill="1" applyBorder="1" applyAlignment="1">
      <alignment horizontal="center" vertical="center"/>
    </xf>
    <xf numFmtId="165" fontId="4" fillId="0" borderId="62" xfId="0" applyNumberFormat="1" applyFont="1" applyFill="1" applyBorder="1" applyAlignment="1">
      <alignment horizontal="center" vertical="center"/>
    </xf>
    <xf numFmtId="165" fontId="4" fillId="0" borderId="63" xfId="0" applyNumberFormat="1" applyFont="1" applyFill="1" applyBorder="1" applyAlignment="1">
      <alignment horizontal="center" vertical="center"/>
    </xf>
    <xf numFmtId="165" fontId="4" fillId="0" borderId="64" xfId="0" applyNumberFormat="1" applyFont="1" applyFill="1" applyBorder="1" applyAlignment="1">
      <alignment horizontal="center" vertical="center"/>
    </xf>
    <xf numFmtId="0" fontId="18" fillId="18" borderId="62" xfId="0" applyFont="1" applyFill="1" applyBorder="1" applyAlignment="1">
      <alignment horizontal="center"/>
    </xf>
    <xf numFmtId="0" fontId="18" fillId="18" borderId="26" xfId="0" applyFont="1" applyFill="1" applyBorder="1" applyAlignment="1">
      <alignment horizontal="center"/>
    </xf>
    <xf numFmtId="0" fontId="18" fillId="0" borderId="67" xfId="0" applyFont="1" applyBorder="1" applyAlignment="1">
      <alignment horizontal="center" vertical="center"/>
    </xf>
    <xf numFmtId="0" fontId="18" fillId="0" borderId="69" xfId="0" applyFont="1" applyBorder="1" applyAlignment="1">
      <alignment horizontal="center" vertical="center"/>
    </xf>
    <xf numFmtId="0" fontId="18" fillId="0" borderId="68" xfId="0" applyFont="1" applyBorder="1" applyAlignment="1">
      <alignment horizontal="center" vertical="center"/>
    </xf>
    <xf numFmtId="0" fontId="18" fillId="0" borderId="64" xfId="0" applyFont="1" applyBorder="1" applyAlignment="1">
      <alignment horizontal="center" vertical="center"/>
    </xf>
    <xf numFmtId="0" fontId="27" fillId="0" borderId="34" xfId="0" applyFont="1" applyBorder="1" applyAlignment="1">
      <alignment horizontal="left" vertical="center"/>
    </xf>
    <xf numFmtId="0" fontId="27" fillId="0" borderId="40" xfId="0" applyFont="1" applyBorder="1" applyAlignment="1">
      <alignment horizontal="left" vertical="center"/>
    </xf>
    <xf numFmtId="0" fontId="11" fillId="18" borderId="65" xfId="0" applyFont="1" applyFill="1" applyBorder="1" applyAlignment="1">
      <alignment horizontal="left" vertical="center" wrapText="1" readingOrder="1"/>
    </xf>
    <xf numFmtId="0" fontId="24" fillId="18" borderId="24" xfId="0" applyFont="1" applyFill="1" applyBorder="1" applyAlignment="1">
      <alignment horizontal="center" vertical="center" wrapText="1" readingOrder="1"/>
    </xf>
    <xf numFmtId="0" fontId="11" fillId="18" borderId="65" xfId="0" applyFont="1" applyFill="1" applyBorder="1" applyAlignment="1">
      <alignment horizontal="left" vertical="center"/>
    </xf>
    <xf numFmtId="0" fontId="11" fillId="18" borderId="25" xfId="0" applyFont="1" applyFill="1" applyBorder="1" applyAlignment="1">
      <alignment horizontal="left" vertical="center"/>
    </xf>
    <xf numFmtId="0" fontId="18" fillId="18" borderId="65" xfId="0" applyFont="1" applyFill="1" applyBorder="1" applyAlignment="1">
      <alignment horizontal="center" vertical="center"/>
    </xf>
    <xf numFmtId="0" fontId="18" fillId="18" borderId="6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0" xfId="0" applyFont="1" applyFill="1" applyBorder="1" applyAlignment="1">
      <alignment horizontal="center" vertical="center"/>
    </xf>
    <xf numFmtId="0" fontId="4" fillId="8" borderId="60" xfId="0" applyFont="1" applyFill="1" applyBorder="1" applyAlignment="1">
      <alignment horizontal="center" vertical="center"/>
    </xf>
    <xf numFmtId="0" fontId="4" fillId="9" borderId="60" xfId="0" applyFont="1" applyFill="1" applyBorder="1" applyAlignment="1">
      <alignment horizontal="center" vertical="center"/>
    </xf>
    <xf numFmtId="0" fontId="24" fillId="0" borderId="66" xfId="0" applyFont="1" applyBorder="1" applyAlignment="1">
      <alignment horizontal="center" vertical="center" wrapText="1" readingOrder="1"/>
    </xf>
    <xf numFmtId="0" fontId="11" fillId="0" borderId="67" xfId="0" applyFont="1" applyBorder="1" applyAlignment="1">
      <alignment horizontal="left" vertical="center" wrapText="1" readingOrder="1"/>
    </xf>
    <xf numFmtId="0" fontId="20" fillId="0" borderId="67" xfId="0" applyFont="1" applyBorder="1" applyAlignment="1">
      <alignment horizontal="center" vertical="center" wrapText="1" readingOrder="1"/>
    </xf>
    <xf numFmtId="0" fontId="20" fillId="13" borderId="68" xfId="0" applyFont="1" applyFill="1" applyBorder="1" applyAlignment="1">
      <alignment horizontal="center" vertical="center" wrapText="1" readingOrder="1"/>
    </xf>
    <xf numFmtId="0" fontId="20" fillId="13" borderId="62" xfId="0" applyFont="1" applyFill="1" applyBorder="1" applyAlignment="1">
      <alignment horizontal="center" vertical="center" wrapText="1" readingOrder="1"/>
    </xf>
    <xf numFmtId="0" fontId="20" fillId="13" borderId="26" xfId="0" applyFont="1" applyFill="1" applyBorder="1" applyAlignment="1">
      <alignment horizontal="center" vertical="center" wrapText="1" readingOrder="1"/>
    </xf>
    <xf numFmtId="0" fontId="20" fillId="0" borderId="68" xfId="0" applyFont="1" applyBorder="1" applyAlignment="1">
      <alignment horizontal="center" vertical="center" wrapText="1" readingOrder="1"/>
    </xf>
    <xf numFmtId="0" fontId="18" fillId="0" borderId="62" xfId="0" applyFont="1" applyBorder="1" applyAlignment="1">
      <alignment horizontal="center" vertical="center"/>
    </xf>
    <xf numFmtId="0" fontId="18" fillId="0" borderId="72" xfId="0" applyFont="1" applyBorder="1" applyAlignment="1">
      <alignment horizontal="center" vertical="center" wrapText="1"/>
    </xf>
    <xf numFmtId="0" fontId="18" fillId="0" borderId="46" xfId="0" applyFont="1" applyBorder="1" applyAlignment="1">
      <alignment horizontal="center" vertical="center" wrapText="1"/>
    </xf>
    <xf numFmtId="0" fontId="27" fillId="0" borderId="36" xfId="0" applyFont="1" applyBorder="1" applyAlignment="1">
      <alignment horizontal="left" vertical="center" wrapText="1"/>
    </xf>
    <xf numFmtId="0" fontId="27" fillId="0" borderId="80" xfId="0" applyFont="1" applyBorder="1" applyAlignment="1">
      <alignment horizontal="left" vertical="center" wrapText="1"/>
    </xf>
    <xf numFmtId="0" fontId="18" fillId="0" borderId="21" xfId="0" applyFont="1" applyBorder="1" applyAlignment="1">
      <alignment horizontal="center" vertical="center"/>
    </xf>
    <xf numFmtId="0" fontId="20" fillId="16" borderId="66" xfId="0" applyFont="1" applyFill="1" applyBorder="1" applyAlignment="1">
      <alignment horizontal="center" vertical="center" wrapText="1" readingOrder="1"/>
    </xf>
    <xf numFmtId="0" fontId="20" fillId="16" borderId="61" xfId="0" applyFont="1" applyFill="1" applyBorder="1" applyAlignment="1">
      <alignment horizontal="center" vertical="center" wrapText="1" readingOrder="1"/>
    </xf>
    <xf numFmtId="0" fontId="20" fillId="16" borderId="24" xfId="0" applyFont="1" applyFill="1" applyBorder="1" applyAlignment="1">
      <alignment horizontal="center" vertical="center" wrapText="1" readingOrder="1"/>
    </xf>
    <xf numFmtId="0" fontId="20" fillId="16" borderId="67" xfId="0" applyFont="1" applyFill="1" applyBorder="1" applyAlignment="1">
      <alignment horizontal="left" vertical="center" wrapText="1" readingOrder="1"/>
    </xf>
    <xf numFmtId="0" fontId="20" fillId="16" borderId="65" xfId="0" applyFont="1" applyFill="1" applyBorder="1" applyAlignment="1">
      <alignment horizontal="left" vertical="center" wrapText="1" readingOrder="1"/>
    </xf>
    <xf numFmtId="0" fontId="20" fillId="16" borderId="25" xfId="0" applyFont="1" applyFill="1" applyBorder="1" applyAlignment="1">
      <alignment horizontal="left" vertical="center" wrapText="1" readingOrder="1"/>
    </xf>
    <xf numFmtId="0" fontId="20" fillId="4" borderId="17" xfId="0" applyFont="1" applyFill="1" applyBorder="1" applyAlignment="1">
      <alignment horizontal="center" vertical="center" wrapText="1" readingOrder="1"/>
    </xf>
    <xf numFmtId="0" fontId="20" fillId="4" borderId="47" xfId="0" applyFont="1" applyFill="1" applyBorder="1" applyAlignment="1">
      <alignment horizontal="center" vertical="center" wrapText="1" readingOrder="1"/>
    </xf>
    <xf numFmtId="0" fontId="20" fillId="3" borderId="67" xfId="0" applyFont="1" applyFill="1" applyBorder="1" applyAlignment="1">
      <alignment horizontal="center" vertical="center" wrapText="1" readingOrder="1"/>
    </xf>
    <xf numFmtId="0" fontId="20" fillId="3" borderId="65" xfId="0" applyFont="1" applyFill="1" applyBorder="1" applyAlignment="1">
      <alignment horizontal="center" vertical="center" wrapText="1" readingOrder="1"/>
    </xf>
    <xf numFmtId="0" fontId="20" fillId="3" borderId="25" xfId="0" applyFont="1" applyFill="1" applyBorder="1" applyAlignment="1">
      <alignment horizontal="center" vertical="center" wrapText="1" readingOrder="1"/>
    </xf>
    <xf numFmtId="0" fontId="23" fillId="18" borderId="61" xfId="0" applyFont="1" applyFill="1" applyBorder="1" applyAlignment="1">
      <alignment horizontal="center" vertical="center" wrapText="1"/>
    </xf>
    <xf numFmtId="0" fontId="23" fillId="18" borderId="65" xfId="0" applyFont="1" applyFill="1" applyBorder="1" applyAlignment="1">
      <alignment horizontal="left" vertical="center"/>
    </xf>
    <xf numFmtId="0" fontId="23" fillId="0" borderId="61" xfId="0" applyFont="1" applyBorder="1" applyAlignment="1">
      <alignment horizontal="center" vertical="center" wrapText="1"/>
    </xf>
    <xf numFmtId="0" fontId="23" fillId="0" borderId="63" xfId="0" applyFont="1" applyBorder="1" applyAlignment="1">
      <alignment horizontal="center" vertical="center" wrapText="1"/>
    </xf>
    <xf numFmtId="0" fontId="11" fillId="0" borderId="65" xfId="0" applyFont="1" applyBorder="1" applyAlignment="1">
      <alignment horizontal="left" vertical="center" wrapText="1"/>
    </xf>
    <xf numFmtId="0" fontId="18" fillId="0" borderId="65" xfId="0" applyFont="1" applyBorder="1" applyAlignment="1">
      <alignment horizontal="center" vertical="center"/>
    </xf>
    <xf numFmtId="0" fontId="23" fillId="18" borderId="24" xfId="0" applyFont="1" applyFill="1" applyBorder="1" applyAlignment="1">
      <alignment horizontal="center" vertical="center" wrapText="1"/>
    </xf>
    <xf numFmtId="0" fontId="23" fillId="18" borderId="31" xfId="0" applyFont="1" applyFill="1" applyBorder="1" applyAlignment="1">
      <alignment horizontal="center" vertical="center" wrapText="1"/>
    </xf>
    <xf numFmtId="0" fontId="23" fillId="18" borderId="20" xfId="0" applyFont="1" applyFill="1" applyBorder="1" applyAlignment="1">
      <alignment horizontal="center" vertical="center" wrapText="1"/>
    </xf>
    <xf numFmtId="0" fontId="11" fillId="18" borderId="65" xfId="0" applyFont="1" applyFill="1" applyBorder="1" applyAlignment="1">
      <alignment horizontal="left" vertical="center" wrapText="1"/>
    </xf>
    <xf numFmtId="0" fontId="11" fillId="0" borderId="69" xfId="0" applyFont="1" applyBorder="1" applyAlignment="1">
      <alignment horizontal="left" vertical="center" wrapText="1"/>
    </xf>
    <xf numFmtId="0" fontId="31" fillId="0" borderId="0" xfId="1" applyFont="1" applyBorder="1" applyAlignment="1" applyProtection="1">
      <alignment horizontal="left" vertical="center"/>
    </xf>
    <xf numFmtId="0" fontId="9" fillId="0" borderId="15" xfId="0" applyFont="1" applyBorder="1" applyAlignment="1">
      <alignment horizontal="center" textRotation="90"/>
    </xf>
    <xf numFmtId="0" fontId="0" fillId="0" borderId="27" xfId="0" applyBorder="1" applyAlignment="1">
      <alignment horizontal="center" textRotation="90"/>
    </xf>
    <xf numFmtId="0" fontId="21" fillId="0" borderId="14"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30" xfId="0" applyFont="1" applyFill="1" applyBorder="1" applyAlignment="1">
      <alignment horizontal="left" vertical="center"/>
    </xf>
    <xf numFmtId="0" fontId="4" fillId="17" borderId="14" xfId="0" applyFont="1" applyFill="1" applyBorder="1" applyAlignment="1">
      <alignment horizontal="left" vertical="center" wrapText="1"/>
    </xf>
    <xf numFmtId="0" fontId="4" fillId="17" borderId="41" xfId="0" applyFont="1" applyFill="1" applyBorder="1" applyAlignment="1">
      <alignment horizontal="left" vertical="center" wrapText="1"/>
    </xf>
    <xf numFmtId="0" fontId="4" fillId="17" borderId="30"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45" xfId="0" applyFont="1" applyBorder="1" applyAlignment="1">
      <alignment horizontal="left" vertical="center"/>
    </xf>
    <xf numFmtId="0" fontId="5" fillId="0" borderId="12" xfId="0" applyFont="1" applyBorder="1" applyAlignment="1">
      <alignment horizontal="left" vertical="center"/>
    </xf>
    <xf numFmtId="0" fontId="5" fillId="0" borderId="58" xfId="0" applyFont="1" applyBorder="1" applyAlignment="1">
      <alignment horizontal="left" vertical="center"/>
    </xf>
    <xf numFmtId="0" fontId="5" fillId="0" borderId="50" xfId="0" applyFont="1" applyBorder="1" applyAlignment="1">
      <alignment horizontal="left" vertical="center"/>
    </xf>
    <xf numFmtId="0" fontId="5" fillId="0" borderId="42" xfId="0" applyFont="1" applyBorder="1" applyAlignment="1">
      <alignment horizontal="left" vertical="center"/>
    </xf>
    <xf numFmtId="0" fontId="20" fillId="16" borderId="16" xfId="0" applyFont="1" applyFill="1" applyBorder="1" applyAlignment="1">
      <alignment horizontal="center" vertical="center" wrapText="1" readingOrder="1"/>
    </xf>
    <xf numFmtId="0" fontId="20" fillId="16" borderId="8" xfId="0" applyFont="1" applyFill="1" applyBorder="1" applyAlignment="1">
      <alignment horizontal="center" vertical="center" wrapText="1" readingOrder="1"/>
    </xf>
    <xf numFmtId="0" fontId="20" fillId="16" borderId="17" xfId="0" applyFont="1" applyFill="1" applyBorder="1" applyAlignment="1">
      <alignment vertical="center" wrapText="1" readingOrder="1"/>
    </xf>
    <xf numFmtId="0" fontId="20" fillId="16" borderId="9" xfId="0" applyFont="1" applyFill="1" applyBorder="1" applyAlignment="1">
      <alignment vertical="center" wrapText="1" readingOrder="1"/>
    </xf>
    <xf numFmtId="0" fontId="20" fillId="4" borderId="9"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0" xfId="0" applyFont="1" applyFill="1" applyBorder="1" applyAlignment="1">
      <alignment horizontal="center" vertical="center" wrapText="1" readingOrder="1"/>
    </xf>
    <xf numFmtId="0" fontId="23" fillId="0" borderId="65" xfId="0" applyFont="1" applyBorder="1" applyAlignment="1">
      <alignment horizontal="left" vertical="center" wrapText="1"/>
    </xf>
    <xf numFmtId="0" fontId="4" fillId="20" borderId="0" xfId="0" applyFont="1" applyFill="1" applyBorder="1" applyAlignment="1">
      <alignment horizontal="left" vertical="center" wrapText="1"/>
    </xf>
    <xf numFmtId="0" fontId="0" fillId="0" borderId="14" xfId="0" applyBorder="1" applyAlignment="1">
      <alignment horizontal="center"/>
    </xf>
    <xf numFmtId="0" fontId="0" fillId="0" borderId="41" xfId="0" applyBorder="1" applyAlignment="1">
      <alignment horizontal="center"/>
    </xf>
    <xf numFmtId="0" fontId="0" fillId="0" borderId="30" xfId="0" applyBorder="1" applyAlignment="1">
      <alignment horizontal="center"/>
    </xf>
    <xf numFmtId="0" fontId="22" fillId="0" borderId="0" xfId="0" applyFont="1" applyFill="1" applyBorder="1" applyAlignment="1">
      <alignment horizontal="left"/>
    </xf>
    <xf numFmtId="0" fontId="18" fillId="0" borderId="17"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2" xfId="0" applyFont="1" applyFill="1" applyBorder="1" applyAlignment="1">
      <alignment horizontal="center" vertical="center"/>
    </xf>
    <xf numFmtId="0" fontId="20" fillId="13" borderId="11" xfId="0" applyFont="1" applyFill="1" applyBorder="1" applyAlignment="1">
      <alignment horizontal="center" vertical="center" wrapText="1" readingOrder="1"/>
    </xf>
    <xf numFmtId="0" fontId="20" fillId="13" borderId="45"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28"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70" xfId="0" applyFont="1" applyFill="1" applyBorder="1" applyAlignment="1">
      <alignment horizontal="center" vertical="center" wrapText="1" readingOrder="1"/>
    </xf>
    <xf numFmtId="0" fontId="20" fillId="13" borderId="58" xfId="0" applyFont="1" applyFill="1" applyBorder="1" applyAlignment="1">
      <alignment horizontal="center" vertical="center" wrapText="1" readingOrder="1"/>
    </xf>
    <xf numFmtId="0" fontId="20" fillId="13" borderId="50" xfId="0" applyFont="1" applyFill="1" applyBorder="1" applyAlignment="1">
      <alignment horizontal="center" vertical="center" wrapText="1" readingOrder="1"/>
    </xf>
    <xf numFmtId="0" fontId="20" fillId="13" borderId="42" xfId="0" applyFont="1" applyFill="1" applyBorder="1" applyAlignment="1">
      <alignment horizontal="center" vertical="center" wrapText="1" readingOrder="1"/>
    </xf>
    <xf numFmtId="0" fontId="20" fillId="4" borderId="11" xfId="0" applyFont="1" applyFill="1" applyBorder="1" applyAlignment="1">
      <alignment horizontal="center" vertical="center" wrapText="1" readingOrder="1"/>
    </xf>
    <xf numFmtId="0" fontId="20" fillId="4" borderId="45" xfId="0" applyFont="1" applyFill="1" applyBorder="1" applyAlignment="1">
      <alignment horizontal="center" vertical="center" wrapText="1" readingOrder="1"/>
    </xf>
    <xf numFmtId="0" fontId="20" fillId="4" borderId="12" xfId="0" applyFont="1" applyFill="1" applyBorder="1" applyAlignment="1">
      <alignment horizontal="center" vertical="center" wrapText="1" readingOrder="1"/>
    </xf>
    <xf numFmtId="0" fontId="20" fillId="4" borderId="28" xfId="0" applyFont="1" applyFill="1" applyBorder="1" applyAlignment="1">
      <alignment horizontal="center" vertical="center" wrapText="1" readingOrder="1"/>
    </xf>
    <xf numFmtId="0" fontId="20" fillId="4" borderId="0" xfId="0" applyFont="1" applyFill="1" applyBorder="1" applyAlignment="1">
      <alignment horizontal="center" vertical="center" wrapText="1" readingOrder="1"/>
    </xf>
    <xf numFmtId="0" fontId="20" fillId="4" borderId="70" xfId="0" applyFont="1" applyFill="1" applyBorder="1" applyAlignment="1">
      <alignment horizontal="center" vertical="center" wrapText="1" readingOrder="1"/>
    </xf>
    <xf numFmtId="0" fontId="20" fillId="4" borderId="58" xfId="0" applyFont="1" applyFill="1" applyBorder="1" applyAlignment="1">
      <alignment horizontal="center" vertical="center" wrapText="1" readingOrder="1"/>
    </xf>
    <xf numFmtId="0" fontId="20" fillId="4" borderId="50" xfId="0" applyFont="1" applyFill="1" applyBorder="1" applyAlignment="1">
      <alignment horizontal="center" vertical="center" wrapText="1" readingOrder="1"/>
    </xf>
    <xf numFmtId="0" fontId="20" fillId="4" borderId="42" xfId="0" applyFont="1" applyFill="1" applyBorder="1" applyAlignment="1">
      <alignment horizontal="center" vertical="center" wrapText="1" readingOrder="1"/>
    </xf>
    <xf numFmtId="0" fontId="18" fillId="18" borderId="25" xfId="0" applyFont="1" applyFill="1" applyBorder="1" applyAlignment="1">
      <alignment horizontal="center" vertical="center"/>
    </xf>
    <xf numFmtId="0" fontId="18" fillId="18" borderId="21" xfId="0" applyFont="1" applyFill="1" applyBorder="1" applyAlignment="1">
      <alignment horizontal="center" vertical="center"/>
    </xf>
    <xf numFmtId="0" fontId="18" fillId="0" borderId="25" xfId="0" applyFont="1" applyBorder="1" applyAlignment="1">
      <alignment horizontal="center" vertical="center"/>
    </xf>
    <xf numFmtId="0" fontId="18" fillId="0" borderId="25" xfId="0" applyFont="1" applyFill="1" applyBorder="1" applyAlignment="1">
      <alignment horizontal="center" vertical="center"/>
    </xf>
    <xf numFmtId="0" fontId="18" fillId="18" borderId="17" xfId="0" applyFont="1" applyFill="1" applyBorder="1" applyAlignment="1">
      <alignment horizontal="center" vertical="center"/>
    </xf>
    <xf numFmtId="0" fontId="18" fillId="18" borderId="9" xfId="0" applyFont="1" applyFill="1" applyBorder="1" applyAlignment="1">
      <alignment horizontal="center" vertical="center"/>
    </xf>
    <xf numFmtId="0" fontId="18" fillId="18" borderId="18" xfId="0" applyFont="1" applyFill="1" applyBorder="1" applyAlignment="1">
      <alignment horizontal="center" vertical="center"/>
    </xf>
    <xf numFmtId="0" fontId="18" fillId="18" borderId="1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18" borderId="26" xfId="0" applyFont="1" applyFill="1" applyBorder="1" applyAlignment="1">
      <alignment horizontal="center" vertical="center"/>
    </xf>
    <xf numFmtId="0" fontId="18" fillId="18" borderId="22" xfId="0" applyFont="1" applyFill="1" applyBorder="1" applyAlignment="1">
      <alignment horizontal="center" vertical="center"/>
    </xf>
    <xf numFmtId="0" fontId="18" fillId="0" borderId="26" xfId="0" applyFont="1" applyBorder="1" applyAlignment="1">
      <alignment horizontal="center" vertical="center"/>
    </xf>
    <xf numFmtId="0" fontId="18" fillId="0" borderId="22" xfId="0" applyFont="1" applyBorder="1" applyAlignment="1">
      <alignment horizontal="center" vertical="center"/>
    </xf>
    <xf numFmtId="0" fontId="11" fillId="18" borderId="37" xfId="0" applyFont="1" applyFill="1" applyBorder="1" applyAlignment="1">
      <alignment horizontal="left" vertical="center" wrapText="1" readingOrder="1"/>
    </xf>
    <xf numFmtId="0" fontId="11" fillId="18" borderId="44" xfId="0" applyFont="1" applyFill="1" applyBorder="1" applyAlignment="1">
      <alignment horizontal="left" vertical="center" wrapText="1" readingOrder="1"/>
    </xf>
    <xf numFmtId="0" fontId="11" fillId="18" borderId="38" xfId="0" applyFont="1" applyFill="1" applyBorder="1" applyAlignment="1">
      <alignment horizontal="left" vertical="center" wrapText="1" readingOrder="1"/>
    </xf>
    <xf numFmtId="0" fontId="11" fillId="18" borderId="35" xfId="0" applyFont="1" applyFill="1" applyBorder="1" applyAlignment="1">
      <alignment horizontal="left" vertical="center" wrapText="1" readingOrder="1"/>
    </xf>
    <xf numFmtId="0" fontId="11" fillId="18" borderId="43" xfId="0" applyFont="1" applyFill="1" applyBorder="1" applyAlignment="1">
      <alignment horizontal="left" vertical="center" wrapText="1" readingOrder="1"/>
    </xf>
    <xf numFmtId="0" fontId="11" fillId="18" borderId="36" xfId="0" applyFont="1" applyFill="1" applyBorder="1" applyAlignment="1">
      <alignment horizontal="left" vertical="center" wrapText="1" readingOrder="1"/>
    </xf>
    <xf numFmtId="0" fontId="23" fillId="18" borderId="37" xfId="0" applyFont="1" applyFill="1" applyBorder="1" applyAlignment="1">
      <alignment horizontal="left" vertical="center"/>
    </xf>
    <xf numFmtId="0" fontId="23" fillId="18" borderId="44" xfId="0" applyFont="1" applyFill="1" applyBorder="1" applyAlignment="1">
      <alignment horizontal="left" vertical="center"/>
    </xf>
    <xf numFmtId="0" fontId="23" fillId="18" borderId="38" xfId="0" applyFont="1" applyFill="1" applyBorder="1" applyAlignment="1">
      <alignment horizontal="left" vertical="center"/>
    </xf>
    <xf numFmtId="0" fontId="23" fillId="18" borderId="35" xfId="0" applyFont="1" applyFill="1" applyBorder="1" applyAlignment="1">
      <alignment horizontal="left" vertical="center"/>
    </xf>
    <xf numFmtId="0" fontId="23" fillId="18" borderId="43" xfId="0" applyFont="1" applyFill="1" applyBorder="1" applyAlignment="1">
      <alignment horizontal="left" vertical="center"/>
    </xf>
    <xf numFmtId="0" fontId="23" fillId="18" borderId="36" xfId="0" applyFont="1" applyFill="1" applyBorder="1" applyAlignment="1">
      <alignment horizontal="left" vertical="center"/>
    </xf>
    <xf numFmtId="0" fontId="11" fillId="0" borderId="37" xfId="0" applyFont="1" applyBorder="1" applyAlignment="1">
      <alignment horizontal="left" vertical="center" wrapText="1"/>
    </xf>
    <xf numFmtId="0" fontId="11" fillId="0" borderId="44"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50" xfId="0" applyFont="1" applyBorder="1" applyAlignment="1">
      <alignment horizontal="left" vertical="center" wrapText="1"/>
    </xf>
    <xf numFmtId="0" fontId="11" fillId="0" borderId="40" xfId="0" applyFont="1" applyBorder="1" applyAlignment="1">
      <alignment horizontal="left" vertical="center" wrapText="1"/>
    </xf>
    <xf numFmtId="0" fontId="20" fillId="16" borderId="11" xfId="0" applyFont="1" applyFill="1" applyBorder="1" applyAlignment="1">
      <alignment horizontal="left" vertical="center" wrapText="1" readingOrder="1"/>
    </xf>
    <xf numFmtId="0" fontId="20" fillId="16" borderId="45" xfId="0" applyFont="1" applyFill="1" applyBorder="1" applyAlignment="1">
      <alignment horizontal="left" vertical="center" wrapText="1" readingOrder="1"/>
    </xf>
    <xf numFmtId="0" fontId="20" fillId="16" borderId="12" xfId="0" applyFont="1" applyFill="1" applyBorder="1" applyAlignment="1">
      <alignment horizontal="left" vertical="center" wrapText="1" readingOrder="1"/>
    </xf>
    <xf numFmtId="0" fontId="20" fillId="16" borderId="28" xfId="0" applyFont="1" applyFill="1" applyBorder="1" applyAlignment="1">
      <alignment horizontal="left" vertical="center" wrapText="1" readingOrder="1"/>
    </xf>
    <xf numFmtId="0" fontId="20" fillId="16" borderId="0" xfId="0" applyFont="1" applyFill="1" applyBorder="1" applyAlignment="1">
      <alignment horizontal="left" vertical="center" wrapText="1" readingOrder="1"/>
    </xf>
    <xf numFmtId="0" fontId="20" fillId="16" borderId="70" xfId="0" applyFont="1" applyFill="1" applyBorder="1" applyAlignment="1">
      <alignment horizontal="left" vertical="center" wrapText="1" readingOrder="1"/>
    </xf>
    <xf numFmtId="0" fontId="20" fillId="16" borderId="58" xfId="0" applyFont="1" applyFill="1" applyBorder="1" applyAlignment="1">
      <alignment horizontal="left" vertical="center" wrapText="1" readingOrder="1"/>
    </xf>
    <xf numFmtId="0" fontId="20" fillId="16" borderId="50" xfId="0" applyFont="1" applyFill="1" applyBorder="1" applyAlignment="1">
      <alignment horizontal="left" vertical="center" wrapText="1" readingOrder="1"/>
    </xf>
    <xf numFmtId="0" fontId="20" fillId="16" borderId="42" xfId="0" applyFont="1" applyFill="1" applyBorder="1" applyAlignment="1">
      <alignment horizontal="left" vertical="center" wrapText="1" readingOrder="1"/>
    </xf>
    <xf numFmtId="0" fontId="23" fillId="0" borderId="75" xfId="0" applyFont="1" applyBorder="1" applyAlignment="1">
      <alignment horizontal="left" vertical="center" wrapText="1"/>
    </xf>
    <xf numFmtId="0" fontId="23" fillId="0" borderId="52" xfId="0" applyFont="1" applyBorder="1" applyAlignment="1">
      <alignment horizontal="left" vertical="center" wrapText="1"/>
    </xf>
    <xf numFmtId="0" fontId="23" fillId="0" borderId="76" xfId="0" applyFont="1" applyBorder="1" applyAlignment="1">
      <alignment horizontal="left" vertical="center" wrapText="1"/>
    </xf>
    <xf numFmtId="0" fontId="23" fillId="0" borderId="77" xfId="0" applyFont="1" applyBorder="1" applyAlignment="1">
      <alignment horizontal="left" vertical="center" wrapText="1"/>
    </xf>
    <xf numFmtId="0" fontId="23" fillId="0" borderId="78" xfId="0" applyFont="1" applyBorder="1" applyAlignment="1">
      <alignment horizontal="left" vertical="center" wrapText="1"/>
    </xf>
    <xf numFmtId="0" fontId="23" fillId="0" borderId="79" xfId="0" applyFont="1" applyBorder="1" applyAlignment="1">
      <alignment horizontal="left" vertical="center" wrapText="1"/>
    </xf>
    <xf numFmtId="0" fontId="11" fillId="18" borderId="77" xfId="0" applyFont="1" applyFill="1" applyBorder="1" applyAlignment="1">
      <alignment horizontal="left" vertical="center" wrapText="1"/>
    </xf>
    <xf numFmtId="0" fontId="11" fillId="18" borderId="78" xfId="0" applyFont="1" applyFill="1" applyBorder="1" applyAlignment="1">
      <alignment horizontal="left" vertical="center" wrapText="1"/>
    </xf>
    <xf numFmtId="0" fontId="11" fillId="18" borderId="79" xfId="0" applyFont="1" applyFill="1" applyBorder="1" applyAlignment="1">
      <alignment horizontal="left" vertical="center" wrapText="1"/>
    </xf>
    <xf numFmtId="0" fontId="27" fillId="18" borderId="11" xfId="0" applyFont="1" applyFill="1" applyBorder="1" applyAlignment="1">
      <alignment horizontal="center" vertical="center" wrapText="1"/>
    </xf>
    <xf numFmtId="0" fontId="27" fillId="18" borderId="58" xfId="0" applyFont="1" applyFill="1" applyBorder="1" applyAlignment="1">
      <alignment horizontal="center" vertical="center" wrapText="1"/>
    </xf>
    <xf numFmtId="0" fontId="27" fillId="18" borderId="34" xfId="0" applyFont="1" applyFill="1" applyBorder="1" applyAlignment="1">
      <alignment horizontal="left" vertical="center" wrapText="1"/>
    </xf>
    <xf numFmtId="0" fontId="27" fillId="18" borderId="17" xfId="0" applyFont="1" applyFill="1" applyBorder="1" applyAlignment="1">
      <alignment horizontal="left" vertical="center" wrapText="1"/>
    </xf>
    <xf numFmtId="0" fontId="27" fillId="18" borderId="40" xfId="0" applyFont="1" applyFill="1" applyBorder="1" applyAlignment="1">
      <alignment horizontal="left" vertical="center" wrapText="1"/>
    </xf>
    <xf numFmtId="0" fontId="27" fillId="18" borderId="9" xfId="0" applyFont="1" applyFill="1" applyBorder="1" applyAlignment="1">
      <alignment horizontal="left" vertical="center" wrapText="1"/>
    </xf>
    <xf numFmtId="0" fontId="23" fillId="0" borderId="24"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72" xfId="0" applyFont="1" applyBorder="1" applyAlignment="1">
      <alignment horizontal="center" vertical="center" wrapText="1"/>
    </xf>
    <xf numFmtId="0" fontId="20" fillId="0" borderId="33" xfId="0" applyFont="1" applyBorder="1" applyAlignment="1">
      <alignment horizontal="center" vertical="center" wrapText="1" readingOrder="1"/>
    </xf>
    <xf numFmtId="0" fontId="20" fillId="0" borderId="45" xfId="0" applyFont="1" applyBorder="1" applyAlignment="1">
      <alignment horizontal="center" vertical="center" wrapText="1" readingOrder="1"/>
    </xf>
    <xf numFmtId="0" fontId="20" fillId="0" borderId="12" xfId="0" applyFont="1" applyBorder="1" applyAlignment="1">
      <alignment horizontal="center" vertical="center" wrapText="1" readingOrder="1"/>
    </xf>
    <xf numFmtId="0" fontId="20" fillId="0" borderId="35" xfId="0" applyFont="1" applyBorder="1" applyAlignment="1">
      <alignment horizontal="center" vertical="center" wrapText="1" readingOrder="1"/>
    </xf>
    <xf numFmtId="0" fontId="20" fillId="0" borderId="43" xfId="0" applyFont="1" applyBorder="1" applyAlignment="1">
      <alignment horizontal="center" vertical="center" wrapText="1" readingOrder="1"/>
    </xf>
    <xf numFmtId="0" fontId="20" fillId="0" borderId="74" xfId="0" applyFont="1" applyBorder="1" applyAlignment="1">
      <alignment horizontal="center" vertical="center" wrapText="1" readingOrder="1"/>
    </xf>
    <xf numFmtId="0" fontId="20" fillId="0" borderId="34" xfId="0" applyFont="1" applyBorder="1" applyAlignment="1">
      <alignment horizontal="center" vertical="center" wrapText="1" readingOrder="1"/>
    </xf>
    <xf numFmtId="0" fontId="20" fillId="0" borderId="36" xfId="0" applyFont="1" applyBorder="1" applyAlignment="1">
      <alignment horizontal="center" vertical="center" wrapText="1" readingOrder="1"/>
    </xf>
    <xf numFmtId="0" fontId="11" fillId="0" borderId="33" xfId="0" applyFont="1" applyBorder="1" applyAlignment="1">
      <alignment horizontal="left" vertical="center" wrapText="1" readingOrder="1"/>
    </xf>
    <xf numFmtId="0" fontId="11" fillId="0" borderId="45" xfId="0" applyFont="1" applyBorder="1" applyAlignment="1">
      <alignment horizontal="left" vertical="center" wrapText="1" readingOrder="1"/>
    </xf>
    <xf numFmtId="0" fontId="11" fillId="0" borderId="34" xfId="0" applyFont="1" applyBorder="1" applyAlignment="1">
      <alignment horizontal="left" vertical="center" wrapText="1" readingOrder="1"/>
    </xf>
    <xf numFmtId="0" fontId="11" fillId="0" borderId="35" xfId="0" applyFont="1" applyBorder="1" applyAlignment="1">
      <alignment horizontal="left" vertical="center" wrapText="1" readingOrder="1"/>
    </xf>
    <xf numFmtId="0" fontId="11" fillId="0" borderId="43" xfId="0" applyFont="1" applyBorder="1" applyAlignment="1">
      <alignment horizontal="left" vertical="center" wrapText="1" readingOrder="1"/>
    </xf>
    <xf numFmtId="0" fontId="11" fillId="0" borderId="36" xfId="0" applyFont="1" applyBorder="1" applyAlignment="1">
      <alignment horizontal="left" vertical="center" wrapText="1" readingOrder="1"/>
    </xf>
    <xf numFmtId="0" fontId="23" fillId="18" borderId="51" xfId="0" applyFont="1" applyFill="1" applyBorder="1" applyAlignment="1">
      <alignment horizontal="center" vertical="center" wrapText="1"/>
    </xf>
    <xf numFmtId="0" fontId="23" fillId="18" borderId="72" xfId="0" applyFont="1" applyFill="1" applyBorder="1" applyAlignment="1">
      <alignment horizontal="center" vertical="center" wrapText="1"/>
    </xf>
    <xf numFmtId="0" fontId="23" fillId="0" borderId="11" xfId="0" applyFont="1" applyBorder="1" applyAlignment="1">
      <alignment horizontal="center" vertical="center" wrapText="1"/>
    </xf>
    <xf numFmtId="0" fontId="20" fillId="16" borderId="15" xfId="0" applyFont="1" applyFill="1" applyBorder="1" applyAlignment="1">
      <alignment horizontal="center" vertical="center" wrapText="1" readingOrder="1"/>
    </xf>
    <xf numFmtId="0" fontId="20" fillId="16" borderId="57" xfId="0" applyFont="1" applyFill="1" applyBorder="1" applyAlignment="1">
      <alignment horizontal="center" vertical="center" wrapText="1" readingOrder="1"/>
    </xf>
    <xf numFmtId="0" fontId="20" fillId="16" borderId="27" xfId="0" applyFont="1" applyFill="1" applyBorder="1" applyAlignment="1">
      <alignment horizontal="center" vertical="center" wrapText="1" readingOrder="1"/>
    </xf>
    <xf numFmtId="0" fontId="20" fillId="0" borderId="37" xfId="0" applyFont="1" applyBorder="1" applyAlignment="1">
      <alignment horizontal="center" vertical="center" wrapText="1" readingOrder="1"/>
    </xf>
    <xf numFmtId="0" fontId="20" fillId="0" borderId="44" xfId="0" applyFont="1" applyBorder="1" applyAlignment="1">
      <alignment horizontal="center" vertical="center" wrapText="1" readingOrder="1"/>
    </xf>
    <xf numFmtId="0" fontId="20" fillId="0" borderId="38" xfId="0" applyFont="1" applyBorder="1" applyAlignment="1">
      <alignment horizontal="center" vertical="center" wrapText="1" readingOrder="1"/>
    </xf>
    <xf numFmtId="0" fontId="18" fillId="18" borderId="37" xfId="0" applyFont="1" applyFill="1" applyBorder="1" applyAlignment="1">
      <alignment horizontal="center" vertical="center"/>
    </xf>
    <xf numFmtId="0" fontId="18" fillId="18" borderId="44" xfId="0" applyFont="1" applyFill="1" applyBorder="1" applyAlignment="1">
      <alignment horizontal="center" vertical="center"/>
    </xf>
    <xf numFmtId="0" fontId="18" fillId="18" borderId="38" xfId="0" applyFont="1" applyFill="1" applyBorder="1" applyAlignment="1">
      <alignment horizontal="center" vertical="center"/>
    </xf>
    <xf numFmtId="0" fontId="18" fillId="18" borderId="35" xfId="0" applyFont="1" applyFill="1" applyBorder="1" applyAlignment="1">
      <alignment horizontal="center" vertical="center"/>
    </xf>
    <xf numFmtId="0" fontId="18" fillId="18" borderId="43" xfId="0" applyFont="1" applyFill="1" applyBorder="1" applyAlignment="1">
      <alignment horizontal="center" vertical="center"/>
    </xf>
    <xf numFmtId="0" fontId="18" fillId="18" borderId="36" xfId="0" applyFont="1" applyFill="1" applyBorder="1" applyAlignment="1">
      <alignment horizontal="center" vertical="center"/>
    </xf>
    <xf numFmtId="0" fontId="20" fillId="18" borderId="37" xfId="0" applyFont="1" applyFill="1" applyBorder="1" applyAlignment="1">
      <alignment horizontal="center" vertical="center" wrapText="1" readingOrder="1"/>
    </xf>
    <xf numFmtId="0" fontId="20" fillId="18" borderId="44" xfId="0" applyFont="1" applyFill="1" applyBorder="1" applyAlignment="1">
      <alignment horizontal="center" vertical="center" wrapText="1" readingOrder="1"/>
    </xf>
    <xf numFmtId="0" fontId="20" fillId="18" borderId="73" xfId="0" applyFont="1" applyFill="1" applyBorder="1" applyAlignment="1">
      <alignment horizontal="center" vertical="center" wrapText="1" readingOrder="1"/>
    </xf>
    <xf numFmtId="0" fontId="20" fillId="18" borderId="35" xfId="0" applyFont="1" applyFill="1" applyBorder="1" applyAlignment="1">
      <alignment horizontal="center" vertical="center" wrapText="1" readingOrder="1"/>
    </xf>
    <xf numFmtId="0" fontId="20" fillId="18" borderId="43" xfId="0" applyFont="1" applyFill="1" applyBorder="1" applyAlignment="1">
      <alignment horizontal="center" vertical="center" wrapText="1" readingOrder="1"/>
    </xf>
    <xf numFmtId="0" fontId="20" fillId="18" borderId="74" xfId="0" applyFont="1" applyFill="1" applyBorder="1" applyAlignment="1">
      <alignment horizontal="center" vertical="center" wrapText="1" readingOrder="1"/>
    </xf>
    <xf numFmtId="0" fontId="20" fillId="0" borderId="73" xfId="0" applyFont="1" applyBorder="1" applyAlignment="1">
      <alignment horizontal="center" vertical="center" wrapText="1" readingOrder="1"/>
    </xf>
    <xf numFmtId="0" fontId="24" fillId="0" borderId="24" xfId="0" applyFont="1" applyBorder="1" applyAlignment="1">
      <alignment horizontal="center" vertical="center" wrapText="1" readingOrder="1"/>
    </xf>
    <xf numFmtId="0" fontId="24" fillId="0" borderId="20" xfId="0" applyFont="1" applyBorder="1" applyAlignment="1">
      <alignment horizontal="center" vertical="center" wrapText="1" readingOrder="1"/>
    </xf>
    <xf numFmtId="0" fontId="24" fillId="18" borderId="20" xfId="0" applyFont="1" applyFill="1" applyBorder="1" applyAlignment="1">
      <alignment horizontal="center" vertical="center" wrapText="1" readingOrder="1"/>
    </xf>
    <xf numFmtId="0" fontId="11" fillId="0" borderId="37" xfId="0" applyFont="1" applyBorder="1" applyAlignment="1">
      <alignment horizontal="left" vertical="center" wrapText="1" readingOrder="1"/>
    </xf>
    <xf numFmtId="0" fontId="11" fillId="0" borderId="44" xfId="0" applyFont="1" applyBorder="1" applyAlignment="1">
      <alignment horizontal="left" vertical="center" wrapText="1" readingOrder="1"/>
    </xf>
    <xf numFmtId="0" fontId="11" fillId="0" borderId="38" xfId="0" applyFont="1" applyBorder="1" applyAlignment="1">
      <alignment horizontal="left" vertical="center" wrapText="1" readingOrder="1"/>
    </xf>
    <xf numFmtId="0" fontId="18" fillId="18" borderId="73" xfId="0" applyFont="1" applyFill="1" applyBorder="1" applyAlignment="1">
      <alignment horizontal="center" vertical="center"/>
    </xf>
    <xf numFmtId="0" fontId="18" fillId="18" borderId="74" xfId="0" applyFont="1" applyFill="1" applyBorder="1" applyAlignment="1">
      <alignment horizontal="center" vertical="center"/>
    </xf>
    <xf numFmtId="0" fontId="20" fillId="18" borderId="38" xfId="0" applyFont="1" applyFill="1" applyBorder="1" applyAlignment="1">
      <alignment horizontal="center" vertical="center" wrapText="1" readingOrder="1"/>
    </xf>
    <xf numFmtId="0" fontId="20" fillId="18" borderId="36" xfId="0" applyFont="1" applyFill="1" applyBorder="1" applyAlignment="1">
      <alignment horizontal="center" vertical="center" wrapText="1" readingOrder="1"/>
    </xf>
    <xf numFmtId="0" fontId="18" fillId="0" borderId="37" xfId="0" applyFont="1" applyBorder="1" applyAlignment="1">
      <alignment horizontal="center" vertical="center"/>
    </xf>
    <xf numFmtId="0" fontId="18" fillId="0" borderId="44" xfId="0" applyFont="1" applyBorder="1" applyAlignment="1">
      <alignment horizontal="center" vertical="center"/>
    </xf>
    <xf numFmtId="0" fontId="18" fillId="0" borderId="73" xfId="0" applyFont="1" applyBorder="1" applyAlignment="1">
      <alignment horizontal="center" vertical="center"/>
    </xf>
    <xf numFmtId="0" fontId="18" fillId="0" borderId="35" xfId="0" applyFont="1" applyBorder="1" applyAlignment="1">
      <alignment horizontal="center" vertical="center"/>
    </xf>
    <xf numFmtId="0" fontId="18" fillId="0" borderId="43" xfId="0" applyFont="1" applyBorder="1" applyAlignment="1">
      <alignment horizontal="center" vertical="center"/>
    </xf>
    <xf numFmtId="0" fontId="18" fillId="0" borderId="74" xfId="0" applyFont="1" applyBorder="1" applyAlignment="1">
      <alignment horizontal="center" vertical="center"/>
    </xf>
    <xf numFmtId="0" fontId="27" fillId="0" borderId="11" xfId="0" applyFont="1" applyBorder="1" applyAlignment="1">
      <alignment horizontal="center" vertical="center"/>
    </xf>
    <xf numFmtId="0" fontId="27" fillId="0" borderId="58" xfId="0" applyFont="1" applyBorder="1" applyAlignment="1">
      <alignment horizontal="center" vertical="center"/>
    </xf>
    <xf numFmtId="0" fontId="27" fillId="0" borderId="76" xfId="0" applyFont="1" applyBorder="1" applyAlignment="1">
      <alignment horizontal="left" vertical="center"/>
    </xf>
    <xf numFmtId="0" fontId="27" fillId="0" borderId="67" xfId="0" applyFont="1" applyBorder="1" applyAlignment="1">
      <alignment horizontal="left" vertical="center"/>
    </xf>
    <xf numFmtId="0" fontId="27" fillId="0" borderId="80" xfId="0" applyFont="1" applyBorder="1" applyAlignment="1">
      <alignment horizontal="left" vertical="center"/>
    </xf>
    <xf numFmtId="0" fontId="27" fillId="0" borderId="69" xfId="0" applyFont="1" applyBorder="1" applyAlignment="1">
      <alignment horizontal="left" vertical="center"/>
    </xf>
    <xf numFmtId="0" fontId="27" fillId="0" borderId="33" xfId="0" applyFont="1" applyBorder="1" applyAlignment="1">
      <alignment horizontal="center" vertical="center"/>
    </xf>
    <xf numFmtId="0" fontId="27" fillId="0" borderId="45" xfId="0" applyFont="1" applyBorder="1" applyAlignment="1">
      <alignment horizontal="center" vertical="center"/>
    </xf>
    <xf numFmtId="0" fontId="27" fillId="0" borderId="12" xfId="0" applyFont="1" applyBorder="1" applyAlignment="1">
      <alignment horizontal="center" vertical="center"/>
    </xf>
    <xf numFmtId="0" fontId="27" fillId="0" borderId="39" xfId="0" applyFont="1" applyBorder="1" applyAlignment="1">
      <alignment horizontal="center" vertical="center"/>
    </xf>
    <xf numFmtId="0" fontId="27" fillId="0" borderId="50" xfId="0" applyFont="1" applyBorder="1" applyAlignment="1">
      <alignment horizontal="center" vertical="center"/>
    </xf>
    <xf numFmtId="0" fontId="27" fillId="0" borderId="42" xfId="0" applyFont="1" applyBorder="1" applyAlignment="1">
      <alignment horizontal="center" vertical="center"/>
    </xf>
    <xf numFmtId="0" fontId="27" fillId="0" borderId="34" xfId="0" applyFont="1" applyBorder="1" applyAlignment="1">
      <alignment horizontal="center" vertical="center"/>
    </xf>
    <xf numFmtId="0" fontId="27" fillId="0" borderId="40" xfId="0" applyFont="1" applyBorder="1" applyAlignment="1">
      <alignment horizontal="center" vertical="center"/>
    </xf>
    <xf numFmtId="0" fontId="24" fillId="18" borderId="31" xfId="0" applyFont="1" applyFill="1" applyBorder="1" applyAlignment="1">
      <alignment horizontal="center" vertical="center" wrapText="1" readingOrder="1"/>
    </xf>
    <xf numFmtId="0" fontId="18" fillId="0" borderId="38" xfId="0" applyFont="1" applyBorder="1" applyAlignment="1">
      <alignment horizontal="center" vertical="center"/>
    </xf>
    <xf numFmtId="0" fontId="18" fillId="0" borderId="36" xfId="0" applyFont="1" applyBorder="1" applyAlignment="1">
      <alignment horizontal="center" vertical="center"/>
    </xf>
    <xf numFmtId="0" fontId="18" fillId="18" borderId="49" xfId="0" applyFont="1" applyFill="1" applyBorder="1" applyAlignment="1">
      <alignment horizontal="center" vertical="center"/>
    </xf>
    <xf numFmtId="0" fontId="18" fillId="18" borderId="0" xfId="0" applyFont="1" applyFill="1" applyBorder="1" applyAlignment="1">
      <alignment horizontal="center" vertical="center"/>
    </xf>
    <xf numFmtId="0" fontId="18" fillId="18" borderId="48" xfId="0" applyFont="1" applyFill="1" applyBorder="1" applyAlignment="1">
      <alignment horizontal="center" vertical="center"/>
    </xf>
    <xf numFmtId="0" fontId="0" fillId="18" borderId="37" xfId="0" applyFill="1" applyBorder="1" applyAlignment="1">
      <alignment horizontal="center"/>
    </xf>
    <xf numFmtId="0" fontId="0" fillId="18" borderId="44" xfId="0" applyFill="1" applyBorder="1" applyAlignment="1">
      <alignment horizontal="center"/>
    </xf>
    <xf numFmtId="0" fontId="0" fillId="18" borderId="73" xfId="0" applyFill="1" applyBorder="1" applyAlignment="1">
      <alignment horizontal="center"/>
    </xf>
    <xf numFmtId="0" fontId="0" fillId="18" borderId="49" xfId="0" applyFill="1" applyBorder="1" applyAlignment="1">
      <alignment horizontal="center"/>
    </xf>
    <xf numFmtId="0" fontId="0" fillId="18" borderId="0" xfId="0" applyFill="1" applyBorder="1" applyAlignment="1">
      <alignment horizontal="center"/>
    </xf>
    <xf numFmtId="0" fontId="0" fillId="18" borderId="70" xfId="0" applyFill="1" applyBorder="1" applyAlignment="1">
      <alignment horizontal="center"/>
    </xf>
    <xf numFmtId="0" fontId="11" fillId="18" borderId="37" xfId="0" applyFont="1" applyFill="1" applyBorder="1" applyAlignment="1">
      <alignment horizontal="left" vertical="center"/>
    </xf>
    <xf numFmtId="0" fontId="11" fillId="18" borderId="44" xfId="0" applyFont="1" applyFill="1" applyBorder="1" applyAlignment="1">
      <alignment horizontal="left" vertical="center"/>
    </xf>
    <xf numFmtId="0" fontId="11" fillId="18" borderId="38" xfId="0" applyFont="1" applyFill="1" applyBorder="1" applyAlignment="1">
      <alignment horizontal="left" vertical="center"/>
    </xf>
    <xf numFmtId="0" fontId="11" fillId="18" borderId="49" xfId="0" applyFont="1" applyFill="1" applyBorder="1" applyAlignment="1">
      <alignment horizontal="left" vertical="center"/>
    </xf>
    <xf numFmtId="0" fontId="11" fillId="18" borderId="0" xfId="0" applyFont="1" applyFill="1" applyBorder="1" applyAlignment="1">
      <alignment horizontal="left" vertical="center"/>
    </xf>
    <xf numFmtId="0" fontId="11" fillId="18" borderId="48" xfId="0" applyFont="1" applyFill="1" applyBorder="1" applyAlignment="1">
      <alignment horizontal="left" vertical="center"/>
    </xf>
    <xf numFmtId="0" fontId="24" fillId="0" borderId="16" xfId="0" applyFont="1" applyBorder="1" applyAlignment="1">
      <alignment horizontal="center" vertical="center" wrapText="1" readingOrder="1"/>
    </xf>
    <xf numFmtId="0" fontId="20" fillId="16" borderId="11" xfId="0" applyFont="1" applyFill="1" applyBorder="1" applyAlignment="1">
      <alignment horizontal="center" vertical="center" wrapText="1" readingOrder="1"/>
    </xf>
    <xf numFmtId="0" fontId="20" fillId="16" borderId="45" xfId="0" applyFont="1" applyFill="1" applyBorder="1" applyAlignment="1">
      <alignment horizontal="center" vertical="center" wrapText="1" readingOrder="1"/>
    </xf>
    <xf numFmtId="0" fontId="20" fillId="16" borderId="12" xfId="0" applyFont="1" applyFill="1" applyBorder="1" applyAlignment="1">
      <alignment horizontal="center" vertical="center" wrapText="1" readingOrder="1"/>
    </xf>
    <xf numFmtId="0" fontId="20" fillId="16" borderId="28" xfId="0" applyFont="1" applyFill="1" applyBorder="1" applyAlignment="1">
      <alignment horizontal="center" vertical="center" wrapText="1" readingOrder="1"/>
    </xf>
    <xf numFmtId="0" fontId="20" fillId="16" borderId="0" xfId="0" applyFont="1" applyFill="1" applyBorder="1" applyAlignment="1">
      <alignment horizontal="center" vertical="center" wrapText="1" readingOrder="1"/>
    </xf>
    <xf numFmtId="0" fontId="20" fillId="16" borderId="70" xfId="0" applyFont="1" applyFill="1" applyBorder="1" applyAlignment="1">
      <alignment horizontal="center" vertical="center" wrapText="1" readingOrder="1"/>
    </xf>
    <xf numFmtId="0" fontId="20" fillId="16" borderId="58" xfId="0" applyFont="1" applyFill="1" applyBorder="1" applyAlignment="1">
      <alignment horizontal="center" vertical="center" wrapText="1" readingOrder="1"/>
    </xf>
    <xf numFmtId="0" fontId="20" fillId="16" borderId="50" xfId="0" applyFont="1" applyFill="1" applyBorder="1" applyAlignment="1">
      <alignment horizontal="center" vertical="center" wrapText="1" readingOrder="1"/>
    </xf>
    <xf numFmtId="0" fontId="20" fillId="16" borderId="42" xfId="0" applyFont="1" applyFill="1" applyBorder="1" applyAlignment="1">
      <alignment horizontal="center" vertical="center" wrapText="1" readingOrder="1"/>
    </xf>
    <xf numFmtId="0" fontId="20" fillId="3" borderId="11" xfId="0" applyFont="1" applyFill="1" applyBorder="1" applyAlignment="1">
      <alignment horizontal="center" vertical="center" wrapText="1" readingOrder="1"/>
    </xf>
    <xf numFmtId="0" fontId="20" fillId="3" borderId="45" xfId="0" applyFont="1" applyFill="1" applyBorder="1" applyAlignment="1">
      <alignment horizontal="center" vertical="center" wrapText="1" readingOrder="1"/>
    </xf>
    <xf numFmtId="0" fontId="20" fillId="3" borderId="12" xfId="0" applyFont="1" applyFill="1" applyBorder="1" applyAlignment="1">
      <alignment horizontal="center" vertical="center" wrapText="1" readingOrder="1"/>
    </xf>
    <xf numFmtId="0" fontId="20" fillId="3" borderId="28" xfId="0" applyFont="1" applyFill="1" applyBorder="1" applyAlignment="1">
      <alignment horizontal="center" vertical="center" wrapText="1" readingOrder="1"/>
    </xf>
    <xf numFmtId="0" fontId="20" fillId="3" borderId="0" xfId="0" applyFont="1" applyFill="1" applyBorder="1" applyAlignment="1">
      <alignment horizontal="center" vertical="center" wrapText="1" readingOrder="1"/>
    </xf>
    <xf numFmtId="0" fontId="20" fillId="3" borderId="70" xfId="0" applyFont="1" applyFill="1" applyBorder="1" applyAlignment="1">
      <alignment horizontal="center" vertical="center" wrapText="1" readingOrder="1"/>
    </xf>
    <xf numFmtId="0" fontId="20" fillId="3" borderId="58" xfId="0" applyFont="1" applyFill="1" applyBorder="1" applyAlignment="1">
      <alignment horizontal="center" vertical="center" wrapText="1" readingOrder="1"/>
    </xf>
    <xf numFmtId="0" fontId="20" fillId="3" borderId="50" xfId="0" applyFont="1" applyFill="1" applyBorder="1" applyAlignment="1">
      <alignment horizontal="center" vertical="center" wrapText="1" readingOrder="1"/>
    </xf>
    <xf numFmtId="0" fontId="20" fillId="3" borderId="42" xfId="0" applyFont="1" applyFill="1" applyBorder="1" applyAlignment="1">
      <alignment horizontal="center" vertical="center" wrapText="1" readingOrder="1"/>
    </xf>
    <xf numFmtId="0" fontId="18" fillId="0" borderId="53" xfId="0" applyFont="1" applyBorder="1" applyAlignment="1">
      <alignment horizontal="center" vertical="center" wrapText="1"/>
    </xf>
    <xf numFmtId="0" fontId="4" fillId="20" borderId="50" xfId="0" applyFont="1" applyFill="1" applyBorder="1" applyAlignment="1">
      <alignment horizontal="left" vertical="center" wrapText="1"/>
    </xf>
    <xf numFmtId="0" fontId="22" fillId="20" borderId="45" xfId="0" applyFont="1" applyFill="1" applyBorder="1" applyAlignment="1">
      <alignment horizontal="left"/>
    </xf>
    <xf numFmtId="0" fontId="22" fillId="20" borderId="0" xfId="0" applyFont="1" applyFill="1" applyBorder="1" applyAlignment="1">
      <alignment horizontal="left"/>
    </xf>
    <xf numFmtId="0" fontId="4" fillId="15" borderId="23" xfId="0" applyFont="1" applyFill="1" applyBorder="1" applyAlignment="1">
      <alignment horizontal="center" vertical="center"/>
    </xf>
    <xf numFmtId="0" fontId="4" fillId="15" borderId="19" xfId="0" applyFont="1" applyFill="1" applyBorder="1" applyAlignment="1">
      <alignment horizontal="center" vertical="center"/>
    </xf>
    <xf numFmtId="0" fontId="4" fillId="3" borderId="60" xfId="0" applyFont="1" applyFill="1" applyBorder="1" applyAlignment="1">
      <alignment horizontal="center" vertical="center"/>
    </xf>
    <xf numFmtId="165" fontId="11" fillId="11" borderId="37" xfId="0" applyNumberFormat="1" applyFont="1" applyFill="1" applyBorder="1" applyAlignment="1">
      <alignment horizontal="center" vertical="center"/>
    </xf>
    <xf numFmtId="165" fontId="11" fillId="11" borderId="38" xfId="0" applyNumberFormat="1" applyFont="1" applyFill="1" applyBorder="1" applyAlignment="1">
      <alignment horizontal="center" vertical="center"/>
    </xf>
    <xf numFmtId="165" fontId="11" fillId="11" borderId="35" xfId="0" applyNumberFormat="1" applyFont="1" applyFill="1" applyBorder="1" applyAlignment="1">
      <alignment horizontal="center" vertical="center"/>
    </xf>
    <xf numFmtId="165" fontId="11" fillId="11" borderId="36" xfId="0" applyNumberFormat="1" applyFont="1" applyFill="1" applyBorder="1" applyAlignment="1">
      <alignment horizontal="center" vertical="center"/>
    </xf>
    <xf numFmtId="165" fontId="11" fillId="15" borderId="37" xfId="0" applyNumberFormat="1" applyFont="1" applyFill="1" applyBorder="1" applyAlignment="1">
      <alignment horizontal="center" vertical="center"/>
    </xf>
    <xf numFmtId="165" fontId="11" fillId="15" borderId="38" xfId="0" applyNumberFormat="1" applyFont="1" applyFill="1" applyBorder="1" applyAlignment="1">
      <alignment horizontal="center" vertical="center"/>
    </xf>
    <xf numFmtId="165" fontId="11" fillId="15" borderId="35" xfId="0" applyNumberFormat="1" applyFont="1" applyFill="1" applyBorder="1" applyAlignment="1">
      <alignment horizontal="center" vertical="center"/>
    </xf>
    <xf numFmtId="165" fontId="11" fillId="15" borderId="36" xfId="0" applyNumberFormat="1" applyFont="1" applyFill="1" applyBorder="1" applyAlignment="1">
      <alignment horizontal="center" vertical="center"/>
    </xf>
    <xf numFmtId="165" fontId="11" fillId="5" borderId="37" xfId="0" applyNumberFormat="1" applyFont="1" applyFill="1" applyBorder="1" applyAlignment="1">
      <alignment horizontal="center" vertical="center"/>
    </xf>
    <xf numFmtId="165" fontId="11" fillId="5" borderId="38" xfId="0" applyNumberFormat="1" applyFont="1" applyFill="1" applyBorder="1" applyAlignment="1">
      <alignment horizontal="center" vertical="center"/>
    </xf>
    <xf numFmtId="165" fontId="11" fillId="5" borderId="35" xfId="0" applyNumberFormat="1" applyFont="1" applyFill="1" applyBorder="1" applyAlignment="1">
      <alignment horizontal="center" vertical="center"/>
    </xf>
    <xf numFmtId="165" fontId="11" fillId="5" borderId="36" xfId="0" applyNumberFormat="1" applyFont="1" applyFill="1" applyBorder="1" applyAlignment="1">
      <alignment horizontal="center" vertical="center"/>
    </xf>
    <xf numFmtId="165" fontId="11" fillId="12" borderId="37" xfId="0" applyNumberFormat="1" applyFont="1" applyFill="1" applyBorder="1" applyAlignment="1">
      <alignment horizontal="center" vertical="center"/>
    </xf>
    <xf numFmtId="165" fontId="11" fillId="12" borderId="38" xfId="0" applyNumberFormat="1" applyFont="1" applyFill="1" applyBorder="1" applyAlignment="1">
      <alignment horizontal="center" vertical="center"/>
    </xf>
    <xf numFmtId="165" fontId="11" fillId="12" borderId="35" xfId="0" applyNumberFormat="1" applyFont="1" applyFill="1" applyBorder="1" applyAlignment="1">
      <alignment horizontal="center" vertical="center"/>
    </xf>
    <xf numFmtId="165" fontId="11" fillId="12" borderId="36" xfId="0" applyNumberFormat="1" applyFont="1" applyFill="1" applyBorder="1" applyAlignment="1">
      <alignment horizontal="center" vertical="center"/>
    </xf>
    <xf numFmtId="165" fontId="11" fillId="3" borderId="37" xfId="0" applyNumberFormat="1" applyFont="1" applyFill="1" applyBorder="1" applyAlignment="1">
      <alignment horizontal="center" vertical="center"/>
    </xf>
    <xf numFmtId="165" fontId="11" fillId="3" borderId="38" xfId="0" applyNumberFormat="1" applyFont="1" applyFill="1" applyBorder="1" applyAlignment="1">
      <alignment horizontal="center" vertical="center"/>
    </xf>
    <xf numFmtId="165" fontId="11" fillId="3" borderId="35" xfId="0" applyNumberFormat="1" applyFont="1" applyFill="1" applyBorder="1" applyAlignment="1">
      <alignment horizontal="center" vertical="center"/>
    </xf>
    <xf numFmtId="165" fontId="11" fillId="3" borderId="36" xfId="0" applyNumberFormat="1" applyFont="1" applyFill="1" applyBorder="1" applyAlignment="1">
      <alignment horizontal="center" vertical="center"/>
    </xf>
    <xf numFmtId="165" fontId="11" fillId="13" borderId="35" xfId="0" applyNumberFormat="1" applyFont="1" applyFill="1" applyBorder="1" applyAlignment="1">
      <alignment horizontal="center" vertical="center"/>
    </xf>
    <xf numFmtId="165" fontId="11" fillId="13" borderId="36" xfId="0" applyNumberFormat="1" applyFont="1" applyFill="1" applyBorder="1" applyAlignment="1">
      <alignment horizontal="center" vertical="center"/>
    </xf>
    <xf numFmtId="165" fontId="11" fillId="13" borderId="33" xfId="0" applyNumberFormat="1" applyFont="1" applyFill="1" applyBorder="1" applyAlignment="1">
      <alignment horizontal="center" vertical="center"/>
    </xf>
    <xf numFmtId="165" fontId="11" fillId="13" borderId="34" xfId="0" applyNumberFormat="1" applyFont="1" applyFill="1" applyBorder="1" applyAlignment="1">
      <alignment horizontal="center" vertical="center"/>
    </xf>
    <xf numFmtId="0" fontId="11" fillId="0" borderId="0" xfId="0" applyFont="1" applyBorder="1" applyAlignment="1">
      <alignment horizontal="left" vertical="center" wrapText="1" readingOrder="1"/>
    </xf>
    <xf numFmtId="165" fontId="11" fillId="0" borderId="33" xfId="0" applyNumberFormat="1" applyFont="1" applyFill="1" applyBorder="1" applyAlignment="1">
      <alignment horizontal="center" vertical="center"/>
    </xf>
    <xf numFmtId="165" fontId="11" fillId="0" borderId="34" xfId="0" applyNumberFormat="1" applyFont="1" applyFill="1" applyBorder="1" applyAlignment="1">
      <alignment horizontal="center" vertical="center"/>
    </xf>
    <xf numFmtId="165" fontId="11" fillId="0" borderId="35" xfId="0" applyNumberFormat="1" applyFont="1" applyFill="1" applyBorder="1" applyAlignment="1">
      <alignment horizontal="center" vertical="center"/>
    </xf>
    <xf numFmtId="165" fontId="11" fillId="0" borderId="36" xfId="0" applyNumberFormat="1" applyFont="1" applyFill="1" applyBorder="1" applyAlignment="1">
      <alignment horizontal="center" vertical="center"/>
    </xf>
    <xf numFmtId="165" fontId="11" fillId="0" borderId="37" xfId="0" applyNumberFormat="1" applyFont="1" applyFill="1" applyBorder="1" applyAlignment="1">
      <alignment horizontal="center" vertical="center"/>
    </xf>
    <xf numFmtId="165" fontId="11" fillId="0" borderId="38" xfId="0" applyNumberFormat="1" applyFont="1" applyFill="1" applyBorder="1" applyAlignment="1">
      <alignment horizontal="center" vertical="center"/>
    </xf>
    <xf numFmtId="165" fontId="11" fillId="0" borderId="39" xfId="0" applyNumberFormat="1" applyFont="1" applyFill="1" applyBorder="1" applyAlignment="1">
      <alignment horizontal="center" vertical="center"/>
    </xf>
    <xf numFmtId="165" fontId="11" fillId="0" borderId="40" xfId="0" applyNumberFormat="1" applyFont="1" applyFill="1" applyBorder="1" applyAlignment="1">
      <alignment horizontal="center" vertical="center"/>
    </xf>
    <xf numFmtId="0" fontId="4" fillId="14" borderId="23" xfId="0" applyFont="1" applyFill="1" applyBorder="1" applyAlignment="1">
      <alignment horizontal="center" vertical="center"/>
    </xf>
    <xf numFmtId="0" fontId="4" fillId="14" borderId="19"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19" xfId="0" applyFont="1" applyFill="1" applyBorder="1" applyAlignment="1">
      <alignment horizontal="center" vertical="center"/>
    </xf>
  </cellXfs>
  <cellStyles count="3">
    <cellStyle name="Link" xfId="1" builtinId="8"/>
    <cellStyle name="Standard" xfId="0" builtinId="0"/>
    <cellStyle name="Standard 2" xfId="2"/>
  </cellStyles>
  <dxfs count="1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59EE2"/>
      <color rgb="FFFFFF99"/>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20</xdr:col>
      <xdr:colOff>17318</xdr:colOff>
      <xdr:row>41</xdr:row>
      <xdr:rowOff>17318</xdr:rowOff>
    </xdr:to>
    <xdr:grpSp>
      <xdr:nvGrpSpPr>
        <xdr:cNvPr id="53" name="Gruppieren 52"/>
        <xdr:cNvGrpSpPr/>
      </xdr:nvGrpSpPr>
      <xdr:grpSpPr>
        <a:xfrm>
          <a:off x="762000" y="7048500"/>
          <a:ext cx="14495318" cy="9161318"/>
          <a:chOff x="1149917" y="0"/>
          <a:chExt cx="8516414" cy="5760720"/>
        </a:xfrm>
      </xdr:grpSpPr>
      <xdr:pic>
        <xdr:nvPicPr>
          <xdr:cNvPr id="54" name="Grafik 53"/>
          <xdr:cNvPicPr/>
        </xdr:nvPicPr>
        <xdr:blipFill>
          <a:blip xmlns:r="http://schemas.openxmlformats.org/officeDocument/2006/relationships" r:embed="rId1"/>
          <a:stretch>
            <a:fillRect/>
          </a:stretch>
        </xdr:blipFill>
        <xdr:spPr>
          <a:xfrm>
            <a:off x="1149917" y="459585"/>
            <a:ext cx="8516414" cy="5301135"/>
          </a:xfrm>
          <a:prstGeom prst="rect">
            <a:avLst/>
          </a:prstGeom>
        </xdr:spPr>
      </xdr:pic>
      <xdr:grpSp>
        <xdr:nvGrpSpPr>
          <xdr:cNvPr id="55" name="Gruppieren 54"/>
          <xdr:cNvGrpSpPr/>
        </xdr:nvGrpSpPr>
        <xdr:grpSpPr>
          <a:xfrm>
            <a:off x="1459844" y="0"/>
            <a:ext cx="6738006" cy="4106066"/>
            <a:chOff x="1757626" y="187486"/>
            <a:chExt cx="6738006" cy="4106066"/>
          </a:xfrm>
        </xdr:grpSpPr>
        <xdr:cxnSp macro="">
          <xdr:nvCxnSpPr>
            <xdr:cNvPr id="56" name="Gerade Verbindung mit Pfeil 55"/>
            <xdr:cNvCxnSpPr>
              <a:stCxn id="64" idx="2"/>
            </xdr:cNvCxnSpPr>
          </xdr:nvCxnSpPr>
          <xdr:spPr>
            <a:xfrm>
              <a:off x="5307330" y="454186"/>
              <a:ext cx="3188302" cy="78173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57" name="Gerade Verbindung mit Pfeil 56"/>
            <xdr:cNvCxnSpPr/>
          </xdr:nvCxnSpPr>
          <xdr:spPr>
            <a:xfrm>
              <a:off x="5187950" y="398483"/>
              <a:ext cx="2291682" cy="83743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58" name="Gerade Verbindung mit Pfeil 57"/>
            <xdr:cNvCxnSpPr/>
          </xdr:nvCxnSpPr>
          <xdr:spPr>
            <a:xfrm>
              <a:off x="5189220" y="365760"/>
              <a:ext cx="1352200" cy="88452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59" name="Gerade Verbindung mit Pfeil 58"/>
            <xdr:cNvCxnSpPr/>
          </xdr:nvCxnSpPr>
          <xdr:spPr>
            <a:xfrm>
              <a:off x="5265419" y="306192"/>
              <a:ext cx="367827" cy="955676"/>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0" name="Gerade Verbindung mit Pfeil 59"/>
            <xdr:cNvCxnSpPr/>
          </xdr:nvCxnSpPr>
          <xdr:spPr>
            <a:xfrm flipH="1">
              <a:off x="4763849" y="320559"/>
              <a:ext cx="633180" cy="930407"/>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1" name="Gerade Verbindung mit Pfeil 60"/>
            <xdr:cNvCxnSpPr/>
          </xdr:nvCxnSpPr>
          <xdr:spPr>
            <a:xfrm flipH="1">
              <a:off x="3837940" y="336733"/>
              <a:ext cx="1690370" cy="89918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2" name="Gerade Verbindung mit Pfeil 61"/>
            <xdr:cNvCxnSpPr/>
          </xdr:nvCxnSpPr>
          <xdr:spPr>
            <a:xfrm flipH="1">
              <a:off x="2915920" y="380806"/>
              <a:ext cx="2599216" cy="85764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3" name="Gerade Verbindung mit Pfeil 62"/>
            <xdr:cNvCxnSpPr/>
          </xdr:nvCxnSpPr>
          <xdr:spPr>
            <a:xfrm flipH="1">
              <a:off x="2001520" y="397292"/>
              <a:ext cx="3446780" cy="84115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64" name="Rechteck 63"/>
            <xdr:cNvSpPr/>
          </xdr:nvSpPr>
          <xdr:spPr>
            <a:xfrm>
              <a:off x="4777740" y="187486"/>
              <a:ext cx="1059180" cy="266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Mitternacht</a:t>
              </a:r>
            </a:p>
          </xdr:txBody>
        </xdr:sp>
        <xdr:cxnSp macro="">
          <xdr:nvCxnSpPr>
            <xdr:cNvPr id="65" name="Gerade Verbindung mit Pfeil 64"/>
            <xdr:cNvCxnSpPr/>
          </xdr:nvCxnSpPr>
          <xdr:spPr>
            <a:xfrm flipV="1">
              <a:off x="2367681" y="1545499"/>
              <a:ext cx="5896" cy="603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6" name="Rechteck 65"/>
            <xdr:cNvSpPr/>
          </xdr:nvSpPr>
          <xdr:spPr>
            <a:xfrm>
              <a:off x="1757626" y="2076838"/>
              <a:ext cx="1415015"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Frühschicht</a:t>
              </a:r>
            </a:p>
            <a:p>
              <a:pPr algn="ctr"/>
              <a:r>
                <a:rPr lang="de-CH" sz="1600">
                  <a:solidFill>
                    <a:schemeClr val="tx1"/>
                  </a:solidFill>
                  <a:latin typeface="Arial" panose="020B0604020202020204" pitchFamily="34" charset="0"/>
                  <a:cs typeface="Arial" panose="020B0604020202020204" pitchFamily="34" charset="0"/>
                </a:rPr>
                <a:t>06:00 bis 14:00 Uhr</a:t>
              </a:r>
            </a:p>
          </xdr:txBody>
        </xdr:sp>
        <xdr:cxnSp macro="">
          <xdr:nvCxnSpPr>
            <xdr:cNvPr id="67" name="Gerade Verbindung mit Pfeil 66"/>
            <xdr:cNvCxnSpPr/>
          </xdr:nvCxnSpPr>
          <xdr:spPr>
            <a:xfrm flipH="1" flipV="1">
              <a:off x="2838528" y="1941376"/>
              <a:ext cx="597824" cy="1555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8" name="Rechteck 67"/>
            <xdr:cNvSpPr/>
          </xdr:nvSpPr>
          <xdr:spPr>
            <a:xfrm>
              <a:off x="3322399" y="2051900"/>
              <a:ext cx="140335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Spätschicht</a:t>
              </a:r>
            </a:p>
            <a:p>
              <a:pPr algn="ctr"/>
              <a:r>
                <a:rPr lang="de-CH" sz="1600">
                  <a:solidFill>
                    <a:schemeClr val="tx1"/>
                  </a:solidFill>
                  <a:latin typeface="Arial" panose="020B0604020202020204" pitchFamily="34" charset="0"/>
                  <a:cs typeface="Arial" panose="020B0604020202020204" pitchFamily="34" charset="0"/>
                </a:rPr>
                <a:t>14:00 bis 22:00 Uhr</a:t>
              </a:r>
            </a:p>
          </xdr:txBody>
        </xdr:sp>
        <xdr:cxnSp macro="">
          <xdr:nvCxnSpPr>
            <xdr:cNvPr id="69" name="Gerade Verbindung mit Pfeil 68"/>
            <xdr:cNvCxnSpPr>
              <a:stCxn id="70" idx="1"/>
            </xdr:cNvCxnSpPr>
          </xdr:nvCxnSpPr>
          <xdr:spPr>
            <a:xfrm flipH="1">
              <a:off x="3144067" y="1606232"/>
              <a:ext cx="455624" cy="2080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Rechteck 69"/>
            <xdr:cNvSpPr/>
          </xdr:nvSpPr>
          <xdr:spPr>
            <a:xfrm>
              <a:off x="3599691" y="1398209"/>
              <a:ext cx="1423989"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Nachtschicht</a:t>
              </a:r>
            </a:p>
            <a:p>
              <a:pPr algn="ctr"/>
              <a:r>
                <a:rPr lang="de-CH" sz="1600">
                  <a:solidFill>
                    <a:schemeClr val="tx1"/>
                  </a:solidFill>
                  <a:latin typeface="Arial" panose="020B0604020202020204" pitchFamily="34" charset="0"/>
                  <a:cs typeface="Arial" panose="020B0604020202020204" pitchFamily="34" charset="0"/>
                </a:rPr>
                <a:t>22:00 bis 06:00 Uhr</a:t>
              </a:r>
            </a:p>
          </xdr:txBody>
        </xdr:sp>
        <xdr:sp macro="" textlink="">
          <xdr:nvSpPr>
            <xdr:cNvPr id="71" name="Rechteck 70"/>
            <xdr:cNvSpPr/>
          </xdr:nvSpPr>
          <xdr:spPr>
            <a:xfrm>
              <a:off x="5589903" y="2776265"/>
              <a:ext cx="2310766"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exklusive Pause (7:30)</a:t>
              </a:r>
            </a:p>
          </xdr:txBody>
        </xdr:sp>
        <xdr:cxnSp macro="">
          <xdr:nvCxnSpPr>
            <xdr:cNvPr id="72" name="Gerade Verbindung mit Pfeil 71"/>
            <xdr:cNvCxnSpPr/>
          </xdr:nvCxnSpPr>
          <xdr:spPr>
            <a:xfrm flipH="1">
              <a:off x="5284469" y="2601272"/>
              <a:ext cx="329725" cy="884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Rechteck 72"/>
            <xdr:cNvSpPr/>
          </xdr:nvSpPr>
          <xdr:spPr>
            <a:xfrm>
              <a:off x="5584983" y="2542509"/>
              <a:ext cx="2315553"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inklusive Pause (8:00)</a:t>
              </a:r>
            </a:p>
          </xdr:txBody>
        </xdr:sp>
        <xdr:cxnSp macro="">
          <xdr:nvCxnSpPr>
            <xdr:cNvPr id="74" name="Gerade Verbindung mit Pfeil 73"/>
            <xdr:cNvCxnSpPr>
              <a:stCxn id="71" idx="1"/>
            </xdr:cNvCxnSpPr>
          </xdr:nvCxnSpPr>
          <xdr:spPr>
            <a:xfrm flipH="1" flipV="1">
              <a:off x="5284469" y="2787167"/>
              <a:ext cx="305434" cy="8452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5" name="Gerade Verbindung mit Pfeil 74"/>
            <xdr:cNvCxnSpPr/>
          </xdr:nvCxnSpPr>
          <xdr:spPr>
            <a:xfrm flipH="1">
              <a:off x="2250407" y="4115149"/>
              <a:ext cx="2513442" cy="15091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6" name="Gerade Verbindung mit Pfeil 75"/>
            <xdr:cNvCxnSpPr/>
          </xdr:nvCxnSpPr>
          <xdr:spPr>
            <a:xfrm flipV="1">
              <a:off x="4943791" y="3522480"/>
              <a:ext cx="3385471" cy="66217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7" name="Rechteck 76"/>
            <xdr:cNvSpPr/>
          </xdr:nvSpPr>
          <xdr:spPr>
            <a:xfrm>
              <a:off x="4254167" y="3832508"/>
              <a:ext cx="1492345" cy="46104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verteilt über zwei Wochen</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-1</xdr:rowOff>
    </xdr:from>
    <xdr:to>
      <xdr:col>33</xdr:col>
      <xdr:colOff>1702593</xdr:colOff>
      <xdr:row>7</xdr:row>
      <xdr:rowOff>209981</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50" y="2095499"/>
          <a:ext cx="20419218" cy="19764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5</xdr:row>
      <xdr:rowOff>23812</xdr:rowOff>
    </xdr:from>
    <xdr:to>
      <xdr:col>33</xdr:col>
      <xdr:colOff>1636435</xdr:colOff>
      <xdr:row>7</xdr:row>
      <xdr:rowOff>469446</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49" y="1881187"/>
          <a:ext cx="20353061" cy="2024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23813</xdr:colOff>
      <xdr:row>6</xdr:row>
      <xdr:rowOff>190500</xdr:rowOff>
    </xdr:from>
    <xdr:to>
      <xdr:col>32</xdr:col>
      <xdr:colOff>190500</xdr:colOff>
      <xdr:row>6</xdr:row>
      <xdr:rowOff>2189963</xdr:rowOff>
    </xdr:to>
    <xdr:pic>
      <xdr:nvPicPr>
        <xdr:cNvPr id="3" name="Grafik 2"/>
        <xdr:cNvPicPr>
          <a:picLocks noChangeAspect="1"/>
        </xdr:cNvPicPr>
      </xdr:nvPicPr>
      <xdr:blipFill>
        <a:blip xmlns:r="http://schemas.openxmlformats.org/officeDocument/2006/relationships" r:embed="rId1"/>
        <a:stretch>
          <a:fillRect/>
        </a:stretch>
      </xdr:blipFill>
      <xdr:spPr>
        <a:xfrm>
          <a:off x="309563" y="2286000"/>
          <a:ext cx="20288250" cy="19994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14</xdr:row>
      <xdr:rowOff>0</xdr:rowOff>
    </xdr:from>
    <xdr:to>
      <xdr:col>41</xdr:col>
      <xdr:colOff>1143000</xdr:colOff>
      <xdr:row>14</xdr:row>
      <xdr:rowOff>3249948</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49" y="5238750"/>
          <a:ext cx="34385251" cy="32499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xdr:colOff>
      <xdr:row>15</xdr:row>
      <xdr:rowOff>-1</xdr:rowOff>
    </xdr:from>
    <xdr:to>
      <xdr:col>42</xdr:col>
      <xdr:colOff>46413</xdr:colOff>
      <xdr:row>15</xdr:row>
      <xdr:rowOff>3119436</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49" y="4738687"/>
          <a:ext cx="34765039" cy="3119437"/>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eco.admin.ch/seco/de/home/Arbeit/Arbeitsbedingungen/Arbeitszeitbewilligungen-TACHO.html" TargetMode="External"/><Relationship Id="rId1" Type="http://schemas.openxmlformats.org/officeDocument/2006/relationships/hyperlink" Target="https://www.seco.admin.ch/dam/seco/de/dokumente/Arbeit/Arbeitsbedingungen/Arbeitszeitbewilligungen/Schichtplaene/Erlaeuterungen-Schichtplaene.pdf.download.pdf/Erl%C3%A4uterungen%20zum%20Ausf%C3%BCllen%20von%20Schichtpl%C3%A4nen_juli2013_de.pdf"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s://www.seco.admin.ch/seco/de/home/Arbeit/Arbeitsbedingungen/Arbeitszeitbewilligungen-TACHO/Schichtplaene.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5" zoomScaleNormal="55" zoomScaleSheetLayoutView="50" workbookViewId="0">
      <selection activeCell="I41" sqref="I4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49" t="s">
        <v>57</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1"/>
    </row>
    <row r="2" spans="1:33"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v>39356</v>
      </c>
    </row>
    <row r="3" spans="1:33" ht="50.1" customHeight="1" thickBot="1" x14ac:dyDescent="0.4">
      <c r="A3" s="567" t="s">
        <v>2</v>
      </c>
      <c r="B3" s="567" t="s">
        <v>3</v>
      </c>
      <c r="C3" s="567" t="s">
        <v>4</v>
      </c>
      <c r="D3" s="5" t="s">
        <v>5</v>
      </c>
      <c r="E3" s="6"/>
      <c r="F3" s="7"/>
      <c r="G3" s="8"/>
      <c r="H3" s="9" t="s">
        <v>6</v>
      </c>
      <c r="I3" s="10"/>
      <c r="J3" s="10"/>
      <c r="K3" s="11"/>
      <c r="L3" s="9" t="s">
        <v>7</v>
      </c>
      <c r="M3" s="10"/>
      <c r="N3" s="10"/>
      <c r="O3" s="11"/>
      <c r="P3" s="9" t="s">
        <v>8</v>
      </c>
      <c r="Q3" s="10"/>
      <c r="R3" s="10"/>
      <c r="S3" s="11"/>
      <c r="T3" s="9" t="s">
        <v>9</v>
      </c>
      <c r="U3" s="10"/>
      <c r="V3" s="10"/>
      <c r="W3" s="11"/>
      <c r="X3" s="9" t="s">
        <v>10</v>
      </c>
      <c r="Y3" s="10"/>
      <c r="Z3" s="10"/>
      <c r="AA3" s="11"/>
      <c r="AB3" s="9" t="s">
        <v>11</v>
      </c>
      <c r="AC3" s="10"/>
      <c r="AD3" s="10"/>
      <c r="AE3" s="205"/>
      <c r="AF3" s="12" t="s">
        <v>12</v>
      </c>
      <c r="AG3" s="13"/>
    </row>
    <row r="4" spans="1:33" s="19"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575">
        <v>1</v>
      </c>
      <c r="B5" s="564" t="s">
        <v>15</v>
      </c>
      <c r="C5" s="20" t="s">
        <v>16</v>
      </c>
      <c r="D5" s="21"/>
      <c r="E5" s="22"/>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560">
        <f>SUM(D5:AE5)</f>
        <v>1.9999999999999998</v>
      </c>
      <c r="AG5" s="556">
        <f>SUM(D6:AE6)</f>
        <v>1.875</v>
      </c>
    </row>
    <row r="6" spans="1:33" ht="15" customHeight="1" x14ac:dyDescent="0.2">
      <c r="A6" s="576"/>
      <c r="B6" s="565"/>
      <c r="C6" s="25" t="s">
        <v>17</v>
      </c>
      <c r="D6" s="26"/>
      <c r="E6" s="27"/>
      <c r="F6" s="27"/>
      <c r="G6" s="28"/>
      <c r="H6" s="26"/>
      <c r="I6" s="29">
        <v>0.3125</v>
      </c>
      <c r="J6" s="27"/>
      <c r="K6" s="28"/>
      <c r="L6" s="26"/>
      <c r="M6" s="29">
        <v>0.3125</v>
      </c>
      <c r="N6" s="27"/>
      <c r="O6" s="28"/>
      <c r="P6" s="26"/>
      <c r="Q6" s="29">
        <v>0.3125</v>
      </c>
      <c r="R6" s="27"/>
      <c r="S6" s="28"/>
      <c r="T6" s="26"/>
      <c r="U6" s="29">
        <v>0.3125</v>
      </c>
      <c r="V6" s="27"/>
      <c r="W6" s="28"/>
      <c r="X6" s="26"/>
      <c r="Y6" s="29">
        <v>0.3125</v>
      </c>
      <c r="Z6" s="27"/>
      <c r="AA6" s="28"/>
      <c r="AB6" s="26"/>
      <c r="AC6" s="29">
        <v>0.3125</v>
      </c>
      <c r="AD6" s="27"/>
      <c r="AE6" s="207"/>
      <c r="AF6" s="561"/>
      <c r="AG6" s="557"/>
    </row>
    <row r="7" spans="1:33" ht="15" customHeight="1" x14ac:dyDescent="0.2">
      <c r="A7" s="576"/>
      <c r="B7" s="571" t="s">
        <v>18</v>
      </c>
      <c r="C7" s="30" t="s">
        <v>16</v>
      </c>
      <c r="D7" s="31"/>
      <c r="E7" s="159">
        <v>0.33333333333333331</v>
      </c>
      <c r="F7" s="32"/>
      <c r="G7" s="33"/>
      <c r="H7" s="31"/>
      <c r="I7" s="32"/>
      <c r="J7" s="32"/>
      <c r="K7" s="33"/>
      <c r="L7" s="31"/>
      <c r="M7" s="32"/>
      <c r="N7" s="34"/>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562">
        <f>SUM(D7:AE7)</f>
        <v>1.6666666666666665</v>
      </c>
      <c r="AG7" s="558">
        <f>SUM(D8:AE8)</f>
        <v>1.5625</v>
      </c>
    </row>
    <row r="8" spans="1:33" ht="15" customHeight="1" x14ac:dyDescent="0.2">
      <c r="A8" s="576"/>
      <c r="B8" s="571"/>
      <c r="C8" s="25" t="s">
        <v>17</v>
      </c>
      <c r="D8" s="26"/>
      <c r="E8" s="160">
        <v>0.3125</v>
      </c>
      <c r="F8" s="27"/>
      <c r="G8" s="28"/>
      <c r="H8" s="26"/>
      <c r="I8" s="27"/>
      <c r="J8" s="27"/>
      <c r="K8" s="28"/>
      <c r="L8" s="26"/>
      <c r="M8" s="27"/>
      <c r="N8" s="35"/>
      <c r="O8" s="28"/>
      <c r="P8" s="26"/>
      <c r="Q8" s="27"/>
      <c r="R8" s="160">
        <v>0.3125</v>
      </c>
      <c r="S8" s="28"/>
      <c r="T8" s="26"/>
      <c r="U8" s="27"/>
      <c r="V8" s="160">
        <v>0.3125</v>
      </c>
      <c r="W8" s="28"/>
      <c r="X8" s="26"/>
      <c r="Y8" s="27"/>
      <c r="Z8" s="160">
        <v>0.3125</v>
      </c>
      <c r="AA8" s="28"/>
      <c r="AB8" s="26"/>
      <c r="AC8" s="27"/>
      <c r="AD8" s="160">
        <v>0.3125</v>
      </c>
      <c r="AE8" s="207"/>
      <c r="AF8" s="561"/>
      <c r="AG8" s="557"/>
    </row>
    <row r="9" spans="1:33" ht="15" customHeight="1" x14ac:dyDescent="0.2">
      <c r="A9" s="576"/>
      <c r="B9" s="563" t="s">
        <v>19</v>
      </c>
      <c r="C9" s="30" t="s">
        <v>16</v>
      </c>
      <c r="D9" s="31"/>
      <c r="E9" s="32"/>
      <c r="F9" s="165">
        <v>0.33333333333333331</v>
      </c>
      <c r="G9" s="33"/>
      <c r="H9" s="31"/>
      <c r="I9" s="32"/>
      <c r="J9" s="165">
        <v>0.33333333333333331</v>
      </c>
      <c r="K9" s="33"/>
      <c r="L9" s="31"/>
      <c r="M9" s="32"/>
      <c r="N9" s="165">
        <v>0.33333333333333331</v>
      </c>
      <c r="O9" s="33"/>
      <c r="P9" s="31"/>
      <c r="Q9" s="32"/>
      <c r="R9" s="32"/>
      <c r="S9" s="33"/>
      <c r="T9" s="31"/>
      <c r="U9" s="32"/>
      <c r="V9" s="32"/>
      <c r="W9" s="36"/>
      <c r="X9" s="37"/>
      <c r="Y9" s="32"/>
      <c r="Z9" s="32"/>
      <c r="AA9" s="167"/>
      <c r="AB9" s="163">
        <v>0.33333333333333331</v>
      </c>
      <c r="AC9" s="32"/>
      <c r="AD9" s="32"/>
      <c r="AE9" s="213">
        <v>8.3333333333333329E-2</v>
      </c>
      <c r="AF9" s="562">
        <f>SUM(D9:AE9)</f>
        <v>1.4166666666666665</v>
      </c>
      <c r="AG9" s="558">
        <f>SUM(D10:AE10)</f>
        <v>1.3333333333333333</v>
      </c>
    </row>
    <row r="10" spans="1:33" ht="15" customHeight="1" x14ac:dyDescent="0.2">
      <c r="A10" s="576"/>
      <c r="B10" s="563"/>
      <c r="C10" s="25" t="s">
        <v>17</v>
      </c>
      <c r="D10" s="26"/>
      <c r="E10" s="27"/>
      <c r="F10" s="166">
        <v>0.3125</v>
      </c>
      <c r="G10" s="28"/>
      <c r="H10" s="26"/>
      <c r="I10" s="27"/>
      <c r="J10" s="166">
        <v>0.3125</v>
      </c>
      <c r="K10" s="28"/>
      <c r="L10" s="26"/>
      <c r="M10" s="27"/>
      <c r="N10" s="166">
        <v>0.3125</v>
      </c>
      <c r="O10" s="28"/>
      <c r="P10" s="26"/>
      <c r="Q10" s="27"/>
      <c r="R10" s="27"/>
      <c r="S10" s="28"/>
      <c r="T10" s="26"/>
      <c r="U10" s="27"/>
      <c r="V10" s="27"/>
      <c r="W10" s="38"/>
      <c r="X10" s="39"/>
      <c r="Y10" s="27"/>
      <c r="Z10" s="27"/>
      <c r="AA10" s="168"/>
      <c r="AB10" s="164">
        <v>0.3125</v>
      </c>
      <c r="AC10" s="27"/>
      <c r="AD10" s="27"/>
      <c r="AE10" s="214">
        <v>8.3333333333333329E-2</v>
      </c>
      <c r="AF10" s="561"/>
      <c r="AG10" s="557"/>
    </row>
    <row r="11" spans="1:33" ht="15" customHeight="1" x14ac:dyDescent="0.2">
      <c r="A11" s="576"/>
      <c r="B11" s="569"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562">
        <f>SUM(D11:AE11)</f>
        <v>1.9166666666666663</v>
      </c>
      <c r="AG11" s="558">
        <f>SUM(D12:AE12)</f>
        <v>1.7916666666666665</v>
      </c>
    </row>
    <row r="12" spans="1:33" ht="15" customHeight="1" thickBot="1" x14ac:dyDescent="0.25">
      <c r="A12" s="577"/>
      <c r="B12" s="570"/>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566"/>
      <c r="AG12" s="559"/>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575">
        <v>2</v>
      </c>
      <c r="B14" s="564" t="s">
        <v>15</v>
      </c>
      <c r="C14" s="20" t="s">
        <v>16</v>
      </c>
      <c r="D14" s="21"/>
      <c r="E14" s="24">
        <v>0.33333333333333331</v>
      </c>
      <c r="F14" s="22"/>
      <c r="G14" s="23"/>
      <c r="H14" s="21"/>
      <c r="I14" s="22"/>
      <c r="J14" s="22"/>
      <c r="K14" s="23"/>
      <c r="L14" s="21"/>
      <c r="M14" s="22"/>
      <c r="N14" s="50"/>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560">
        <f>SUM(D14:AE14)</f>
        <v>1.6666666666666665</v>
      </c>
      <c r="AG14" s="556">
        <f>SUM(D15:AE15)</f>
        <v>1.5625</v>
      </c>
    </row>
    <row r="15" spans="1:33" ht="15" customHeight="1" x14ac:dyDescent="0.2">
      <c r="A15" s="576"/>
      <c r="B15" s="565"/>
      <c r="C15" s="25" t="s">
        <v>17</v>
      </c>
      <c r="D15" s="26"/>
      <c r="E15" s="29">
        <v>0.3125</v>
      </c>
      <c r="F15" s="27"/>
      <c r="G15" s="28"/>
      <c r="H15" s="26"/>
      <c r="I15" s="27"/>
      <c r="J15" s="27"/>
      <c r="K15" s="28"/>
      <c r="L15" s="26"/>
      <c r="M15" s="27"/>
      <c r="N15" s="35"/>
      <c r="O15" s="28"/>
      <c r="P15" s="26"/>
      <c r="Q15" s="27"/>
      <c r="R15" s="29">
        <v>0.3125</v>
      </c>
      <c r="S15" s="28"/>
      <c r="T15" s="26"/>
      <c r="U15" s="27"/>
      <c r="V15" s="29">
        <v>0.3125</v>
      </c>
      <c r="W15" s="28"/>
      <c r="X15" s="26"/>
      <c r="Y15" s="27"/>
      <c r="Z15" s="29">
        <v>0.3125</v>
      </c>
      <c r="AA15" s="28"/>
      <c r="AB15" s="26"/>
      <c r="AC15" s="27"/>
      <c r="AD15" s="29">
        <v>0.3125</v>
      </c>
      <c r="AE15" s="219"/>
      <c r="AF15" s="561"/>
      <c r="AG15" s="557"/>
    </row>
    <row r="16" spans="1:33" ht="15" customHeight="1" x14ac:dyDescent="0.2">
      <c r="A16" s="576"/>
      <c r="B16" s="571" t="s">
        <v>18</v>
      </c>
      <c r="C16" s="30" t="s">
        <v>16</v>
      </c>
      <c r="D16" s="31"/>
      <c r="E16" s="32"/>
      <c r="F16" s="159">
        <v>0.33333333333333331</v>
      </c>
      <c r="G16" s="33"/>
      <c r="H16" s="31"/>
      <c r="I16" s="32"/>
      <c r="J16" s="159">
        <v>0.33333333333333331</v>
      </c>
      <c r="K16" s="33"/>
      <c r="L16" s="31"/>
      <c r="M16" s="34"/>
      <c r="N16" s="159">
        <v>0.33333333333333331</v>
      </c>
      <c r="O16" s="33"/>
      <c r="P16" s="31"/>
      <c r="Q16" s="32"/>
      <c r="R16" s="32"/>
      <c r="S16" s="33"/>
      <c r="T16" s="31"/>
      <c r="U16" s="32"/>
      <c r="V16" s="32"/>
      <c r="W16" s="36"/>
      <c r="X16" s="37"/>
      <c r="Y16" s="32"/>
      <c r="Z16" s="32"/>
      <c r="AA16" s="161"/>
      <c r="AB16" s="157">
        <v>0.33333333333333331</v>
      </c>
      <c r="AC16" s="32"/>
      <c r="AD16" s="32"/>
      <c r="AE16" s="220">
        <v>8.3333333333333329E-2</v>
      </c>
      <c r="AF16" s="562">
        <f>SUM(D16:AE16)</f>
        <v>1.4166666666666665</v>
      </c>
      <c r="AG16" s="558">
        <f>SUM(D17:AE17)</f>
        <v>1.3333333333333333</v>
      </c>
    </row>
    <row r="17" spans="1:33" ht="15" customHeight="1" x14ac:dyDescent="0.2">
      <c r="A17" s="576"/>
      <c r="B17" s="571"/>
      <c r="C17" s="25" t="s">
        <v>17</v>
      </c>
      <c r="D17" s="26"/>
      <c r="E17" s="27"/>
      <c r="F17" s="160">
        <v>0.3125</v>
      </c>
      <c r="G17" s="28"/>
      <c r="H17" s="26"/>
      <c r="I17" s="27"/>
      <c r="J17" s="160">
        <v>0.3125</v>
      </c>
      <c r="K17" s="28"/>
      <c r="L17" s="26"/>
      <c r="M17" s="35"/>
      <c r="N17" s="160">
        <v>0.3125</v>
      </c>
      <c r="O17" s="28"/>
      <c r="P17" s="26"/>
      <c r="Q17" s="27"/>
      <c r="R17" s="27"/>
      <c r="S17" s="28"/>
      <c r="T17" s="26"/>
      <c r="U17" s="27"/>
      <c r="V17" s="27"/>
      <c r="W17" s="38"/>
      <c r="X17" s="39"/>
      <c r="Y17" s="27"/>
      <c r="Z17" s="27"/>
      <c r="AA17" s="162"/>
      <c r="AB17" s="158">
        <v>0.3125</v>
      </c>
      <c r="AC17" s="27"/>
      <c r="AD17" s="27"/>
      <c r="AE17" s="221">
        <v>8.3333333333333329E-2</v>
      </c>
      <c r="AF17" s="561"/>
      <c r="AG17" s="557"/>
    </row>
    <row r="18" spans="1:33" ht="15" customHeight="1" x14ac:dyDescent="0.2">
      <c r="A18" s="576"/>
      <c r="B18" s="563"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167"/>
      <c r="X18" s="163">
        <v>0.33333333333333331</v>
      </c>
      <c r="Y18" s="32"/>
      <c r="Z18" s="32"/>
      <c r="AA18" s="33"/>
      <c r="AB18" s="31"/>
      <c r="AC18" s="32"/>
      <c r="AD18" s="32"/>
      <c r="AE18" s="215"/>
      <c r="AF18" s="562">
        <f>SUM(D18:AE18)</f>
        <v>1.9166666666666663</v>
      </c>
      <c r="AG18" s="558">
        <f>SUM(D19:AE19)</f>
        <v>1.7916666666666665</v>
      </c>
    </row>
    <row r="19" spans="1:33" ht="15" customHeight="1" x14ac:dyDescent="0.2">
      <c r="A19" s="576"/>
      <c r="B19" s="563"/>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168"/>
      <c r="X19" s="164">
        <v>0.3125</v>
      </c>
      <c r="Y19" s="27"/>
      <c r="Z19" s="27"/>
      <c r="AA19" s="28"/>
      <c r="AB19" s="26"/>
      <c r="AC19" s="27"/>
      <c r="AD19" s="27"/>
      <c r="AE19" s="219"/>
      <c r="AF19" s="561"/>
      <c r="AG19" s="557"/>
    </row>
    <row r="20" spans="1:33" ht="15" customHeight="1" x14ac:dyDescent="0.2">
      <c r="A20" s="576"/>
      <c r="B20" s="569" t="s">
        <v>20</v>
      </c>
      <c r="C20" s="30" t="s">
        <v>16</v>
      </c>
      <c r="D20" s="31"/>
      <c r="E20" s="34"/>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562">
        <f>SUM(D20:AE20)</f>
        <v>1.9999999999999998</v>
      </c>
      <c r="AG20" s="558">
        <f>SUM(D21:AE21)</f>
        <v>1.875</v>
      </c>
    </row>
    <row r="21" spans="1:33" ht="15" customHeight="1" thickBot="1" x14ac:dyDescent="0.25">
      <c r="A21" s="577"/>
      <c r="B21" s="570"/>
      <c r="C21" s="40" t="s">
        <v>17</v>
      </c>
      <c r="D21" s="43"/>
      <c r="E21" s="51"/>
      <c r="F21" s="41"/>
      <c r="G21" s="42"/>
      <c r="H21" s="43"/>
      <c r="I21" s="172">
        <v>0.3125</v>
      </c>
      <c r="J21" s="41"/>
      <c r="K21" s="42"/>
      <c r="L21" s="43"/>
      <c r="M21" s="172">
        <v>0.3125</v>
      </c>
      <c r="N21" s="41"/>
      <c r="O21" s="42"/>
      <c r="P21" s="43"/>
      <c r="Q21" s="172">
        <v>0.3125</v>
      </c>
      <c r="R21" s="41"/>
      <c r="S21" s="42"/>
      <c r="T21" s="43"/>
      <c r="U21" s="172">
        <v>0.3125</v>
      </c>
      <c r="V21" s="41"/>
      <c r="W21" s="42"/>
      <c r="X21" s="43"/>
      <c r="Y21" s="172">
        <v>0.3125</v>
      </c>
      <c r="Z21" s="41"/>
      <c r="AA21" s="42"/>
      <c r="AB21" s="43"/>
      <c r="AC21" s="172">
        <v>0.3125</v>
      </c>
      <c r="AD21" s="41"/>
      <c r="AE21" s="216"/>
      <c r="AF21" s="566"/>
      <c r="AG21" s="559"/>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575">
        <v>3</v>
      </c>
      <c r="B23" s="564" t="s">
        <v>15</v>
      </c>
      <c r="C23" s="20" t="s">
        <v>16</v>
      </c>
      <c r="D23" s="21"/>
      <c r="E23" s="22"/>
      <c r="F23" s="24">
        <v>0.33333333333333331</v>
      </c>
      <c r="G23" s="23"/>
      <c r="H23" s="21"/>
      <c r="I23" s="22"/>
      <c r="J23" s="24">
        <v>0.33333333333333331</v>
      </c>
      <c r="K23" s="23"/>
      <c r="L23" s="21"/>
      <c r="M23" s="22"/>
      <c r="N23" s="24">
        <v>0.33333333333333331</v>
      </c>
      <c r="O23" s="23"/>
      <c r="P23" s="21"/>
      <c r="Q23" s="22"/>
      <c r="R23" s="22"/>
      <c r="S23" s="23"/>
      <c r="T23" s="21"/>
      <c r="U23" s="22"/>
      <c r="V23" s="22"/>
      <c r="W23" s="52"/>
      <c r="X23" s="53"/>
      <c r="Y23" s="22"/>
      <c r="Z23" s="22"/>
      <c r="AA23" s="54"/>
      <c r="AB23" s="55">
        <v>0.33333333333333331</v>
      </c>
      <c r="AC23" s="22"/>
      <c r="AD23" s="22"/>
      <c r="AE23" s="222">
        <v>8.3333333333333329E-2</v>
      </c>
      <c r="AF23" s="560">
        <f>SUM(D23:AE23)</f>
        <v>1.4166666666666665</v>
      </c>
      <c r="AG23" s="556">
        <f>SUM(D24:AE24)</f>
        <v>1.3333333333333333</v>
      </c>
    </row>
    <row r="24" spans="1:33" ht="15" customHeight="1" x14ac:dyDescent="0.2">
      <c r="A24" s="576"/>
      <c r="B24" s="565"/>
      <c r="C24" s="25" t="s">
        <v>17</v>
      </c>
      <c r="D24" s="26"/>
      <c r="E24" s="27"/>
      <c r="F24" s="29">
        <v>0.3125</v>
      </c>
      <c r="G24" s="28"/>
      <c r="H24" s="26"/>
      <c r="I24" s="27"/>
      <c r="J24" s="29">
        <v>0.3125</v>
      </c>
      <c r="K24" s="28"/>
      <c r="L24" s="26"/>
      <c r="M24" s="27"/>
      <c r="N24" s="29">
        <v>0.3125</v>
      </c>
      <c r="O24" s="28"/>
      <c r="P24" s="26"/>
      <c r="Q24" s="27"/>
      <c r="R24" s="27"/>
      <c r="S24" s="28"/>
      <c r="T24" s="26"/>
      <c r="U24" s="27"/>
      <c r="V24" s="27"/>
      <c r="W24" s="38"/>
      <c r="X24" s="39"/>
      <c r="Y24" s="27"/>
      <c r="Z24" s="27"/>
      <c r="AA24" s="56"/>
      <c r="AB24" s="57">
        <v>0.3125</v>
      </c>
      <c r="AC24" s="27"/>
      <c r="AD24" s="27"/>
      <c r="AE24" s="223">
        <v>8.3333333333333329E-2</v>
      </c>
      <c r="AF24" s="561"/>
      <c r="AG24" s="557"/>
    </row>
    <row r="25" spans="1:33" ht="15" customHeight="1" x14ac:dyDescent="0.2">
      <c r="A25" s="576"/>
      <c r="B25" s="571"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161"/>
      <c r="X25" s="157">
        <v>0.33333333333333331</v>
      </c>
      <c r="Y25" s="32"/>
      <c r="Z25" s="32"/>
      <c r="AA25" s="33"/>
      <c r="AB25" s="31"/>
      <c r="AC25" s="32"/>
      <c r="AD25" s="32"/>
      <c r="AE25" s="215"/>
      <c r="AF25" s="562">
        <f>SUM(D25:AE25)</f>
        <v>1.9166666666666663</v>
      </c>
      <c r="AG25" s="558">
        <f>SUM(D26:AE26)</f>
        <v>1.7916666666666665</v>
      </c>
    </row>
    <row r="26" spans="1:33" ht="15" customHeight="1" x14ac:dyDescent="0.2">
      <c r="A26" s="576"/>
      <c r="B26" s="571"/>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162"/>
      <c r="X26" s="158">
        <v>0.3125</v>
      </c>
      <c r="Y26" s="27"/>
      <c r="Z26" s="27"/>
      <c r="AA26" s="28"/>
      <c r="AB26" s="26"/>
      <c r="AC26" s="27"/>
      <c r="AD26" s="27"/>
      <c r="AE26" s="219"/>
      <c r="AF26" s="561"/>
      <c r="AG26" s="557"/>
    </row>
    <row r="27" spans="1:33" ht="15" customHeight="1" x14ac:dyDescent="0.2">
      <c r="A27" s="576"/>
      <c r="B27" s="563" t="s">
        <v>19</v>
      </c>
      <c r="C27" s="30" t="s">
        <v>16</v>
      </c>
      <c r="D27" s="31"/>
      <c r="E27" s="34"/>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562">
        <f>SUM(D27:AE27)</f>
        <v>1.9999999999999998</v>
      </c>
      <c r="AG27" s="558">
        <f>SUM(D28:AE28)</f>
        <v>1.875</v>
      </c>
    </row>
    <row r="28" spans="1:33" ht="15" customHeight="1" x14ac:dyDescent="0.2">
      <c r="A28" s="576"/>
      <c r="B28" s="563"/>
      <c r="C28" s="25" t="s">
        <v>17</v>
      </c>
      <c r="D28" s="26"/>
      <c r="E28" s="35"/>
      <c r="F28" s="27"/>
      <c r="G28" s="28"/>
      <c r="H28" s="26"/>
      <c r="I28" s="166">
        <v>0.3125</v>
      </c>
      <c r="J28" s="27"/>
      <c r="K28" s="28"/>
      <c r="L28" s="26"/>
      <c r="M28" s="166">
        <v>0.3125</v>
      </c>
      <c r="N28" s="27"/>
      <c r="O28" s="28"/>
      <c r="P28" s="26"/>
      <c r="Q28" s="166">
        <v>0.3125</v>
      </c>
      <c r="R28" s="27"/>
      <c r="S28" s="28"/>
      <c r="T28" s="26"/>
      <c r="U28" s="166">
        <v>0.3125</v>
      </c>
      <c r="V28" s="27"/>
      <c r="W28" s="28"/>
      <c r="X28" s="26"/>
      <c r="Y28" s="166">
        <v>0.3125</v>
      </c>
      <c r="Z28" s="27"/>
      <c r="AA28" s="28"/>
      <c r="AB28" s="26"/>
      <c r="AC28" s="166">
        <v>0.3125</v>
      </c>
      <c r="AD28" s="27"/>
      <c r="AE28" s="219"/>
      <c r="AF28" s="561"/>
      <c r="AG28" s="557"/>
    </row>
    <row r="29" spans="1:33" ht="15" customHeight="1" x14ac:dyDescent="0.2">
      <c r="A29" s="576"/>
      <c r="B29" s="569" t="s">
        <v>20</v>
      </c>
      <c r="C29" s="30" t="s">
        <v>16</v>
      </c>
      <c r="D29" s="31"/>
      <c r="E29" s="171">
        <v>0.33333333333333331</v>
      </c>
      <c r="F29" s="32"/>
      <c r="G29" s="33"/>
      <c r="H29" s="31"/>
      <c r="I29" s="32"/>
      <c r="J29" s="32"/>
      <c r="K29" s="33"/>
      <c r="L29" s="31"/>
      <c r="M29" s="32"/>
      <c r="N29" s="34"/>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562">
        <f>SUM(D29:AE29)</f>
        <v>1.6666666666666665</v>
      </c>
      <c r="AG29" s="558">
        <f>SUM(D30:AE30)</f>
        <v>1.5625</v>
      </c>
    </row>
    <row r="30" spans="1:33" ht="15" customHeight="1" thickBot="1" x14ac:dyDescent="0.25">
      <c r="A30" s="577"/>
      <c r="B30" s="570"/>
      <c r="C30" s="40" t="s">
        <v>17</v>
      </c>
      <c r="D30" s="43"/>
      <c r="E30" s="172">
        <v>0.3125</v>
      </c>
      <c r="F30" s="41"/>
      <c r="G30" s="42"/>
      <c r="H30" s="43"/>
      <c r="I30" s="41"/>
      <c r="J30" s="41"/>
      <c r="K30" s="42"/>
      <c r="L30" s="43"/>
      <c r="M30" s="41"/>
      <c r="N30" s="51"/>
      <c r="O30" s="42"/>
      <c r="P30" s="43"/>
      <c r="Q30" s="41"/>
      <c r="R30" s="172">
        <v>0.3125</v>
      </c>
      <c r="S30" s="42"/>
      <c r="T30" s="43"/>
      <c r="U30" s="41"/>
      <c r="V30" s="172">
        <v>0.3125</v>
      </c>
      <c r="W30" s="42"/>
      <c r="X30" s="43"/>
      <c r="Y30" s="41"/>
      <c r="Z30" s="172">
        <v>0.3125</v>
      </c>
      <c r="AA30" s="42"/>
      <c r="AB30" s="43"/>
      <c r="AC30" s="41"/>
      <c r="AD30" s="172">
        <v>0.3125</v>
      </c>
      <c r="AE30" s="216"/>
      <c r="AF30" s="566"/>
      <c r="AG30" s="559"/>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575">
        <v>4</v>
      </c>
      <c r="B32" s="564"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54"/>
      <c r="X32" s="55">
        <v>0.33333333333333331</v>
      </c>
      <c r="Y32" s="22"/>
      <c r="Z32" s="22"/>
      <c r="AA32" s="23"/>
      <c r="AB32" s="21"/>
      <c r="AC32" s="22"/>
      <c r="AD32" s="22"/>
      <c r="AE32" s="218"/>
      <c r="AF32" s="560">
        <f>SUM(D32:AE32)</f>
        <v>1.9166666666666663</v>
      </c>
      <c r="AG32" s="556">
        <f>SUM(D33:AE33)</f>
        <v>1.7916666666666665</v>
      </c>
    </row>
    <row r="33" spans="1:33" ht="15" customHeight="1" x14ac:dyDescent="0.2">
      <c r="A33" s="576"/>
      <c r="B33" s="565"/>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56"/>
      <c r="X33" s="57">
        <v>0.3125</v>
      </c>
      <c r="Y33" s="27"/>
      <c r="Z33" s="27"/>
      <c r="AA33" s="28"/>
      <c r="AB33" s="26"/>
      <c r="AC33" s="27"/>
      <c r="AD33" s="27"/>
      <c r="AE33" s="219"/>
      <c r="AF33" s="561"/>
      <c r="AG33" s="557"/>
    </row>
    <row r="34" spans="1:33" ht="15" customHeight="1" x14ac:dyDescent="0.2">
      <c r="A34" s="576"/>
      <c r="B34" s="571" t="s">
        <v>18</v>
      </c>
      <c r="C34" s="30" t="s">
        <v>16</v>
      </c>
      <c r="D34" s="31"/>
      <c r="E34" s="32"/>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562">
        <f>SUM(D34:AE34)</f>
        <v>1.9999999999999998</v>
      </c>
      <c r="AG34" s="558">
        <f>SUM(D35:AE35)</f>
        <v>1.875</v>
      </c>
    </row>
    <row r="35" spans="1:33" ht="15" customHeight="1" x14ac:dyDescent="0.2">
      <c r="A35" s="576"/>
      <c r="B35" s="571"/>
      <c r="C35" s="25" t="s">
        <v>17</v>
      </c>
      <c r="D35" s="26"/>
      <c r="E35" s="27"/>
      <c r="F35" s="27"/>
      <c r="G35" s="28"/>
      <c r="H35" s="26"/>
      <c r="I35" s="160">
        <v>0.3125</v>
      </c>
      <c r="J35" s="27"/>
      <c r="K35" s="28"/>
      <c r="L35" s="26"/>
      <c r="M35" s="160">
        <v>0.3125</v>
      </c>
      <c r="N35" s="27"/>
      <c r="O35" s="28"/>
      <c r="P35" s="26"/>
      <c r="Q35" s="160">
        <v>0.3125</v>
      </c>
      <c r="R35" s="27"/>
      <c r="S35" s="28"/>
      <c r="T35" s="26"/>
      <c r="U35" s="160">
        <v>0.3125</v>
      </c>
      <c r="V35" s="27"/>
      <c r="W35" s="28"/>
      <c r="X35" s="26"/>
      <c r="Y35" s="160">
        <v>0.3125</v>
      </c>
      <c r="Z35" s="27"/>
      <c r="AA35" s="28"/>
      <c r="AB35" s="26"/>
      <c r="AC35" s="160">
        <v>0.3125</v>
      </c>
      <c r="AD35" s="27"/>
      <c r="AE35" s="219"/>
      <c r="AF35" s="561"/>
      <c r="AG35" s="557"/>
    </row>
    <row r="36" spans="1:33" ht="15" customHeight="1" x14ac:dyDescent="0.2">
      <c r="A36" s="576"/>
      <c r="B36" s="563" t="s">
        <v>19</v>
      </c>
      <c r="C36" s="30" t="s">
        <v>16</v>
      </c>
      <c r="D36" s="31"/>
      <c r="E36" s="165">
        <v>0.33333333333333331</v>
      </c>
      <c r="F36" s="32"/>
      <c r="G36" s="33"/>
      <c r="H36" s="31"/>
      <c r="I36" s="32"/>
      <c r="J36" s="32"/>
      <c r="K36" s="33"/>
      <c r="L36" s="31"/>
      <c r="M36" s="32"/>
      <c r="N36" s="34"/>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562">
        <f>SUM(D36:AE36)</f>
        <v>1.6666666666666665</v>
      </c>
      <c r="AG36" s="558">
        <f>SUM(D37:AE37)</f>
        <v>1.5625</v>
      </c>
    </row>
    <row r="37" spans="1:33" ht="15" customHeight="1" x14ac:dyDescent="0.2">
      <c r="A37" s="576"/>
      <c r="B37" s="563"/>
      <c r="C37" s="25" t="s">
        <v>17</v>
      </c>
      <c r="D37" s="26"/>
      <c r="E37" s="166">
        <v>0.3125</v>
      </c>
      <c r="F37" s="27"/>
      <c r="G37" s="28"/>
      <c r="H37" s="26"/>
      <c r="I37" s="27"/>
      <c r="J37" s="27"/>
      <c r="K37" s="28"/>
      <c r="L37" s="26"/>
      <c r="M37" s="27"/>
      <c r="N37" s="35"/>
      <c r="O37" s="28"/>
      <c r="P37" s="26"/>
      <c r="Q37" s="27"/>
      <c r="R37" s="166">
        <v>0.3125</v>
      </c>
      <c r="S37" s="28"/>
      <c r="T37" s="26"/>
      <c r="U37" s="27"/>
      <c r="V37" s="166">
        <v>0.3125</v>
      </c>
      <c r="W37" s="28"/>
      <c r="X37" s="26"/>
      <c r="Y37" s="27"/>
      <c r="Z37" s="166">
        <v>0.3125</v>
      </c>
      <c r="AA37" s="28"/>
      <c r="AB37" s="26"/>
      <c r="AC37" s="27"/>
      <c r="AD37" s="166">
        <v>0.3125</v>
      </c>
      <c r="AE37" s="219"/>
      <c r="AF37" s="561"/>
      <c r="AG37" s="557"/>
    </row>
    <row r="38" spans="1:33" ht="15" customHeight="1" x14ac:dyDescent="0.2">
      <c r="A38" s="576"/>
      <c r="B38" s="569" t="s">
        <v>20</v>
      </c>
      <c r="C38" s="30" t="s">
        <v>16</v>
      </c>
      <c r="D38" s="31"/>
      <c r="E38" s="32"/>
      <c r="F38" s="171">
        <v>0.33333333333333331</v>
      </c>
      <c r="G38" s="33"/>
      <c r="H38" s="31"/>
      <c r="I38" s="32"/>
      <c r="J38" s="171">
        <v>0.33333333333333331</v>
      </c>
      <c r="K38" s="33"/>
      <c r="L38" s="31"/>
      <c r="M38" s="32"/>
      <c r="N38" s="171">
        <v>0.33333333333333331</v>
      </c>
      <c r="O38" s="33"/>
      <c r="P38" s="31"/>
      <c r="Q38" s="32"/>
      <c r="R38" s="32"/>
      <c r="S38" s="33"/>
      <c r="T38" s="31"/>
      <c r="U38" s="32"/>
      <c r="V38" s="32"/>
      <c r="W38" s="36"/>
      <c r="X38" s="37"/>
      <c r="Y38" s="32"/>
      <c r="Z38" s="32"/>
      <c r="AA38" s="173"/>
      <c r="AB38" s="169">
        <v>0.33333333333333331</v>
      </c>
      <c r="AC38" s="32"/>
      <c r="AD38" s="32"/>
      <c r="AE38" s="224">
        <v>8.3333333333333329E-2</v>
      </c>
      <c r="AF38" s="562">
        <f>SUM(D38:AE38)</f>
        <v>1.4166666666666665</v>
      </c>
      <c r="AG38" s="558">
        <f>SUM(D39:AE39)</f>
        <v>1.3333333333333333</v>
      </c>
    </row>
    <row r="39" spans="1:33" ht="15" customHeight="1" thickBot="1" x14ac:dyDescent="0.25">
      <c r="A39" s="577"/>
      <c r="B39" s="570"/>
      <c r="C39" s="40" t="s">
        <v>17</v>
      </c>
      <c r="D39" s="43"/>
      <c r="E39" s="41"/>
      <c r="F39" s="172">
        <v>0.3125</v>
      </c>
      <c r="G39" s="42"/>
      <c r="H39" s="43"/>
      <c r="I39" s="41"/>
      <c r="J39" s="172">
        <v>0.3125</v>
      </c>
      <c r="K39" s="42"/>
      <c r="L39" s="43"/>
      <c r="M39" s="41"/>
      <c r="N39" s="172">
        <v>0.3125</v>
      </c>
      <c r="O39" s="42"/>
      <c r="P39" s="43"/>
      <c r="Q39" s="41"/>
      <c r="R39" s="41"/>
      <c r="S39" s="42"/>
      <c r="T39" s="43"/>
      <c r="U39" s="41"/>
      <c r="V39" s="41"/>
      <c r="W39" s="59"/>
      <c r="X39" s="60"/>
      <c r="Y39" s="41"/>
      <c r="Z39" s="41"/>
      <c r="AA39" s="174"/>
      <c r="AB39" s="170">
        <v>0.3125</v>
      </c>
      <c r="AC39" s="41"/>
      <c r="AD39" s="41"/>
      <c r="AE39" s="225">
        <v>8.3333333333333329E-2</v>
      </c>
      <c r="AF39" s="566"/>
      <c r="AG39" s="559"/>
    </row>
    <row r="40" spans="1:33" ht="26.45" customHeight="1" thickBot="1" x14ac:dyDescent="0.25">
      <c r="X40" s="572" t="s">
        <v>21</v>
      </c>
      <c r="Y40" s="573"/>
      <c r="Z40" s="573"/>
      <c r="AA40" s="573"/>
      <c r="AB40" s="573"/>
      <c r="AC40" s="573"/>
      <c r="AD40" s="573"/>
      <c r="AE40" s="574"/>
      <c r="AF40" s="48">
        <f>SUM(AF5:AF12,AF14:AF21,AF23:AF30,AF32:AF39)/16</f>
        <v>1.75</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
        <v>77</v>
      </c>
      <c r="AE47" s="104"/>
      <c r="AF47" s="66"/>
      <c r="AG47" s="66"/>
    </row>
    <row r="48" spans="1:33" s="62" customFormat="1" ht="35.1" customHeight="1" x14ac:dyDescent="0.2">
      <c r="B48" s="63"/>
      <c r="C48" s="63"/>
      <c r="D48" s="64"/>
      <c r="E48" s="64"/>
      <c r="F48" s="64"/>
      <c r="G48" s="64"/>
      <c r="H48" s="64"/>
      <c r="I48" s="65" t="s">
        <v>78</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
        <v>27</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
        <v>43</v>
      </c>
      <c r="AE58" s="104"/>
      <c r="AF58" s="66"/>
      <c r="AG58" s="66"/>
    </row>
    <row r="60" spans="2:33" ht="30" x14ac:dyDescent="0.2">
      <c r="B60" s="63" t="s">
        <v>72</v>
      </c>
      <c r="I60" s="62" t="s">
        <v>73</v>
      </c>
      <c r="AG60" s="2"/>
    </row>
    <row r="61" spans="2:33" ht="25.5" x14ac:dyDescent="0.35">
      <c r="I61" s="126"/>
      <c r="AG61" s="2"/>
    </row>
  </sheetData>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20:B21"/>
    <mergeCell ref="C3:C4"/>
    <mergeCell ref="B38:B39"/>
    <mergeCell ref="AF5:AF6"/>
    <mergeCell ref="AF7:AF8"/>
    <mergeCell ref="AF9:AF10"/>
    <mergeCell ref="AF11:AF12"/>
    <mergeCell ref="AF36:AF37"/>
    <mergeCell ref="AF38:AF39"/>
    <mergeCell ref="AF23:AF24"/>
    <mergeCell ref="AF25:AF26"/>
    <mergeCell ref="AF27:AF28"/>
    <mergeCell ref="AF29:AF30"/>
    <mergeCell ref="B14:B15"/>
    <mergeCell ref="B16:B17"/>
    <mergeCell ref="B18:B19"/>
    <mergeCell ref="B25:B26"/>
    <mergeCell ref="B27:B28"/>
    <mergeCell ref="AG36:AG37"/>
    <mergeCell ref="B23:B24"/>
    <mergeCell ref="AF18:AF19"/>
    <mergeCell ref="AF20:AF21"/>
    <mergeCell ref="AG38:AG39"/>
    <mergeCell ref="AG23:AG24"/>
    <mergeCell ref="AG25:AG26"/>
    <mergeCell ref="AG27:AG28"/>
    <mergeCell ref="AG29:AG30"/>
    <mergeCell ref="A1:G2"/>
    <mergeCell ref="H1:AE2"/>
    <mergeCell ref="AG32:AG33"/>
    <mergeCell ref="AG34:AG35"/>
    <mergeCell ref="AG14:AG15"/>
    <mergeCell ref="AG16:AG17"/>
    <mergeCell ref="AG18:AG19"/>
    <mergeCell ref="AG20:AG21"/>
    <mergeCell ref="AG5:AG6"/>
    <mergeCell ref="AG7:AG8"/>
    <mergeCell ref="AG9:AG10"/>
    <mergeCell ref="AG11:AG12"/>
    <mergeCell ref="AF32:AF33"/>
    <mergeCell ref="AF34:AF35"/>
    <mergeCell ref="AF14:AF15"/>
    <mergeCell ref="AF16:AF17"/>
  </mergeCells>
  <phoneticPr fontId="0" type="noConversion"/>
  <printOptions horizontalCentered="1"/>
  <pageMargins left="0.19685039370078741" right="0.19685039370078741" top="0.78740157480314965" bottom="0.59055118110236227" header="0.39370078740157483" footer="0.39370078740157483"/>
  <pageSetup paperSize="9" scale="37"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6"/>
  <sheetViews>
    <sheetView zoomScale="50" zoomScaleNormal="50" zoomScaleSheetLayoutView="50" workbookViewId="0">
      <selection sqref="A1:G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553" t="s">
        <v>48</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4"/>
      <c r="AD1" s="203" t="s">
        <v>71</v>
      </c>
      <c r="AE1" s="95"/>
    </row>
    <row r="2" spans="1:31"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5"/>
      <c r="AD2" s="130" t="s">
        <v>1</v>
      </c>
      <c r="AE2" s="4">
        <v>39356</v>
      </c>
    </row>
    <row r="3" spans="1:31"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575">
        <v>1</v>
      </c>
      <c r="B5" s="564" t="s">
        <v>15</v>
      </c>
      <c r="C5" s="20" t="s">
        <v>16</v>
      </c>
      <c r="D5" s="80"/>
      <c r="E5" s="24">
        <v>0.33333333333333331</v>
      </c>
      <c r="F5" s="22"/>
      <c r="G5" s="79"/>
      <c r="H5" s="21"/>
      <c r="I5" s="24">
        <v>0.33333333333333331</v>
      </c>
      <c r="J5" s="22"/>
      <c r="K5" s="23"/>
      <c r="L5" s="80"/>
      <c r="M5" s="22"/>
      <c r="N5" s="22"/>
      <c r="O5" s="23"/>
      <c r="P5" s="80"/>
      <c r="Q5" s="22"/>
      <c r="R5" s="22"/>
      <c r="S5" s="54"/>
      <c r="T5" s="139">
        <v>0.33333333333333331</v>
      </c>
      <c r="U5" s="22"/>
      <c r="V5" s="22"/>
      <c r="W5" s="54"/>
      <c r="X5" s="139">
        <v>0.33333333333333331</v>
      </c>
      <c r="Y5" s="22"/>
      <c r="Z5" s="132"/>
      <c r="AA5" s="139">
        <v>0.5</v>
      </c>
      <c r="AB5" s="22"/>
      <c r="AC5" s="132">
        <v>0.25</v>
      </c>
      <c r="AD5" s="560">
        <f>SUM(D5:AC5)</f>
        <v>2.083333333333333</v>
      </c>
      <c r="AE5" s="556">
        <f>SUM(D6:AC6)</f>
        <v>1.875</v>
      </c>
    </row>
    <row r="6" spans="1:31" ht="15" customHeight="1" x14ac:dyDescent="0.2">
      <c r="A6" s="576"/>
      <c r="B6" s="565"/>
      <c r="C6" s="25" t="s">
        <v>17</v>
      </c>
      <c r="D6" s="26"/>
      <c r="E6" s="29">
        <v>0.3125</v>
      </c>
      <c r="F6" s="27"/>
      <c r="G6" s="82"/>
      <c r="H6" s="26"/>
      <c r="I6" s="29">
        <v>0.3125</v>
      </c>
      <c r="J6" s="27"/>
      <c r="K6" s="28"/>
      <c r="L6" s="83"/>
      <c r="M6" s="27"/>
      <c r="N6" s="27"/>
      <c r="O6" s="28"/>
      <c r="P6" s="83"/>
      <c r="Q6" s="27"/>
      <c r="R6" s="27"/>
      <c r="S6" s="56"/>
      <c r="T6" s="140">
        <v>0.3125</v>
      </c>
      <c r="U6" s="27"/>
      <c r="V6" s="27"/>
      <c r="W6" s="56"/>
      <c r="X6" s="140">
        <v>0.3125</v>
      </c>
      <c r="Y6" s="27"/>
      <c r="Z6" s="133"/>
      <c r="AA6" s="140">
        <v>0.41666666666666669</v>
      </c>
      <c r="AB6" s="27"/>
      <c r="AC6" s="133">
        <v>0.20833333333333334</v>
      </c>
      <c r="AD6" s="561"/>
      <c r="AE6" s="557"/>
    </row>
    <row r="7" spans="1:31" ht="15" customHeight="1" x14ac:dyDescent="0.2">
      <c r="A7" s="576"/>
      <c r="B7" s="571" t="s">
        <v>18</v>
      </c>
      <c r="C7" s="30" t="s">
        <v>16</v>
      </c>
      <c r="D7" s="31"/>
      <c r="E7" s="32"/>
      <c r="F7" s="32"/>
      <c r="G7" s="161"/>
      <c r="H7" s="181">
        <v>0.33333333333333331</v>
      </c>
      <c r="I7" s="32"/>
      <c r="J7" s="32"/>
      <c r="K7" s="161"/>
      <c r="L7" s="181">
        <v>0.33333333333333331</v>
      </c>
      <c r="M7" s="32"/>
      <c r="N7" s="32"/>
      <c r="O7" s="161"/>
      <c r="P7" s="181">
        <v>0.33333333333333331</v>
      </c>
      <c r="Q7" s="32"/>
      <c r="R7" s="32"/>
      <c r="S7" s="33"/>
      <c r="T7" s="86"/>
      <c r="U7" s="32"/>
      <c r="V7" s="32"/>
      <c r="W7" s="33"/>
      <c r="X7" s="86"/>
      <c r="Y7" s="159">
        <v>0.5</v>
      </c>
      <c r="Z7" s="99"/>
      <c r="AA7" s="86"/>
      <c r="AB7" s="159">
        <v>0.5</v>
      </c>
      <c r="AC7" s="99"/>
      <c r="AD7" s="562">
        <f>SUM(D7:AC7)</f>
        <v>2</v>
      </c>
      <c r="AE7" s="558">
        <f>SUM(D8:AC8)</f>
        <v>1.7708333333333335</v>
      </c>
    </row>
    <row r="8" spans="1:31" ht="15" customHeight="1" x14ac:dyDescent="0.2">
      <c r="A8" s="576"/>
      <c r="B8" s="571"/>
      <c r="C8" s="25" t="s">
        <v>17</v>
      </c>
      <c r="D8" s="26"/>
      <c r="E8" s="27"/>
      <c r="F8" s="27"/>
      <c r="G8" s="162"/>
      <c r="H8" s="182">
        <v>0.3125</v>
      </c>
      <c r="I8" s="27"/>
      <c r="J8" s="27"/>
      <c r="K8" s="162"/>
      <c r="L8" s="182">
        <v>0.3125</v>
      </c>
      <c r="M8" s="27"/>
      <c r="N8" s="27"/>
      <c r="O8" s="162"/>
      <c r="P8" s="182">
        <v>0.3125</v>
      </c>
      <c r="Q8" s="27"/>
      <c r="R8" s="27"/>
      <c r="S8" s="28"/>
      <c r="T8" s="83"/>
      <c r="U8" s="27"/>
      <c r="V8" s="27"/>
      <c r="W8" s="28"/>
      <c r="X8" s="83"/>
      <c r="Y8" s="160">
        <v>0.41666666666666669</v>
      </c>
      <c r="Z8" s="97"/>
      <c r="AA8" s="83"/>
      <c r="AB8" s="160">
        <v>0.41666666666666669</v>
      </c>
      <c r="AC8" s="97"/>
      <c r="AD8" s="561"/>
      <c r="AE8" s="557"/>
    </row>
    <row r="9" spans="1:31" ht="15" customHeight="1" x14ac:dyDescent="0.2">
      <c r="A9" s="576"/>
      <c r="B9" s="563" t="s">
        <v>19</v>
      </c>
      <c r="C9" s="30" t="s">
        <v>16</v>
      </c>
      <c r="D9" s="163">
        <v>0.25</v>
      </c>
      <c r="E9" s="32"/>
      <c r="F9" s="32"/>
      <c r="G9" s="85"/>
      <c r="H9" s="31"/>
      <c r="I9" s="32"/>
      <c r="J9" s="165">
        <v>0.33333333333333331</v>
      </c>
      <c r="K9" s="85"/>
      <c r="L9" s="31"/>
      <c r="M9" s="32"/>
      <c r="N9" s="165">
        <v>0.33333333333333331</v>
      </c>
      <c r="O9" s="85"/>
      <c r="P9" s="31"/>
      <c r="Q9" s="32"/>
      <c r="R9" s="165">
        <v>0.33333333333333331</v>
      </c>
      <c r="S9" s="85"/>
      <c r="T9" s="31"/>
      <c r="U9" s="32"/>
      <c r="V9" s="165">
        <v>0.33333333333333331</v>
      </c>
      <c r="W9" s="33"/>
      <c r="X9" s="86"/>
      <c r="Y9" s="32"/>
      <c r="Z9" s="99"/>
      <c r="AA9" s="86"/>
      <c r="AB9" s="32"/>
      <c r="AC9" s="99"/>
      <c r="AD9" s="562">
        <f>SUM(D9:AC9)</f>
        <v>1.583333333333333</v>
      </c>
      <c r="AE9" s="558">
        <f>SUM(D10:AC10)</f>
        <v>1.4583333333333335</v>
      </c>
    </row>
    <row r="10" spans="1:31" ht="15" customHeight="1" x14ac:dyDescent="0.2">
      <c r="A10" s="576"/>
      <c r="B10" s="563"/>
      <c r="C10" s="25" t="s">
        <v>17</v>
      </c>
      <c r="D10" s="164">
        <v>0.20833333333333334</v>
      </c>
      <c r="E10" s="27"/>
      <c r="F10" s="27"/>
      <c r="G10" s="82"/>
      <c r="H10" s="26"/>
      <c r="I10" s="27"/>
      <c r="J10" s="166">
        <v>0.3125</v>
      </c>
      <c r="K10" s="82"/>
      <c r="L10" s="26"/>
      <c r="M10" s="27"/>
      <c r="N10" s="166">
        <v>0.3125</v>
      </c>
      <c r="O10" s="82"/>
      <c r="P10" s="26"/>
      <c r="Q10" s="27"/>
      <c r="R10" s="166">
        <v>0.3125</v>
      </c>
      <c r="S10" s="82"/>
      <c r="T10" s="26"/>
      <c r="U10" s="27"/>
      <c r="V10" s="166">
        <v>0.3125</v>
      </c>
      <c r="W10" s="28"/>
      <c r="X10" s="83"/>
      <c r="Y10" s="27"/>
      <c r="Z10" s="97"/>
      <c r="AA10" s="83"/>
      <c r="AB10" s="27"/>
      <c r="AC10" s="97"/>
      <c r="AD10" s="561"/>
      <c r="AE10" s="557"/>
    </row>
    <row r="11" spans="1:31" ht="15" customHeight="1" x14ac:dyDescent="0.2">
      <c r="A11" s="576"/>
      <c r="B11" s="569" t="s">
        <v>20</v>
      </c>
      <c r="C11" s="30" t="s">
        <v>16</v>
      </c>
      <c r="D11" s="31"/>
      <c r="E11" s="32"/>
      <c r="F11" s="171">
        <v>0.33333333333333331</v>
      </c>
      <c r="G11" s="33"/>
      <c r="H11" s="86"/>
      <c r="I11" s="32"/>
      <c r="J11" s="32"/>
      <c r="K11" s="33"/>
      <c r="L11" s="86"/>
      <c r="M11" s="171">
        <v>0.33333333333333331</v>
      </c>
      <c r="N11" s="32"/>
      <c r="O11" s="85"/>
      <c r="P11" s="31"/>
      <c r="Q11" s="171">
        <v>0.33333333333333331</v>
      </c>
      <c r="R11" s="32"/>
      <c r="S11" s="33"/>
      <c r="T11" s="86"/>
      <c r="U11" s="171">
        <v>0.33333333333333331</v>
      </c>
      <c r="V11" s="32"/>
      <c r="W11" s="85"/>
      <c r="X11" s="31"/>
      <c r="Y11" s="32"/>
      <c r="Z11" s="85"/>
      <c r="AA11" s="31"/>
      <c r="AB11" s="32"/>
      <c r="AC11" s="99"/>
      <c r="AD11" s="562">
        <f>SUM(D11:AC11)</f>
        <v>1.3333333333333333</v>
      </c>
      <c r="AE11" s="558">
        <f>SUM(D12:AC12)</f>
        <v>1.25</v>
      </c>
    </row>
    <row r="12" spans="1:31" ht="15" customHeight="1" thickBot="1" x14ac:dyDescent="0.25">
      <c r="A12" s="577"/>
      <c r="B12" s="570"/>
      <c r="C12" s="40" t="s">
        <v>17</v>
      </c>
      <c r="D12" s="26"/>
      <c r="E12" s="27"/>
      <c r="F12" s="195">
        <v>0.3125</v>
      </c>
      <c r="G12" s="28"/>
      <c r="H12" s="83"/>
      <c r="I12" s="27"/>
      <c r="J12" s="27"/>
      <c r="K12" s="28"/>
      <c r="L12" s="83"/>
      <c r="M12" s="195">
        <v>0.3125</v>
      </c>
      <c r="N12" s="27"/>
      <c r="O12" s="82"/>
      <c r="P12" s="26"/>
      <c r="Q12" s="195">
        <v>0.3125</v>
      </c>
      <c r="R12" s="27"/>
      <c r="S12" s="28"/>
      <c r="T12" s="83"/>
      <c r="U12" s="195">
        <v>0.3125</v>
      </c>
      <c r="V12" s="27"/>
      <c r="W12" s="87"/>
      <c r="X12" s="43"/>
      <c r="Y12" s="41"/>
      <c r="Z12" s="87"/>
      <c r="AA12" s="43"/>
      <c r="AB12" s="41"/>
      <c r="AC12" s="103"/>
      <c r="AD12" s="566"/>
      <c r="AE12" s="559"/>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575">
        <v>2</v>
      </c>
      <c r="B14" s="564" t="s">
        <v>15</v>
      </c>
      <c r="C14" s="20" t="s">
        <v>16</v>
      </c>
      <c r="D14" s="55">
        <v>0.25</v>
      </c>
      <c r="E14" s="22"/>
      <c r="F14" s="22"/>
      <c r="G14" s="79"/>
      <c r="H14" s="21"/>
      <c r="I14" s="22"/>
      <c r="J14" s="24">
        <v>0.33333333333333331</v>
      </c>
      <c r="K14" s="79"/>
      <c r="L14" s="21"/>
      <c r="M14" s="22"/>
      <c r="N14" s="24">
        <v>0.33333333333333331</v>
      </c>
      <c r="O14" s="79"/>
      <c r="P14" s="21"/>
      <c r="Q14" s="22"/>
      <c r="R14" s="24">
        <v>0.33333333333333331</v>
      </c>
      <c r="S14" s="79"/>
      <c r="T14" s="21"/>
      <c r="U14" s="22"/>
      <c r="V14" s="24">
        <v>0.33333333333333331</v>
      </c>
      <c r="W14" s="79"/>
      <c r="X14" s="21"/>
      <c r="Y14" s="22"/>
      <c r="Z14" s="79"/>
      <c r="AA14" s="21"/>
      <c r="AB14" s="22"/>
      <c r="AC14" s="96"/>
      <c r="AD14" s="560">
        <f>SUM(D14:AC14)</f>
        <v>1.583333333333333</v>
      </c>
      <c r="AE14" s="556">
        <f>SUM(D15:AC15)</f>
        <v>1.4583333333333335</v>
      </c>
    </row>
    <row r="15" spans="1:31" ht="15" customHeight="1" x14ac:dyDescent="0.2">
      <c r="A15" s="576"/>
      <c r="B15" s="565"/>
      <c r="C15" s="25" t="s">
        <v>17</v>
      </c>
      <c r="D15" s="57">
        <v>0.20833333333333334</v>
      </c>
      <c r="E15" s="27"/>
      <c r="F15" s="27"/>
      <c r="G15" s="82"/>
      <c r="H15" s="26"/>
      <c r="I15" s="27"/>
      <c r="J15" s="29">
        <v>0.3125</v>
      </c>
      <c r="K15" s="82"/>
      <c r="L15" s="26"/>
      <c r="M15" s="27"/>
      <c r="N15" s="29">
        <v>0.3125</v>
      </c>
      <c r="O15" s="82"/>
      <c r="P15" s="26"/>
      <c r="Q15" s="27"/>
      <c r="R15" s="29">
        <v>0.3125</v>
      </c>
      <c r="S15" s="82"/>
      <c r="T15" s="26"/>
      <c r="U15" s="27"/>
      <c r="V15" s="29">
        <v>0.3125</v>
      </c>
      <c r="W15" s="82"/>
      <c r="X15" s="26"/>
      <c r="Y15" s="27"/>
      <c r="Z15" s="82"/>
      <c r="AA15" s="26"/>
      <c r="AB15" s="27"/>
      <c r="AC15" s="97"/>
      <c r="AD15" s="561"/>
      <c r="AE15" s="557"/>
    </row>
    <row r="16" spans="1:31" ht="15" customHeight="1" x14ac:dyDescent="0.2">
      <c r="A16" s="576"/>
      <c r="B16" s="571" t="s">
        <v>18</v>
      </c>
      <c r="C16" s="30" t="s">
        <v>16</v>
      </c>
      <c r="D16" s="31"/>
      <c r="E16" s="32"/>
      <c r="F16" s="159">
        <v>0.33333333333333331</v>
      </c>
      <c r="G16" s="33"/>
      <c r="H16" s="86"/>
      <c r="I16" s="32"/>
      <c r="J16" s="32"/>
      <c r="K16" s="33"/>
      <c r="L16" s="86"/>
      <c r="M16" s="159">
        <v>0.33333333333333331</v>
      </c>
      <c r="N16" s="32"/>
      <c r="O16" s="85"/>
      <c r="P16" s="31"/>
      <c r="Q16" s="159">
        <v>0.33333333333333331</v>
      </c>
      <c r="R16" s="32"/>
      <c r="S16" s="33"/>
      <c r="T16" s="86"/>
      <c r="U16" s="159">
        <v>0.33333333333333331</v>
      </c>
      <c r="V16" s="32"/>
      <c r="W16" s="33"/>
      <c r="X16" s="86"/>
      <c r="Y16" s="32"/>
      <c r="Z16" s="99"/>
      <c r="AA16" s="86"/>
      <c r="AB16" s="32"/>
      <c r="AC16" s="99"/>
      <c r="AD16" s="562">
        <f>SUM(D16:AC16)</f>
        <v>1.3333333333333333</v>
      </c>
      <c r="AE16" s="558">
        <f>SUM(D17:AC17)</f>
        <v>1.25</v>
      </c>
    </row>
    <row r="17" spans="1:31" ht="15" customHeight="1" x14ac:dyDescent="0.2">
      <c r="A17" s="576"/>
      <c r="B17" s="571"/>
      <c r="C17" s="25" t="s">
        <v>17</v>
      </c>
      <c r="D17" s="26"/>
      <c r="E17" s="27"/>
      <c r="F17" s="160">
        <v>0.3125</v>
      </c>
      <c r="G17" s="28"/>
      <c r="H17" s="83"/>
      <c r="I17" s="27"/>
      <c r="J17" s="27"/>
      <c r="K17" s="28"/>
      <c r="L17" s="83"/>
      <c r="M17" s="160">
        <v>0.3125</v>
      </c>
      <c r="N17" s="27"/>
      <c r="O17" s="82"/>
      <c r="P17" s="26"/>
      <c r="Q17" s="160">
        <v>0.3125</v>
      </c>
      <c r="R17" s="27"/>
      <c r="S17" s="28"/>
      <c r="T17" s="83"/>
      <c r="U17" s="160">
        <v>0.3125</v>
      </c>
      <c r="V17" s="27"/>
      <c r="W17" s="28"/>
      <c r="X17" s="83"/>
      <c r="Y17" s="27"/>
      <c r="Z17" s="97"/>
      <c r="AA17" s="83"/>
      <c r="AB17" s="27"/>
      <c r="AC17" s="97"/>
      <c r="AD17" s="561"/>
      <c r="AE17" s="557"/>
    </row>
    <row r="18" spans="1:31" ht="15" customHeight="1" x14ac:dyDescent="0.2">
      <c r="A18" s="576"/>
      <c r="B18" s="563" t="s">
        <v>19</v>
      </c>
      <c r="C18" s="30" t="s">
        <v>16</v>
      </c>
      <c r="D18" s="31"/>
      <c r="E18" s="32"/>
      <c r="F18" s="32"/>
      <c r="G18" s="167"/>
      <c r="H18" s="192">
        <v>0.33333333333333331</v>
      </c>
      <c r="I18" s="32"/>
      <c r="J18" s="32"/>
      <c r="K18" s="167"/>
      <c r="L18" s="192">
        <v>0.33333333333333331</v>
      </c>
      <c r="M18" s="32"/>
      <c r="N18" s="32"/>
      <c r="O18" s="167"/>
      <c r="P18" s="192">
        <v>0.33333333333333331</v>
      </c>
      <c r="Q18" s="32"/>
      <c r="R18" s="32"/>
      <c r="S18" s="33"/>
      <c r="T18" s="86"/>
      <c r="U18" s="32"/>
      <c r="V18" s="32"/>
      <c r="W18" s="33"/>
      <c r="X18" s="86"/>
      <c r="Y18" s="165">
        <v>0.5</v>
      </c>
      <c r="Z18" s="99"/>
      <c r="AA18" s="86"/>
      <c r="AB18" s="165">
        <v>0.5</v>
      </c>
      <c r="AC18" s="99"/>
      <c r="AD18" s="562">
        <f>SUM(D18:AC18)</f>
        <v>2</v>
      </c>
      <c r="AE18" s="558">
        <f>SUM(D19:AC19)</f>
        <v>1.7708333333333335</v>
      </c>
    </row>
    <row r="19" spans="1:31" ht="15" customHeight="1" x14ac:dyDescent="0.2">
      <c r="A19" s="576"/>
      <c r="B19" s="563"/>
      <c r="C19" s="25" t="s">
        <v>17</v>
      </c>
      <c r="D19" s="26"/>
      <c r="E19" s="27"/>
      <c r="F19" s="27"/>
      <c r="G19" s="168"/>
      <c r="H19" s="193">
        <v>0.3125</v>
      </c>
      <c r="I19" s="27"/>
      <c r="J19" s="27"/>
      <c r="K19" s="168"/>
      <c r="L19" s="193">
        <v>0.3125</v>
      </c>
      <c r="M19" s="27"/>
      <c r="N19" s="27"/>
      <c r="O19" s="168"/>
      <c r="P19" s="193">
        <v>0.3125</v>
      </c>
      <c r="Q19" s="27"/>
      <c r="R19" s="27"/>
      <c r="S19" s="28"/>
      <c r="T19" s="83"/>
      <c r="U19" s="27"/>
      <c r="V19" s="27"/>
      <c r="W19" s="28"/>
      <c r="X19" s="83"/>
      <c r="Y19" s="166">
        <v>0.41666666666666669</v>
      </c>
      <c r="Z19" s="97"/>
      <c r="AA19" s="83"/>
      <c r="AB19" s="166">
        <v>0.41666666666666669</v>
      </c>
      <c r="AC19" s="97"/>
      <c r="AD19" s="561"/>
      <c r="AE19" s="557"/>
    </row>
    <row r="20" spans="1:31" ht="15" customHeight="1" x14ac:dyDescent="0.2">
      <c r="A20" s="576"/>
      <c r="B20" s="569" t="s">
        <v>20</v>
      </c>
      <c r="C20" s="30" t="s">
        <v>16</v>
      </c>
      <c r="D20" s="31"/>
      <c r="E20" s="171">
        <v>0.33333333333333331</v>
      </c>
      <c r="F20" s="32"/>
      <c r="G20" s="85"/>
      <c r="H20" s="31"/>
      <c r="I20" s="171">
        <v>0.33333333333333331</v>
      </c>
      <c r="J20" s="32"/>
      <c r="K20" s="33"/>
      <c r="L20" s="86"/>
      <c r="M20" s="32"/>
      <c r="N20" s="32"/>
      <c r="O20" s="33"/>
      <c r="P20" s="86"/>
      <c r="Q20" s="32"/>
      <c r="R20" s="32"/>
      <c r="S20" s="173"/>
      <c r="T20" s="196">
        <v>0.33333333333333331</v>
      </c>
      <c r="U20" s="32"/>
      <c r="V20" s="32"/>
      <c r="W20" s="173"/>
      <c r="X20" s="196">
        <v>0.33333333333333331</v>
      </c>
      <c r="Y20" s="32"/>
      <c r="Z20" s="190"/>
      <c r="AA20" s="196">
        <v>0.5</v>
      </c>
      <c r="AB20" s="32"/>
      <c r="AC20" s="190">
        <v>0.25</v>
      </c>
      <c r="AD20" s="562">
        <f>SUM(D20:AC20)</f>
        <v>2.083333333333333</v>
      </c>
      <c r="AE20" s="558">
        <f>SUM(D21:AC21)</f>
        <v>1.875</v>
      </c>
    </row>
    <row r="21" spans="1:31" ht="15" customHeight="1" thickBot="1" x14ac:dyDescent="0.25">
      <c r="A21" s="577"/>
      <c r="B21" s="570"/>
      <c r="C21" s="40" t="s">
        <v>17</v>
      </c>
      <c r="D21" s="26"/>
      <c r="E21" s="195">
        <v>0.3125</v>
      </c>
      <c r="F21" s="27"/>
      <c r="G21" s="82"/>
      <c r="H21" s="26"/>
      <c r="I21" s="195">
        <v>0.3125</v>
      </c>
      <c r="J21" s="27"/>
      <c r="K21" s="28"/>
      <c r="L21" s="83"/>
      <c r="M21" s="27"/>
      <c r="N21" s="27"/>
      <c r="O21" s="28"/>
      <c r="P21" s="83"/>
      <c r="Q21" s="27"/>
      <c r="R21" s="27"/>
      <c r="S21" s="198"/>
      <c r="T21" s="197">
        <v>0.3125</v>
      </c>
      <c r="U21" s="27"/>
      <c r="V21" s="27"/>
      <c r="W21" s="198"/>
      <c r="X21" s="197">
        <v>0.3125</v>
      </c>
      <c r="Y21" s="27"/>
      <c r="Z21" s="200"/>
      <c r="AA21" s="197">
        <v>0.41666666666666669</v>
      </c>
      <c r="AB21" s="27"/>
      <c r="AC21" s="200">
        <v>0.20833333333333334</v>
      </c>
      <c r="AD21" s="566"/>
      <c r="AE21" s="559"/>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575">
        <v>3</v>
      </c>
      <c r="B23" s="564" t="s">
        <v>15</v>
      </c>
      <c r="C23" s="20" t="s">
        <v>16</v>
      </c>
      <c r="D23" s="21"/>
      <c r="E23" s="22"/>
      <c r="F23" s="22"/>
      <c r="G23" s="54"/>
      <c r="H23" s="139">
        <v>0.33333333333333331</v>
      </c>
      <c r="I23" s="22"/>
      <c r="J23" s="22"/>
      <c r="K23" s="54"/>
      <c r="L23" s="139">
        <v>0.33333333333333331</v>
      </c>
      <c r="M23" s="22"/>
      <c r="N23" s="22"/>
      <c r="O23" s="54"/>
      <c r="P23" s="139">
        <v>0.33333333333333331</v>
      </c>
      <c r="Q23" s="22"/>
      <c r="R23" s="22"/>
      <c r="S23" s="23"/>
      <c r="T23" s="80"/>
      <c r="U23" s="22"/>
      <c r="V23" s="22"/>
      <c r="W23" s="23"/>
      <c r="X23" s="80"/>
      <c r="Y23" s="24">
        <v>0.5</v>
      </c>
      <c r="Z23" s="96"/>
      <c r="AA23" s="80"/>
      <c r="AB23" s="24">
        <v>0.5</v>
      </c>
      <c r="AC23" s="96"/>
      <c r="AD23" s="560">
        <f>SUM(D23:AC23)</f>
        <v>2</v>
      </c>
      <c r="AE23" s="556">
        <f>SUM(D24:AC24)</f>
        <v>1.7708333333333335</v>
      </c>
    </row>
    <row r="24" spans="1:31" ht="15" customHeight="1" x14ac:dyDescent="0.2">
      <c r="A24" s="576"/>
      <c r="B24" s="565"/>
      <c r="C24" s="25" t="s">
        <v>17</v>
      </c>
      <c r="D24" s="26"/>
      <c r="E24" s="27"/>
      <c r="F24" s="27"/>
      <c r="G24" s="56"/>
      <c r="H24" s="140">
        <v>0.3125</v>
      </c>
      <c r="I24" s="27"/>
      <c r="J24" s="27"/>
      <c r="K24" s="56"/>
      <c r="L24" s="140">
        <v>0.3125</v>
      </c>
      <c r="M24" s="27"/>
      <c r="N24" s="27"/>
      <c r="O24" s="56"/>
      <c r="P24" s="140">
        <v>0.3125</v>
      </c>
      <c r="Q24" s="27"/>
      <c r="R24" s="27"/>
      <c r="S24" s="28"/>
      <c r="T24" s="83"/>
      <c r="U24" s="27"/>
      <c r="V24" s="27"/>
      <c r="W24" s="28"/>
      <c r="X24" s="83"/>
      <c r="Y24" s="29">
        <v>0.41666666666666669</v>
      </c>
      <c r="Z24" s="97"/>
      <c r="AA24" s="83"/>
      <c r="AB24" s="29">
        <v>0.41666666666666669</v>
      </c>
      <c r="AC24" s="97"/>
      <c r="AD24" s="561"/>
      <c r="AE24" s="557"/>
    </row>
    <row r="25" spans="1:31" ht="15" customHeight="1" x14ac:dyDescent="0.2">
      <c r="A25" s="576"/>
      <c r="B25" s="571" t="s">
        <v>18</v>
      </c>
      <c r="C25" s="30" t="s">
        <v>16</v>
      </c>
      <c r="D25" s="31"/>
      <c r="E25" s="159">
        <v>0.33333333333333331</v>
      </c>
      <c r="F25" s="32"/>
      <c r="G25" s="85"/>
      <c r="H25" s="31"/>
      <c r="I25" s="159">
        <v>0.33333333333333331</v>
      </c>
      <c r="J25" s="32"/>
      <c r="K25" s="33"/>
      <c r="L25" s="86"/>
      <c r="M25" s="32"/>
      <c r="N25" s="32"/>
      <c r="O25" s="33"/>
      <c r="P25" s="86"/>
      <c r="Q25" s="32"/>
      <c r="R25" s="32"/>
      <c r="S25" s="161"/>
      <c r="T25" s="181">
        <v>0.33333333333333331</v>
      </c>
      <c r="U25" s="32"/>
      <c r="V25" s="32"/>
      <c r="W25" s="161"/>
      <c r="X25" s="181">
        <v>0.33333333333333331</v>
      </c>
      <c r="Y25" s="32"/>
      <c r="Z25" s="186"/>
      <c r="AA25" s="181">
        <v>0.5</v>
      </c>
      <c r="AB25" s="32"/>
      <c r="AC25" s="186">
        <v>0.25</v>
      </c>
      <c r="AD25" s="562">
        <f>SUM(D25:AC25)</f>
        <v>2.083333333333333</v>
      </c>
      <c r="AE25" s="558">
        <f>SUM(D26:AC26)</f>
        <v>1.875</v>
      </c>
    </row>
    <row r="26" spans="1:31" ht="15" customHeight="1" x14ac:dyDescent="0.2">
      <c r="A26" s="576"/>
      <c r="B26" s="571"/>
      <c r="C26" s="25" t="s">
        <v>17</v>
      </c>
      <c r="D26" s="26"/>
      <c r="E26" s="160">
        <v>0.3125</v>
      </c>
      <c r="F26" s="27"/>
      <c r="G26" s="82"/>
      <c r="H26" s="26"/>
      <c r="I26" s="160">
        <v>0.3125</v>
      </c>
      <c r="J26" s="27"/>
      <c r="K26" s="28"/>
      <c r="L26" s="83"/>
      <c r="M26" s="27"/>
      <c r="N26" s="27"/>
      <c r="O26" s="28"/>
      <c r="P26" s="83"/>
      <c r="Q26" s="27"/>
      <c r="R26" s="27"/>
      <c r="S26" s="162"/>
      <c r="T26" s="182">
        <v>0.3125</v>
      </c>
      <c r="U26" s="27"/>
      <c r="V26" s="27"/>
      <c r="W26" s="162"/>
      <c r="X26" s="182">
        <v>0.3125</v>
      </c>
      <c r="Y26" s="27"/>
      <c r="Z26" s="187"/>
      <c r="AA26" s="182">
        <v>0.41666666666666669</v>
      </c>
      <c r="AB26" s="27"/>
      <c r="AC26" s="187">
        <v>0.20833333333333334</v>
      </c>
      <c r="AD26" s="561"/>
      <c r="AE26" s="557"/>
    </row>
    <row r="27" spans="1:31" ht="15" customHeight="1" x14ac:dyDescent="0.2">
      <c r="A27" s="576"/>
      <c r="B27" s="563" t="s">
        <v>19</v>
      </c>
      <c r="C27" s="30" t="s">
        <v>16</v>
      </c>
      <c r="D27" s="31"/>
      <c r="E27" s="32"/>
      <c r="F27" s="165">
        <v>0.33333333333333331</v>
      </c>
      <c r="G27" s="33"/>
      <c r="H27" s="86"/>
      <c r="I27" s="32"/>
      <c r="J27" s="32"/>
      <c r="K27" s="33"/>
      <c r="L27" s="86"/>
      <c r="M27" s="165">
        <v>0.33333333333333331</v>
      </c>
      <c r="N27" s="32"/>
      <c r="O27" s="85"/>
      <c r="P27" s="31"/>
      <c r="Q27" s="165">
        <v>0.33333333333333331</v>
      </c>
      <c r="R27" s="32"/>
      <c r="S27" s="33"/>
      <c r="T27" s="86"/>
      <c r="U27" s="165">
        <v>0.33333333333333331</v>
      </c>
      <c r="V27" s="32"/>
      <c r="W27" s="33"/>
      <c r="X27" s="86"/>
      <c r="Y27" s="32"/>
      <c r="Z27" s="99"/>
      <c r="AA27" s="86"/>
      <c r="AB27" s="32"/>
      <c r="AC27" s="99"/>
      <c r="AD27" s="562">
        <f>SUM(D27:AC27)</f>
        <v>1.3333333333333333</v>
      </c>
      <c r="AE27" s="558">
        <f>SUM(D28:AC28)</f>
        <v>1.25</v>
      </c>
    </row>
    <row r="28" spans="1:31" ht="15" customHeight="1" x14ac:dyDescent="0.2">
      <c r="A28" s="576"/>
      <c r="B28" s="563"/>
      <c r="C28" s="25" t="s">
        <v>17</v>
      </c>
      <c r="D28" s="26"/>
      <c r="E28" s="27"/>
      <c r="F28" s="166">
        <v>0.3125</v>
      </c>
      <c r="G28" s="28"/>
      <c r="H28" s="83"/>
      <c r="I28" s="27"/>
      <c r="J28" s="27"/>
      <c r="K28" s="28"/>
      <c r="L28" s="83"/>
      <c r="M28" s="166">
        <v>0.3125</v>
      </c>
      <c r="N28" s="27"/>
      <c r="O28" s="82"/>
      <c r="P28" s="26"/>
      <c r="Q28" s="166">
        <v>0.3125</v>
      </c>
      <c r="R28" s="27"/>
      <c r="S28" s="28"/>
      <c r="T28" s="83"/>
      <c r="U28" s="166">
        <v>0.3125</v>
      </c>
      <c r="V28" s="27"/>
      <c r="W28" s="28"/>
      <c r="X28" s="83"/>
      <c r="Y28" s="27"/>
      <c r="Z28" s="97"/>
      <c r="AA28" s="83"/>
      <c r="AB28" s="27"/>
      <c r="AC28" s="97"/>
      <c r="AD28" s="561"/>
      <c r="AE28" s="557"/>
    </row>
    <row r="29" spans="1:31" ht="15" customHeight="1" x14ac:dyDescent="0.2">
      <c r="A29" s="576"/>
      <c r="B29" s="569" t="s">
        <v>20</v>
      </c>
      <c r="C29" s="30" t="s">
        <v>16</v>
      </c>
      <c r="D29" s="169">
        <v>0.25</v>
      </c>
      <c r="E29" s="32"/>
      <c r="F29" s="32"/>
      <c r="G29" s="85"/>
      <c r="H29" s="31"/>
      <c r="I29" s="32"/>
      <c r="J29" s="171">
        <v>0.33333333333333331</v>
      </c>
      <c r="K29" s="85"/>
      <c r="L29" s="31"/>
      <c r="M29" s="32"/>
      <c r="N29" s="171">
        <v>0.33333333333333331</v>
      </c>
      <c r="O29" s="85"/>
      <c r="P29" s="31"/>
      <c r="Q29" s="32"/>
      <c r="R29" s="171">
        <v>0.33333333333333331</v>
      </c>
      <c r="S29" s="85"/>
      <c r="T29" s="31"/>
      <c r="U29" s="32"/>
      <c r="V29" s="171">
        <v>0.33333333333333331</v>
      </c>
      <c r="W29" s="33"/>
      <c r="X29" s="31"/>
      <c r="Y29" s="32"/>
      <c r="Z29" s="99"/>
      <c r="AA29" s="86"/>
      <c r="AB29" s="32"/>
      <c r="AC29" s="99"/>
      <c r="AD29" s="562">
        <f>SUM(D29:AC29)</f>
        <v>1.583333333333333</v>
      </c>
      <c r="AE29" s="558">
        <f>SUM(D30:AC30)</f>
        <v>1.4583333333333335</v>
      </c>
    </row>
    <row r="30" spans="1:31" ht="15" customHeight="1" thickBot="1" x14ac:dyDescent="0.25">
      <c r="A30" s="577"/>
      <c r="B30" s="570"/>
      <c r="C30" s="40" t="s">
        <v>17</v>
      </c>
      <c r="D30" s="194">
        <v>0.20833333333333334</v>
      </c>
      <c r="E30" s="27"/>
      <c r="F30" s="27"/>
      <c r="G30" s="82"/>
      <c r="H30" s="26"/>
      <c r="I30" s="27"/>
      <c r="J30" s="195">
        <v>0.3125</v>
      </c>
      <c r="K30" s="82"/>
      <c r="L30" s="26"/>
      <c r="M30" s="27"/>
      <c r="N30" s="195">
        <v>0.3125</v>
      </c>
      <c r="O30" s="82"/>
      <c r="P30" s="26"/>
      <c r="Q30" s="27"/>
      <c r="R30" s="195">
        <v>0.3125</v>
      </c>
      <c r="S30" s="82"/>
      <c r="T30" s="26"/>
      <c r="U30" s="27"/>
      <c r="V30" s="195">
        <v>0.3125</v>
      </c>
      <c r="W30" s="28"/>
      <c r="X30" s="43"/>
      <c r="Y30" s="41"/>
      <c r="Z30" s="103"/>
      <c r="AA30" s="88"/>
      <c r="AB30" s="41"/>
      <c r="AC30" s="103"/>
      <c r="AD30" s="566"/>
      <c r="AE30" s="559"/>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575">
        <v>4</v>
      </c>
      <c r="B32" s="582" t="s">
        <v>15</v>
      </c>
      <c r="C32" s="20" t="s">
        <v>16</v>
      </c>
      <c r="D32" s="21"/>
      <c r="E32" s="22"/>
      <c r="F32" s="24">
        <v>0.33333333333333331</v>
      </c>
      <c r="G32" s="23"/>
      <c r="H32" s="80"/>
      <c r="I32" s="22"/>
      <c r="J32" s="22"/>
      <c r="K32" s="23"/>
      <c r="L32" s="80"/>
      <c r="M32" s="24">
        <v>0.33333333333333331</v>
      </c>
      <c r="N32" s="22"/>
      <c r="O32" s="79"/>
      <c r="P32" s="21"/>
      <c r="Q32" s="24">
        <v>0.33333333333333331</v>
      </c>
      <c r="R32" s="22"/>
      <c r="S32" s="23"/>
      <c r="T32" s="80"/>
      <c r="U32" s="24">
        <v>0.33333333333333331</v>
      </c>
      <c r="V32" s="22"/>
      <c r="W32" s="79"/>
      <c r="X32" s="21"/>
      <c r="Y32" s="22"/>
      <c r="Z32" s="96"/>
      <c r="AA32" s="80"/>
      <c r="AB32" s="22"/>
      <c r="AC32" s="96"/>
      <c r="AD32" s="560">
        <f>SUM(D32:AC32)</f>
        <v>1.3333333333333333</v>
      </c>
      <c r="AE32" s="556">
        <f>SUM(D33:AC33)</f>
        <v>1.25</v>
      </c>
    </row>
    <row r="33" spans="1:31" ht="15" customHeight="1" x14ac:dyDescent="0.2">
      <c r="A33" s="576"/>
      <c r="B33" s="583"/>
      <c r="C33" s="25" t="s">
        <v>17</v>
      </c>
      <c r="D33" s="26"/>
      <c r="E33" s="27"/>
      <c r="F33" s="29">
        <v>0.3125</v>
      </c>
      <c r="G33" s="28"/>
      <c r="H33" s="83"/>
      <c r="I33" s="27"/>
      <c r="J33" s="27"/>
      <c r="K33" s="28"/>
      <c r="L33" s="83"/>
      <c r="M33" s="29">
        <v>0.3125</v>
      </c>
      <c r="N33" s="27"/>
      <c r="O33" s="82"/>
      <c r="P33" s="26"/>
      <c r="Q33" s="29">
        <v>0.3125</v>
      </c>
      <c r="R33" s="27"/>
      <c r="S33" s="28"/>
      <c r="T33" s="83"/>
      <c r="U33" s="29">
        <v>0.3125</v>
      </c>
      <c r="V33" s="27"/>
      <c r="W33" s="82"/>
      <c r="X33" s="26"/>
      <c r="Y33" s="27"/>
      <c r="Z33" s="97"/>
      <c r="AA33" s="83"/>
      <c r="AB33" s="27"/>
      <c r="AC33" s="97"/>
      <c r="AD33" s="561"/>
      <c r="AE33" s="557"/>
    </row>
    <row r="34" spans="1:31" ht="15" customHeight="1" x14ac:dyDescent="0.2">
      <c r="A34" s="576"/>
      <c r="B34" s="584" t="s">
        <v>18</v>
      </c>
      <c r="C34" s="30" t="s">
        <v>16</v>
      </c>
      <c r="D34" s="157">
        <v>0.25</v>
      </c>
      <c r="E34" s="32"/>
      <c r="F34" s="32"/>
      <c r="G34" s="85"/>
      <c r="H34" s="31"/>
      <c r="I34" s="32"/>
      <c r="J34" s="159">
        <v>0.33333333333333331</v>
      </c>
      <c r="K34" s="85"/>
      <c r="L34" s="31"/>
      <c r="M34" s="32"/>
      <c r="N34" s="159">
        <v>0.33333333333333331</v>
      </c>
      <c r="O34" s="85"/>
      <c r="P34" s="31"/>
      <c r="Q34" s="32"/>
      <c r="R34" s="159">
        <v>0.33333333333333331</v>
      </c>
      <c r="S34" s="85"/>
      <c r="T34" s="31"/>
      <c r="U34" s="32"/>
      <c r="V34" s="159">
        <v>0.33333333333333331</v>
      </c>
      <c r="W34" s="33"/>
      <c r="X34" s="31"/>
      <c r="Y34" s="32"/>
      <c r="Z34" s="99"/>
      <c r="AA34" s="86"/>
      <c r="AB34" s="32"/>
      <c r="AC34" s="99"/>
      <c r="AD34" s="562">
        <f>SUM(D34:AC34)</f>
        <v>1.583333333333333</v>
      </c>
      <c r="AE34" s="558">
        <f>SUM(D35:AC35)</f>
        <v>1.4583333333333335</v>
      </c>
    </row>
    <row r="35" spans="1:31" ht="15" customHeight="1" x14ac:dyDescent="0.2">
      <c r="A35" s="576"/>
      <c r="B35" s="585"/>
      <c r="C35" s="25" t="s">
        <v>17</v>
      </c>
      <c r="D35" s="158">
        <v>0.20833333333333334</v>
      </c>
      <c r="E35" s="27"/>
      <c r="F35" s="27"/>
      <c r="G35" s="82"/>
      <c r="H35" s="26"/>
      <c r="I35" s="27"/>
      <c r="J35" s="160">
        <v>0.3125</v>
      </c>
      <c r="K35" s="82"/>
      <c r="L35" s="26"/>
      <c r="M35" s="27"/>
      <c r="N35" s="160">
        <v>0.3125</v>
      </c>
      <c r="O35" s="82"/>
      <c r="P35" s="26"/>
      <c r="Q35" s="27"/>
      <c r="R35" s="160">
        <v>0.3125</v>
      </c>
      <c r="S35" s="82"/>
      <c r="T35" s="26"/>
      <c r="U35" s="27"/>
      <c r="V35" s="160">
        <v>0.3125</v>
      </c>
      <c r="W35" s="28"/>
      <c r="X35" s="26"/>
      <c r="Y35" s="27"/>
      <c r="Z35" s="97"/>
      <c r="AA35" s="83"/>
      <c r="AB35" s="27"/>
      <c r="AC35" s="97"/>
      <c r="AD35" s="561"/>
      <c r="AE35" s="557"/>
    </row>
    <row r="36" spans="1:31" ht="15" customHeight="1" x14ac:dyDescent="0.2">
      <c r="A36" s="576"/>
      <c r="B36" s="578" t="s">
        <v>19</v>
      </c>
      <c r="C36" s="30" t="s">
        <v>16</v>
      </c>
      <c r="D36" s="31"/>
      <c r="E36" s="165">
        <v>0.33333333333333331</v>
      </c>
      <c r="F36" s="32"/>
      <c r="G36" s="85"/>
      <c r="H36" s="31"/>
      <c r="I36" s="165">
        <v>0.33333333333333331</v>
      </c>
      <c r="J36" s="32"/>
      <c r="K36" s="33"/>
      <c r="L36" s="86"/>
      <c r="M36" s="32"/>
      <c r="N36" s="32"/>
      <c r="O36" s="33"/>
      <c r="P36" s="86"/>
      <c r="Q36" s="32"/>
      <c r="R36" s="32"/>
      <c r="S36" s="167"/>
      <c r="T36" s="192">
        <v>0.33333333333333331</v>
      </c>
      <c r="U36" s="32"/>
      <c r="V36" s="32"/>
      <c r="W36" s="167"/>
      <c r="X36" s="192">
        <v>0.33333333333333331</v>
      </c>
      <c r="Y36" s="32"/>
      <c r="Z36" s="188"/>
      <c r="AA36" s="192">
        <v>0.5</v>
      </c>
      <c r="AB36" s="32"/>
      <c r="AC36" s="188">
        <v>0.25</v>
      </c>
      <c r="AD36" s="562">
        <f>SUM(D36:AC36)</f>
        <v>2.083333333333333</v>
      </c>
      <c r="AE36" s="558">
        <f>SUM(D37:AC37)</f>
        <v>1.875</v>
      </c>
    </row>
    <row r="37" spans="1:31" ht="15" customHeight="1" x14ac:dyDescent="0.2">
      <c r="A37" s="576"/>
      <c r="B37" s="579"/>
      <c r="C37" s="25" t="s">
        <v>17</v>
      </c>
      <c r="D37" s="26"/>
      <c r="E37" s="166">
        <v>0.3125</v>
      </c>
      <c r="F37" s="27"/>
      <c r="G37" s="82"/>
      <c r="H37" s="26"/>
      <c r="I37" s="166">
        <v>0.3125</v>
      </c>
      <c r="J37" s="27"/>
      <c r="K37" s="28"/>
      <c r="L37" s="83"/>
      <c r="M37" s="27"/>
      <c r="N37" s="27"/>
      <c r="O37" s="28"/>
      <c r="P37" s="83"/>
      <c r="Q37" s="27"/>
      <c r="R37" s="27"/>
      <c r="S37" s="168"/>
      <c r="T37" s="193">
        <v>0.3125</v>
      </c>
      <c r="U37" s="27"/>
      <c r="V37" s="27"/>
      <c r="W37" s="168"/>
      <c r="X37" s="193">
        <v>0.3125</v>
      </c>
      <c r="Y37" s="27"/>
      <c r="Z37" s="189"/>
      <c r="AA37" s="193">
        <v>0.41666666666666669</v>
      </c>
      <c r="AB37" s="27"/>
      <c r="AC37" s="189">
        <v>0.20833333333333334</v>
      </c>
      <c r="AD37" s="561"/>
      <c r="AE37" s="557"/>
    </row>
    <row r="38" spans="1:31" ht="15" customHeight="1" x14ac:dyDescent="0.2">
      <c r="A38" s="576"/>
      <c r="B38" s="580" t="s">
        <v>20</v>
      </c>
      <c r="C38" s="30" t="s">
        <v>16</v>
      </c>
      <c r="D38" s="31"/>
      <c r="E38" s="32"/>
      <c r="F38" s="32"/>
      <c r="G38" s="173"/>
      <c r="H38" s="196">
        <v>0.33333333333333331</v>
      </c>
      <c r="I38" s="32"/>
      <c r="J38" s="32"/>
      <c r="K38" s="173"/>
      <c r="L38" s="196">
        <v>0.33333333333333331</v>
      </c>
      <c r="M38" s="32"/>
      <c r="N38" s="32"/>
      <c r="O38" s="173"/>
      <c r="P38" s="196">
        <v>0.33333333333333331</v>
      </c>
      <c r="Q38" s="32"/>
      <c r="R38" s="32"/>
      <c r="S38" s="33"/>
      <c r="T38" s="86"/>
      <c r="U38" s="32"/>
      <c r="V38" s="32"/>
      <c r="W38" s="33"/>
      <c r="X38" s="86"/>
      <c r="Y38" s="171">
        <v>0.5</v>
      </c>
      <c r="Z38" s="99"/>
      <c r="AA38" s="86"/>
      <c r="AB38" s="171">
        <v>0.5</v>
      </c>
      <c r="AC38" s="99"/>
      <c r="AD38" s="562">
        <f>SUM(D38:AC38)</f>
        <v>2</v>
      </c>
      <c r="AE38" s="558">
        <f>SUM(D39:AC39)</f>
        <v>1.7708333333333335</v>
      </c>
    </row>
    <row r="39" spans="1:31" ht="15" customHeight="1" thickBot="1" x14ac:dyDescent="0.25">
      <c r="A39" s="577"/>
      <c r="B39" s="581"/>
      <c r="C39" s="40" t="s">
        <v>17</v>
      </c>
      <c r="D39" s="43"/>
      <c r="E39" s="41"/>
      <c r="F39" s="41"/>
      <c r="G39" s="174"/>
      <c r="H39" s="199">
        <v>0.3125</v>
      </c>
      <c r="I39" s="41"/>
      <c r="J39" s="41"/>
      <c r="K39" s="174"/>
      <c r="L39" s="199">
        <v>0.3125</v>
      </c>
      <c r="M39" s="41"/>
      <c r="N39" s="41"/>
      <c r="O39" s="174"/>
      <c r="P39" s="199">
        <v>0.3125</v>
      </c>
      <c r="Q39" s="41"/>
      <c r="R39" s="41"/>
      <c r="S39" s="42"/>
      <c r="T39" s="88"/>
      <c r="U39" s="41"/>
      <c r="V39" s="41"/>
      <c r="W39" s="42"/>
      <c r="X39" s="88"/>
      <c r="Y39" s="172">
        <v>0.41666666666666669</v>
      </c>
      <c r="Z39" s="103"/>
      <c r="AA39" s="88"/>
      <c r="AB39" s="172">
        <v>0.41666666666666669</v>
      </c>
      <c r="AC39" s="103"/>
      <c r="AD39" s="566"/>
      <c r="AE39" s="559"/>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86" t="s">
        <v>21</v>
      </c>
      <c r="Y40" s="587"/>
      <c r="Z40" s="587"/>
      <c r="AA40" s="587"/>
      <c r="AB40" s="587"/>
      <c r="AC40" s="588"/>
      <c r="AD40" s="48">
        <f>SUM(AD5:AD12,AD14:AD21,AD23:AD30,AD32:AD39)/16</f>
        <v>1.7499999999999996</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49</v>
      </c>
      <c r="AC53" s="66"/>
      <c r="AD53" s="66"/>
    </row>
    <row r="54" spans="2:32" s="62" customFormat="1" ht="35.1" customHeight="1" x14ac:dyDescent="0.2">
      <c r="B54" s="63"/>
      <c r="C54" s="63"/>
      <c r="D54" s="63"/>
      <c r="E54" s="63"/>
      <c r="F54" s="63"/>
      <c r="G54" s="63"/>
      <c r="H54" s="64"/>
      <c r="I54" s="65" t="s">
        <v>42</v>
      </c>
      <c r="AC54" s="66"/>
      <c r="AD54" s="66"/>
    </row>
    <row r="55" spans="2:32" s="62" customFormat="1" ht="35.1" customHeight="1" x14ac:dyDescent="0.2">
      <c r="B55" s="63"/>
      <c r="C55" s="63"/>
      <c r="D55" s="63"/>
      <c r="E55" s="63"/>
      <c r="F55" s="63"/>
      <c r="G55" s="63"/>
      <c r="H55" s="64"/>
      <c r="I55" s="65" t="s">
        <v>52</v>
      </c>
      <c r="AC55" s="66"/>
      <c r="AD55" s="66"/>
    </row>
    <row r="56" spans="2:32" s="62" customFormat="1" ht="15" customHeight="1" x14ac:dyDescent="0.2">
      <c r="B56" s="63"/>
      <c r="C56" s="63"/>
      <c r="D56" s="64"/>
      <c r="E56" s="64"/>
      <c r="F56" s="64"/>
      <c r="G56" s="64"/>
      <c r="H56" s="64"/>
      <c r="I56" s="67"/>
    </row>
    <row r="57" spans="2:32" s="62" customFormat="1" ht="34.9" customHeight="1" x14ac:dyDescent="0.2">
      <c r="B57" s="63" t="s">
        <v>26</v>
      </c>
      <c r="C57" s="63"/>
      <c r="D57" s="64"/>
      <c r="E57" s="64"/>
      <c r="F57" s="64"/>
      <c r="G57" s="64"/>
      <c r="I57" s="68"/>
    </row>
    <row r="58" spans="2:32" s="67" customFormat="1" ht="9.9499999999999993" customHeight="1" x14ac:dyDescent="0.2">
      <c r="B58" s="69"/>
      <c r="C58" s="69"/>
      <c r="D58" s="69"/>
    </row>
    <row r="59" spans="2:32" s="67" customFormat="1" ht="35.1" customHeight="1" x14ac:dyDescent="0.2">
      <c r="B59" s="69"/>
      <c r="C59" s="69"/>
      <c r="D59" s="69"/>
      <c r="I59" s="62" t="str">
        <f>'Nr401_7 Tage'!$I$54</f>
        <v>Beachten Sie generell folgende Punkte beim Erstellen eines Schichtplanes:</v>
      </c>
    </row>
    <row r="60" spans="2:32" s="67" customFormat="1" ht="35.1" customHeight="1" x14ac:dyDescent="0.2">
      <c r="B60" s="69"/>
      <c r="C60" s="69"/>
      <c r="D60" s="69"/>
      <c r="I60" s="141" t="s">
        <v>80</v>
      </c>
    </row>
    <row r="61" spans="2:32" s="62" customFormat="1" ht="35.1" customHeight="1" x14ac:dyDescent="0.2">
      <c r="I61" s="141" t="s">
        <v>79</v>
      </c>
    </row>
    <row r="62" spans="2:32" s="62" customFormat="1" ht="15" customHeight="1" x14ac:dyDescent="0.2">
      <c r="I62" s="65"/>
      <c r="AE62" s="66"/>
      <c r="AF62" s="66"/>
    </row>
    <row r="63" spans="2:32" s="62" customFormat="1" ht="30" x14ac:dyDescent="0.2">
      <c r="B63" s="63" t="s">
        <v>28</v>
      </c>
      <c r="C63" s="63"/>
      <c r="I63" s="62" t="str">
        <f>'Nr401_7 Tage'!$I$58</f>
        <v>Art. 24 ArG, Art. 36 - 38 ArGV1</v>
      </c>
      <c r="AE63" s="66"/>
      <c r="AF63" s="66"/>
    </row>
    <row r="65" spans="2:32" ht="30" x14ac:dyDescent="0.2">
      <c r="B65" s="63" t="s">
        <v>72</v>
      </c>
      <c r="I65" s="62" t="s">
        <v>73</v>
      </c>
      <c r="AD65" s="2"/>
      <c r="AF65" s="61"/>
    </row>
    <row r="66" spans="2:32" ht="25.5" x14ac:dyDescent="0.35">
      <c r="I66" s="126"/>
      <c r="AD66" s="2"/>
      <c r="AF66" s="61"/>
    </row>
  </sheetData>
  <mergeCells count="58">
    <mergeCell ref="AD32:AD33"/>
    <mergeCell ref="AD34:AD35"/>
    <mergeCell ref="AD36:AD37"/>
    <mergeCell ref="AD38:AD39"/>
    <mergeCell ref="AD23:AD24"/>
    <mergeCell ref="AD25:AD26"/>
    <mergeCell ref="AD27:AD28"/>
    <mergeCell ref="AD29:AD30"/>
    <mergeCell ref="AD14:AD15"/>
    <mergeCell ref="AD16:AD17"/>
    <mergeCell ref="AD18:AD19"/>
    <mergeCell ref="AD20:AD21"/>
    <mergeCell ref="AD5:AD6"/>
    <mergeCell ref="AD7:AD8"/>
    <mergeCell ref="AD9:AD10"/>
    <mergeCell ref="AD11:AD12"/>
    <mergeCell ref="AE18:AE19"/>
    <mergeCell ref="AE20:AE21"/>
    <mergeCell ref="AE34:AE35"/>
    <mergeCell ref="AE36:AE37"/>
    <mergeCell ref="AE38:AE39"/>
    <mergeCell ref="AE29:AE30"/>
    <mergeCell ref="AE23:AE24"/>
    <mergeCell ref="AE25:AE26"/>
    <mergeCell ref="AE27:AE28"/>
    <mergeCell ref="AE32:AE33"/>
    <mergeCell ref="AE16:AE17"/>
    <mergeCell ref="A32:A39"/>
    <mergeCell ref="C3:C4"/>
    <mergeCell ref="B5:B6"/>
    <mergeCell ref="B7:B8"/>
    <mergeCell ref="B9:B10"/>
    <mergeCell ref="B11:B12"/>
    <mergeCell ref="B36:B37"/>
    <mergeCell ref="B38:B39"/>
    <mergeCell ref="A14:A21"/>
    <mergeCell ref="A23:A30"/>
    <mergeCell ref="AE5:AE6"/>
    <mergeCell ref="AE7:AE8"/>
    <mergeCell ref="AE9:AE10"/>
    <mergeCell ref="AE11:AE12"/>
    <mergeCell ref="AE14:AE15"/>
    <mergeCell ref="X40:AC40"/>
    <mergeCell ref="A1:G2"/>
    <mergeCell ref="H1:AC2"/>
    <mergeCell ref="A3:A4"/>
    <mergeCell ref="B3:B4"/>
    <mergeCell ref="A5:A12"/>
    <mergeCell ref="B32:B33"/>
    <mergeCell ref="B34:B35"/>
    <mergeCell ref="B27:B28"/>
    <mergeCell ref="B29:B30"/>
    <mergeCell ref="B23:B24"/>
    <mergeCell ref="B25:B26"/>
    <mergeCell ref="B14:B15"/>
    <mergeCell ref="B16:B17"/>
    <mergeCell ref="B18:B19"/>
    <mergeCell ref="B20:B21"/>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3"/>
  <sheetViews>
    <sheetView topLeftCell="I1" zoomScale="50" zoomScaleNormal="50" zoomScaleSheetLayoutView="50" workbookViewId="0">
      <selection activeCell="T44" sqref="T44:AG4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53" t="s">
        <v>68</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0"/>
      <c r="AD1" s="554"/>
      <c r="AE1" s="203" t="s">
        <v>71</v>
      </c>
      <c r="AF1" s="95"/>
    </row>
    <row r="2" spans="1:32"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5"/>
      <c r="AE2" s="130" t="s">
        <v>1</v>
      </c>
      <c r="AF2" s="4">
        <v>40179</v>
      </c>
    </row>
    <row r="3" spans="1:32"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575">
        <v>1</v>
      </c>
      <c r="B5" s="564" t="s">
        <v>15</v>
      </c>
      <c r="C5" s="20" t="s">
        <v>16</v>
      </c>
      <c r="D5" s="80"/>
      <c r="E5" s="148"/>
      <c r="F5" s="24">
        <v>0.33333333333333331</v>
      </c>
      <c r="G5" s="79"/>
      <c r="H5" s="21"/>
      <c r="I5" s="148"/>
      <c r="J5" s="24">
        <v>0.33333333333333331</v>
      </c>
      <c r="K5" s="23"/>
      <c r="L5" s="80"/>
      <c r="M5" s="22"/>
      <c r="N5" s="22"/>
      <c r="O5" s="81"/>
      <c r="P5" s="55">
        <v>0.33333333333333331</v>
      </c>
      <c r="Q5" s="22"/>
      <c r="R5" s="22"/>
      <c r="S5" s="81"/>
      <c r="T5" s="55">
        <v>0.33333333333333331</v>
      </c>
      <c r="U5" s="22"/>
      <c r="V5" s="22"/>
      <c r="W5" s="79"/>
      <c r="X5" s="21"/>
      <c r="Y5" s="80"/>
      <c r="Z5" s="22"/>
      <c r="AA5" s="79"/>
      <c r="AB5" s="21"/>
      <c r="AC5" s="22"/>
      <c r="AD5" s="96"/>
      <c r="AE5" s="560">
        <f>SUM(D5:AD5)</f>
        <v>1.3333333333333333</v>
      </c>
      <c r="AF5" s="556">
        <f>SUM(D6:AD6)</f>
        <v>1.25</v>
      </c>
    </row>
    <row r="6" spans="1:32" ht="15" customHeight="1" x14ac:dyDescent="0.2">
      <c r="A6" s="576"/>
      <c r="B6" s="565"/>
      <c r="C6" s="25" t="s">
        <v>17</v>
      </c>
      <c r="D6" s="83"/>
      <c r="F6" s="29">
        <v>0.3125</v>
      </c>
      <c r="G6" s="82"/>
      <c r="H6" s="26"/>
      <c r="J6" s="29">
        <v>0.3125</v>
      </c>
      <c r="K6" s="28"/>
      <c r="L6" s="83"/>
      <c r="M6" s="27"/>
      <c r="N6" s="27"/>
      <c r="O6" s="84"/>
      <c r="P6" s="57">
        <v>0.3125</v>
      </c>
      <c r="Q6" s="27"/>
      <c r="R6" s="27"/>
      <c r="S6" s="84"/>
      <c r="T6" s="57">
        <v>0.3125</v>
      </c>
      <c r="U6" s="27"/>
      <c r="V6" s="27"/>
      <c r="W6" s="82"/>
      <c r="X6" s="26"/>
      <c r="Y6" s="83"/>
      <c r="Z6" s="27"/>
      <c r="AA6" s="82"/>
      <c r="AB6" s="26"/>
      <c r="AC6" s="27"/>
      <c r="AD6" s="97"/>
      <c r="AE6" s="561"/>
      <c r="AF6" s="557"/>
    </row>
    <row r="7" spans="1:32" ht="15" customHeight="1" x14ac:dyDescent="0.2">
      <c r="A7" s="576"/>
      <c r="B7" s="571" t="s">
        <v>18</v>
      </c>
      <c r="C7" s="30" t="s">
        <v>16</v>
      </c>
      <c r="D7" s="32"/>
      <c r="E7" s="159">
        <v>0.33333333333333331</v>
      </c>
      <c r="F7" s="32"/>
      <c r="G7" s="85"/>
      <c r="H7" s="31"/>
      <c r="I7" s="159">
        <v>0.33333333333333331</v>
      </c>
      <c r="K7" s="33"/>
      <c r="L7" s="86"/>
      <c r="M7" s="32"/>
      <c r="N7" s="159">
        <v>0.33333333333333331</v>
      </c>
      <c r="O7" s="85"/>
      <c r="P7" s="31"/>
      <c r="R7" s="159">
        <v>0.33333333333333331</v>
      </c>
      <c r="S7" s="33"/>
      <c r="T7" s="32"/>
      <c r="U7" s="32"/>
      <c r="V7" s="32"/>
      <c r="W7" s="175"/>
      <c r="X7" s="157">
        <v>0.33333333333333331</v>
      </c>
      <c r="Y7" s="86"/>
      <c r="Z7" s="32"/>
      <c r="AA7" s="175"/>
      <c r="AB7" s="157">
        <v>0.33333333333333331</v>
      </c>
      <c r="AD7" s="159">
        <v>0.25</v>
      </c>
      <c r="AE7" s="562">
        <f>SUM(D7:AD7)</f>
        <v>2.25</v>
      </c>
      <c r="AF7" s="558">
        <f>SUM(D8:AD8)</f>
        <v>2.0833333333333335</v>
      </c>
    </row>
    <row r="8" spans="1:32" ht="15" customHeight="1" x14ac:dyDescent="0.2">
      <c r="A8" s="576"/>
      <c r="B8" s="571"/>
      <c r="C8" s="25" t="s">
        <v>17</v>
      </c>
      <c r="D8" s="27"/>
      <c r="E8" s="160">
        <v>0.3125</v>
      </c>
      <c r="F8" s="27"/>
      <c r="G8" s="82"/>
      <c r="H8" s="26"/>
      <c r="I8" s="160">
        <v>0.3125</v>
      </c>
      <c r="K8" s="28"/>
      <c r="L8" s="83"/>
      <c r="M8" s="27"/>
      <c r="N8" s="160">
        <v>0.3125</v>
      </c>
      <c r="O8" s="82"/>
      <c r="P8" s="26"/>
      <c r="R8" s="160">
        <v>0.3125</v>
      </c>
      <c r="S8" s="28"/>
      <c r="T8" s="27"/>
      <c r="U8" s="27"/>
      <c r="V8" s="27"/>
      <c r="W8" s="176"/>
      <c r="X8" s="158">
        <v>0.3125</v>
      </c>
      <c r="Y8" s="83"/>
      <c r="Z8" s="27"/>
      <c r="AA8" s="176"/>
      <c r="AB8" s="158">
        <v>0.3125</v>
      </c>
      <c r="AD8" s="160">
        <v>0.20833333333333334</v>
      </c>
      <c r="AE8" s="561"/>
      <c r="AF8" s="557"/>
    </row>
    <row r="9" spans="1:32" ht="15" customHeight="1" x14ac:dyDescent="0.2">
      <c r="A9" s="576"/>
      <c r="B9" s="563" t="s">
        <v>19</v>
      </c>
      <c r="C9" s="30" t="s">
        <v>16</v>
      </c>
      <c r="D9" s="165">
        <v>0.25</v>
      </c>
      <c r="E9" s="98"/>
      <c r="F9" s="32"/>
      <c r="G9" s="85"/>
      <c r="H9" s="31"/>
      <c r="I9" s="98"/>
      <c r="J9" s="32"/>
      <c r="K9" s="33"/>
      <c r="L9" s="86"/>
      <c r="M9" s="165">
        <v>0.33333333333333331</v>
      </c>
      <c r="O9" s="85"/>
      <c r="P9" s="31"/>
      <c r="Q9" s="165">
        <v>0.33333333333333331</v>
      </c>
      <c r="S9" s="33"/>
      <c r="U9" s="32"/>
      <c r="V9" s="165">
        <v>0.33333333333333331</v>
      </c>
      <c r="W9" s="85"/>
      <c r="X9" s="31"/>
      <c r="Y9" s="32"/>
      <c r="Z9" s="165">
        <v>0.33333333333333331</v>
      </c>
      <c r="AA9" s="99"/>
      <c r="AB9" s="86"/>
      <c r="AC9" s="32"/>
      <c r="AE9" s="562">
        <f>SUM(D9:AD9)</f>
        <v>1.583333333333333</v>
      </c>
      <c r="AF9" s="558">
        <f>SUM(D10:AD10)</f>
        <v>1.4583333333333335</v>
      </c>
    </row>
    <row r="10" spans="1:32" ht="15" customHeight="1" x14ac:dyDescent="0.2">
      <c r="A10" s="576"/>
      <c r="B10" s="563"/>
      <c r="C10" s="25" t="s">
        <v>17</v>
      </c>
      <c r="D10" s="166">
        <v>0.20833333333333334</v>
      </c>
      <c r="E10" s="100"/>
      <c r="F10" s="27"/>
      <c r="G10" s="82"/>
      <c r="H10" s="26"/>
      <c r="I10" s="100"/>
      <c r="J10" s="27"/>
      <c r="K10" s="28"/>
      <c r="L10" s="83"/>
      <c r="M10" s="166">
        <v>0.3125</v>
      </c>
      <c r="O10" s="82"/>
      <c r="P10" s="26"/>
      <c r="Q10" s="166">
        <v>0.3125</v>
      </c>
      <c r="S10" s="28"/>
      <c r="U10" s="27"/>
      <c r="V10" s="166">
        <v>0.3125</v>
      </c>
      <c r="W10" s="82"/>
      <c r="X10" s="26"/>
      <c r="Y10" s="27"/>
      <c r="Z10" s="166">
        <v>0.3125</v>
      </c>
      <c r="AA10" s="97"/>
      <c r="AB10" s="83"/>
      <c r="AC10" s="27"/>
      <c r="AE10" s="561"/>
      <c r="AF10" s="557"/>
    </row>
    <row r="11" spans="1:32" ht="15" customHeight="1" x14ac:dyDescent="0.2">
      <c r="A11" s="576"/>
      <c r="B11" s="569" t="s">
        <v>20</v>
      </c>
      <c r="C11" s="30" t="s">
        <v>16</v>
      </c>
      <c r="E11" s="32"/>
      <c r="F11" s="32"/>
      <c r="G11" s="179"/>
      <c r="H11" s="169">
        <v>0.33333333333333331</v>
      </c>
      <c r="I11" s="32"/>
      <c r="J11" s="32"/>
      <c r="K11" s="179"/>
      <c r="L11" s="169">
        <v>0.33333333333333331</v>
      </c>
      <c r="M11" s="32"/>
      <c r="N11" s="32"/>
      <c r="O11" s="85"/>
      <c r="P11" s="31"/>
      <c r="Q11" s="32"/>
      <c r="R11" s="32"/>
      <c r="S11" s="85"/>
      <c r="T11" s="31"/>
      <c r="U11" s="171">
        <v>0.33333333333333331</v>
      </c>
      <c r="V11" s="32"/>
      <c r="W11" s="85"/>
      <c r="X11" s="31"/>
      <c r="Y11" s="171">
        <v>0.33333333333333331</v>
      </c>
      <c r="Z11" s="32"/>
      <c r="AA11" s="99"/>
      <c r="AB11" s="86"/>
      <c r="AC11" s="171">
        <v>0.5</v>
      </c>
      <c r="AD11" s="99"/>
      <c r="AE11" s="562">
        <f>SUM(D11:AD11)</f>
        <v>1.8333333333333333</v>
      </c>
      <c r="AF11" s="558">
        <f>SUM(D12:AD12)</f>
        <v>1.6666666666666667</v>
      </c>
    </row>
    <row r="12" spans="1:32" ht="15" customHeight="1" thickBot="1" x14ac:dyDescent="0.25">
      <c r="A12" s="577"/>
      <c r="B12" s="570"/>
      <c r="C12" s="40" t="s">
        <v>17</v>
      </c>
      <c r="D12" s="149"/>
      <c r="E12" s="41"/>
      <c r="F12" s="41"/>
      <c r="G12" s="180"/>
      <c r="H12" s="170">
        <v>0.3125</v>
      </c>
      <c r="I12" s="41"/>
      <c r="J12" s="41"/>
      <c r="K12" s="180"/>
      <c r="L12" s="170">
        <v>0.3125</v>
      </c>
      <c r="M12" s="41"/>
      <c r="N12" s="41"/>
      <c r="O12" s="87"/>
      <c r="P12" s="43"/>
      <c r="Q12" s="41"/>
      <c r="R12" s="41"/>
      <c r="S12" s="87"/>
      <c r="T12" s="43"/>
      <c r="U12" s="172">
        <v>0.3125</v>
      </c>
      <c r="V12" s="41"/>
      <c r="W12" s="87"/>
      <c r="X12" s="43"/>
      <c r="Y12" s="172">
        <v>0.3125</v>
      </c>
      <c r="Z12" s="41"/>
      <c r="AA12" s="103"/>
      <c r="AB12" s="88"/>
      <c r="AC12" s="172">
        <v>0.41666666666666669</v>
      </c>
      <c r="AD12" s="103"/>
      <c r="AE12" s="56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575">
        <v>2</v>
      </c>
      <c r="B14" s="564" t="s">
        <v>15</v>
      </c>
      <c r="C14" s="20" t="s">
        <v>16</v>
      </c>
      <c r="D14" s="148"/>
      <c r="E14" s="24">
        <v>0.33333333333333331</v>
      </c>
      <c r="F14" s="22"/>
      <c r="G14" s="79"/>
      <c r="H14" s="21"/>
      <c r="I14" s="24">
        <v>0.33333333333333331</v>
      </c>
      <c r="J14" s="22"/>
      <c r="K14" s="23"/>
      <c r="L14" s="80"/>
      <c r="M14" s="22"/>
      <c r="N14" s="24">
        <v>0.33333333333333331</v>
      </c>
      <c r="O14" s="79"/>
      <c r="P14" s="21"/>
      <c r="Q14" s="148"/>
      <c r="R14" s="24">
        <v>0.33333333333333331</v>
      </c>
      <c r="S14" s="23"/>
      <c r="T14" s="80"/>
      <c r="U14" s="22"/>
      <c r="V14" s="22"/>
      <c r="W14" s="81"/>
      <c r="X14" s="55">
        <v>0.33333333333333331</v>
      </c>
      <c r="Y14" s="80"/>
      <c r="Z14" s="22"/>
      <c r="AA14" s="81"/>
      <c r="AB14" s="55">
        <v>0.33333333333333331</v>
      </c>
      <c r="AC14" s="22"/>
      <c r="AD14" s="24">
        <v>0.25</v>
      </c>
      <c r="AE14" s="560">
        <f>SUM(D14:AD14)</f>
        <v>2.25</v>
      </c>
      <c r="AF14" s="556">
        <f>SUM(D15:AD15)</f>
        <v>2.0833333333333335</v>
      </c>
    </row>
    <row r="15" spans="1:32" ht="15" customHeight="1" x14ac:dyDescent="0.2">
      <c r="A15" s="576"/>
      <c r="B15" s="565"/>
      <c r="C15" s="25" t="s">
        <v>17</v>
      </c>
      <c r="E15" s="29">
        <v>0.3125</v>
      </c>
      <c r="F15" s="27"/>
      <c r="G15" s="82"/>
      <c r="H15" s="26"/>
      <c r="I15" s="29">
        <v>0.3125</v>
      </c>
      <c r="J15" s="27"/>
      <c r="K15" s="28"/>
      <c r="L15" s="83"/>
      <c r="M15" s="27"/>
      <c r="N15" s="29">
        <v>0.3125</v>
      </c>
      <c r="O15" s="82"/>
      <c r="P15" s="26"/>
      <c r="R15" s="29">
        <v>0.3125</v>
      </c>
      <c r="S15" s="28"/>
      <c r="T15" s="83"/>
      <c r="U15" s="27"/>
      <c r="V15" s="27"/>
      <c r="W15" s="84"/>
      <c r="X15" s="57">
        <v>0.3125</v>
      </c>
      <c r="Y15" s="83"/>
      <c r="Z15" s="27"/>
      <c r="AA15" s="84"/>
      <c r="AB15" s="57">
        <v>0.3125</v>
      </c>
      <c r="AC15" s="27"/>
      <c r="AD15" s="29">
        <v>0.20833333333333334</v>
      </c>
      <c r="AE15" s="561"/>
      <c r="AF15" s="557"/>
    </row>
    <row r="16" spans="1:32" ht="15" customHeight="1" x14ac:dyDescent="0.2">
      <c r="A16" s="576"/>
      <c r="B16" s="571" t="s">
        <v>18</v>
      </c>
      <c r="C16" s="30" t="s">
        <v>16</v>
      </c>
      <c r="D16" s="159">
        <v>0.25</v>
      </c>
      <c r="F16" s="32"/>
      <c r="G16" s="33"/>
      <c r="H16" s="31"/>
      <c r="I16" s="32"/>
      <c r="J16" s="32"/>
      <c r="K16" s="33"/>
      <c r="L16" s="86"/>
      <c r="M16" s="159">
        <v>0.33333333333333331</v>
      </c>
      <c r="N16" s="32"/>
      <c r="O16" s="85"/>
      <c r="P16" s="31"/>
      <c r="Q16" s="159">
        <v>0.33333333333333331</v>
      </c>
      <c r="R16" s="32"/>
      <c r="S16" s="33"/>
      <c r="T16" s="86"/>
      <c r="U16" s="32"/>
      <c r="V16" s="159">
        <v>0.33333333333333331</v>
      </c>
      <c r="W16" s="85"/>
      <c r="X16" s="31"/>
      <c r="Y16" s="32"/>
      <c r="Z16" s="159">
        <v>0.33333333333333331</v>
      </c>
      <c r="AA16" s="99"/>
      <c r="AB16" s="86"/>
      <c r="AC16" s="32"/>
      <c r="AE16" s="562">
        <f>SUM(D16:AD16)</f>
        <v>1.583333333333333</v>
      </c>
      <c r="AF16" s="558">
        <f>SUM(D17:AD17)</f>
        <v>1.4583333333333335</v>
      </c>
    </row>
    <row r="17" spans="1:32" ht="15" customHeight="1" x14ac:dyDescent="0.2">
      <c r="A17" s="576"/>
      <c r="B17" s="571"/>
      <c r="C17" s="25" t="s">
        <v>17</v>
      </c>
      <c r="D17" s="160">
        <v>0.20833333333333334</v>
      </c>
      <c r="F17" s="27"/>
      <c r="G17" s="28"/>
      <c r="H17" s="26"/>
      <c r="I17" s="27"/>
      <c r="J17" s="27"/>
      <c r="K17" s="28"/>
      <c r="L17" s="83"/>
      <c r="M17" s="160">
        <v>0.3125</v>
      </c>
      <c r="N17" s="27"/>
      <c r="O17" s="82"/>
      <c r="P17" s="26"/>
      <c r="Q17" s="160">
        <v>0.3125</v>
      </c>
      <c r="R17" s="27"/>
      <c r="S17" s="28"/>
      <c r="T17" s="83"/>
      <c r="U17" s="27"/>
      <c r="V17" s="160">
        <v>0.3125</v>
      </c>
      <c r="W17" s="82"/>
      <c r="X17" s="26"/>
      <c r="Y17" s="27"/>
      <c r="Z17" s="160">
        <v>0.3125</v>
      </c>
      <c r="AA17" s="97"/>
      <c r="AB17" s="83"/>
      <c r="AC17" s="27"/>
      <c r="AE17" s="561"/>
      <c r="AF17" s="557"/>
    </row>
    <row r="18" spans="1:32" ht="15" customHeight="1" x14ac:dyDescent="0.2">
      <c r="A18" s="576"/>
      <c r="B18" s="563" t="s">
        <v>19</v>
      </c>
      <c r="C18" s="30" t="s">
        <v>16</v>
      </c>
      <c r="E18" s="32"/>
      <c r="G18" s="177"/>
      <c r="H18" s="163">
        <v>0.33333333333333331</v>
      </c>
      <c r="I18" s="32"/>
      <c r="K18" s="177"/>
      <c r="L18" s="163">
        <v>0.33333333333333331</v>
      </c>
      <c r="M18" s="32"/>
      <c r="N18" s="32"/>
      <c r="O18" s="85"/>
      <c r="P18" s="31"/>
      <c r="Q18" s="32"/>
      <c r="R18" s="32"/>
      <c r="S18" s="85"/>
      <c r="T18" s="31"/>
      <c r="U18" s="165">
        <v>0.33333333333333331</v>
      </c>
      <c r="V18" s="32"/>
      <c r="W18" s="99"/>
      <c r="X18" s="86"/>
      <c r="Y18" s="165">
        <v>0.33333333333333331</v>
      </c>
      <c r="Z18" s="32"/>
      <c r="AA18" s="99"/>
      <c r="AB18" s="86"/>
      <c r="AC18" s="165">
        <v>0.5</v>
      </c>
      <c r="AD18" s="150"/>
      <c r="AE18" s="562">
        <f>SUM(D18:AD18)</f>
        <v>1.8333333333333333</v>
      </c>
      <c r="AF18" s="558">
        <f>SUM(D19:AD19)</f>
        <v>1.6666666666666667</v>
      </c>
    </row>
    <row r="19" spans="1:32" ht="15" customHeight="1" x14ac:dyDescent="0.2">
      <c r="A19" s="576"/>
      <c r="B19" s="563"/>
      <c r="C19" s="25" t="s">
        <v>17</v>
      </c>
      <c r="E19" s="27"/>
      <c r="G19" s="178"/>
      <c r="H19" s="164">
        <v>0.3125</v>
      </c>
      <c r="I19" s="27"/>
      <c r="K19" s="178"/>
      <c r="L19" s="164">
        <v>0.3125</v>
      </c>
      <c r="M19" s="27"/>
      <c r="N19" s="27"/>
      <c r="O19" s="82"/>
      <c r="P19" s="26"/>
      <c r="Q19" s="27"/>
      <c r="R19" s="27"/>
      <c r="S19" s="82"/>
      <c r="T19" s="26"/>
      <c r="U19" s="166">
        <v>0.3125</v>
      </c>
      <c r="V19" s="27"/>
      <c r="W19" s="97"/>
      <c r="X19" s="83"/>
      <c r="Y19" s="166">
        <v>0.3125</v>
      </c>
      <c r="Z19" s="27"/>
      <c r="AA19" s="97"/>
      <c r="AB19" s="83"/>
      <c r="AC19" s="166">
        <v>0.41666666666666669</v>
      </c>
      <c r="AE19" s="561"/>
      <c r="AF19" s="557"/>
    </row>
    <row r="20" spans="1:32" ht="15" customHeight="1" x14ac:dyDescent="0.2">
      <c r="A20" s="576"/>
      <c r="B20" s="569" t="s">
        <v>20</v>
      </c>
      <c r="C20" s="30" t="s">
        <v>16</v>
      </c>
      <c r="D20" s="31"/>
      <c r="E20" s="171">
        <v>0.33333333333333331</v>
      </c>
      <c r="F20" s="32"/>
      <c r="G20" s="85"/>
      <c r="H20" s="31"/>
      <c r="I20" s="171">
        <v>0.33333333333333331</v>
      </c>
      <c r="J20" s="32"/>
      <c r="K20" s="33"/>
      <c r="L20" s="86"/>
      <c r="M20" s="32"/>
      <c r="N20" s="32"/>
      <c r="O20" s="179"/>
      <c r="P20" s="169">
        <v>0.33333333333333331</v>
      </c>
      <c r="Q20" s="32"/>
      <c r="R20" s="32"/>
      <c r="S20" s="179"/>
      <c r="T20" s="169">
        <v>0.33333333333333331</v>
      </c>
      <c r="U20" s="32"/>
      <c r="V20" s="32"/>
      <c r="W20" s="85"/>
      <c r="X20" s="31"/>
      <c r="Y20" s="86"/>
      <c r="Z20" s="32"/>
      <c r="AA20" s="85"/>
      <c r="AB20" s="31"/>
      <c r="AD20" s="32"/>
      <c r="AE20" s="562">
        <f>SUM(D20:AD20)</f>
        <v>1.3333333333333333</v>
      </c>
      <c r="AF20" s="558">
        <f>SUM(D21:AD21)</f>
        <v>1.25</v>
      </c>
    </row>
    <row r="21" spans="1:32" ht="15" customHeight="1" thickBot="1" x14ac:dyDescent="0.25">
      <c r="A21" s="577"/>
      <c r="B21" s="570"/>
      <c r="C21" s="40" t="s">
        <v>17</v>
      </c>
      <c r="D21" s="43"/>
      <c r="E21" s="172">
        <v>0.3125</v>
      </c>
      <c r="F21" s="41"/>
      <c r="G21" s="87"/>
      <c r="H21" s="43"/>
      <c r="I21" s="172">
        <v>0.3125</v>
      </c>
      <c r="J21" s="41"/>
      <c r="K21" s="42"/>
      <c r="L21" s="88"/>
      <c r="M21" s="41"/>
      <c r="N21" s="41"/>
      <c r="O21" s="180"/>
      <c r="P21" s="170">
        <v>0.3125</v>
      </c>
      <c r="Q21" s="41"/>
      <c r="R21" s="41"/>
      <c r="S21" s="180"/>
      <c r="T21" s="170">
        <v>0.3125</v>
      </c>
      <c r="U21" s="41"/>
      <c r="V21" s="41"/>
      <c r="W21" s="87"/>
      <c r="X21" s="43"/>
      <c r="Y21" s="88"/>
      <c r="Z21" s="41"/>
      <c r="AA21" s="87"/>
      <c r="AB21" s="43"/>
      <c r="AC21" s="149"/>
      <c r="AD21" s="41"/>
      <c r="AE21" s="56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575">
        <v>3</v>
      </c>
      <c r="B23" s="564" t="s">
        <v>15</v>
      </c>
      <c r="C23" s="20" t="s">
        <v>16</v>
      </c>
      <c r="D23" s="24">
        <v>0.25</v>
      </c>
      <c r="E23" s="22"/>
      <c r="F23" s="22"/>
      <c r="G23" s="96"/>
      <c r="H23" s="80"/>
      <c r="I23" s="22"/>
      <c r="J23" s="22"/>
      <c r="K23" s="23"/>
      <c r="L23" s="80"/>
      <c r="M23" s="24">
        <v>0.33333333333333331</v>
      </c>
      <c r="N23" s="22"/>
      <c r="O23" s="79"/>
      <c r="P23" s="21"/>
      <c r="Q23" s="24">
        <v>0.33333333333333331</v>
      </c>
      <c r="R23" s="22"/>
      <c r="S23" s="23"/>
      <c r="T23" s="80"/>
      <c r="U23" s="22"/>
      <c r="V23" s="24">
        <v>0.33333333333333331</v>
      </c>
      <c r="W23" s="23"/>
      <c r="X23" s="21"/>
      <c r="Y23" s="22"/>
      <c r="Z23" s="24">
        <v>0.33333333333333331</v>
      </c>
      <c r="AA23" s="96"/>
      <c r="AB23" s="80"/>
      <c r="AC23" s="22"/>
      <c r="AD23" s="148"/>
      <c r="AE23" s="560">
        <f>SUM(D23:AD23)</f>
        <v>1.583333333333333</v>
      </c>
      <c r="AF23" s="556">
        <f>SUM(D24:AD24)</f>
        <v>1.4583333333333335</v>
      </c>
    </row>
    <row r="24" spans="1:32" ht="15" customHeight="1" x14ac:dyDescent="0.2">
      <c r="A24" s="576"/>
      <c r="B24" s="565"/>
      <c r="C24" s="25" t="s">
        <v>17</v>
      </c>
      <c r="D24" s="29">
        <v>0.20833333333333334</v>
      </c>
      <c r="E24" s="27"/>
      <c r="F24" s="27"/>
      <c r="G24" s="97"/>
      <c r="H24" s="83"/>
      <c r="I24" s="27"/>
      <c r="J24" s="27"/>
      <c r="K24" s="28"/>
      <c r="L24" s="83"/>
      <c r="M24" s="29">
        <v>0.3125</v>
      </c>
      <c r="N24" s="27"/>
      <c r="O24" s="82"/>
      <c r="P24" s="26"/>
      <c r="Q24" s="29">
        <v>0.3125</v>
      </c>
      <c r="R24" s="27"/>
      <c r="S24" s="28"/>
      <c r="T24" s="83"/>
      <c r="U24" s="27"/>
      <c r="V24" s="29">
        <v>0.3125</v>
      </c>
      <c r="W24" s="28"/>
      <c r="X24" s="26"/>
      <c r="Y24" s="27"/>
      <c r="Z24" s="29">
        <v>0.3125</v>
      </c>
      <c r="AA24" s="97"/>
      <c r="AB24" s="83"/>
      <c r="AC24" s="27"/>
      <c r="AE24" s="561"/>
      <c r="AF24" s="557"/>
    </row>
    <row r="25" spans="1:32" ht="15" customHeight="1" x14ac:dyDescent="0.2">
      <c r="A25" s="576"/>
      <c r="B25" s="571" t="s">
        <v>18</v>
      </c>
      <c r="C25" s="30" t="s">
        <v>16</v>
      </c>
      <c r="E25" s="32"/>
      <c r="F25" s="32"/>
      <c r="G25" s="175"/>
      <c r="H25" s="157">
        <v>0.33333333333333331</v>
      </c>
      <c r="I25" s="32"/>
      <c r="J25" s="32"/>
      <c r="K25" s="175"/>
      <c r="L25" s="157">
        <v>0.33333333333333331</v>
      </c>
      <c r="M25" s="32"/>
      <c r="N25" s="32"/>
      <c r="O25" s="85"/>
      <c r="P25" s="31"/>
      <c r="Q25" s="32"/>
      <c r="R25" s="32"/>
      <c r="S25" s="85"/>
      <c r="T25" s="31"/>
      <c r="U25" s="159">
        <v>0.33333333333333331</v>
      </c>
      <c r="V25" s="32"/>
      <c r="W25" s="85"/>
      <c r="X25" s="31"/>
      <c r="Y25" s="159">
        <v>0.33333333333333331</v>
      </c>
      <c r="Z25" s="32"/>
      <c r="AA25" s="99"/>
      <c r="AB25" s="86"/>
      <c r="AC25" s="159">
        <v>0.5</v>
      </c>
      <c r="AD25" s="99"/>
      <c r="AE25" s="562">
        <f>SUM(D25:AD25)</f>
        <v>1.8333333333333333</v>
      </c>
      <c r="AF25" s="558">
        <f>SUM(D26:AD26)</f>
        <v>1.6666666666666667</v>
      </c>
    </row>
    <row r="26" spans="1:32" ht="15" customHeight="1" x14ac:dyDescent="0.2">
      <c r="A26" s="576"/>
      <c r="B26" s="571"/>
      <c r="C26" s="25" t="s">
        <v>17</v>
      </c>
      <c r="E26" s="27"/>
      <c r="F26" s="27"/>
      <c r="G26" s="176"/>
      <c r="H26" s="158">
        <v>0.3125</v>
      </c>
      <c r="I26" s="27"/>
      <c r="J26" s="27"/>
      <c r="K26" s="176"/>
      <c r="L26" s="158">
        <v>0.3125</v>
      </c>
      <c r="M26" s="27"/>
      <c r="N26" s="27"/>
      <c r="O26" s="82"/>
      <c r="P26" s="26"/>
      <c r="Q26" s="27"/>
      <c r="R26" s="27"/>
      <c r="S26" s="82"/>
      <c r="T26" s="26"/>
      <c r="U26" s="160">
        <v>0.3125</v>
      </c>
      <c r="V26" s="27"/>
      <c r="W26" s="82"/>
      <c r="X26" s="26"/>
      <c r="Y26" s="160">
        <v>0.3125</v>
      </c>
      <c r="Z26" s="27"/>
      <c r="AA26" s="97"/>
      <c r="AB26" s="83"/>
      <c r="AC26" s="160">
        <v>0.41666666666666669</v>
      </c>
      <c r="AD26" s="97"/>
      <c r="AE26" s="561"/>
      <c r="AF26" s="557"/>
    </row>
    <row r="27" spans="1:32" ht="15" customHeight="1" x14ac:dyDescent="0.2">
      <c r="A27" s="576"/>
      <c r="B27" s="563" t="s">
        <v>19</v>
      </c>
      <c r="C27" s="30" t="s">
        <v>16</v>
      </c>
      <c r="D27" s="144"/>
      <c r="E27" s="32"/>
      <c r="F27" s="165">
        <v>0.33333333333333331</v>
      </c>
      <c r="G27" s="85"/>
      <c r="H27" s="31"/>
      <c r="I27" s="32"/>
      <c r="J27" s="165">
        <v>0.33333333333333331</v>
      </c>
      <c r="K27" s="33"/>
      <c r="L27" s="86"/>
      <c r="M27" s="32"/>
      <c r="O27" s="167"/>
      <c r="P27" s="192">
        <v>0.33333333333333331</v>
      </c>
      <c r="Q27" s="32"/>
      <c r="S27" s="167"/>
      <c r="T27" s="192">
        <v>0.33333333333333331</v>
      </c>
      <c r="U27" s="32"/>
      <c r="V27" s="32"/>
      <c r="W27" s="85"/>
      <c r="X27" s="31"/>
      <c r="Y27" s="86"/>
      <c r="Z27" s="32"/>
      <c r="AA27" s="85"/>
      <c r="AB27" s="31"/>
      <c r="AD27" s="32"/>
      <c r="AE27" s="562">
        <f>SUM(D27:AD27)</f>
        <v>1.3333333333333333</v>
      </c>
      <c r="AF27" s="558">
        <f>SUM(D28:AD28)</f>
        <v>1.25</v>
      </c>
    </row>
    <row r="28" spans="1:32" ht="15" customHeight="1" x14ac:dyDescent="0.2">
      <c r="A28" s="576"/>
      <c r="B28" s="563"/>
      <c r="C28" s="25" t="s">
        <v>17</v>
      </c>
      <c r="E28" s="27"/>
      <c r="F28" s="166">
        <v>0.3125</v>
      </c>
      <c r="G28" s="82"/>
      <c r="H28" s="26"/>
      <c r="I28" s="27"/>
      <c r="J28" s="166">
        <v>0.3125</v>
      </c>
      <c r="K28" s="28"/>
      <c r="L28" s="83"/>
      <c r="M28" s="27"/>
      <c r="O28" s="178"/>
      <c r="P28" s="164">
        <v>0.3125</v>
      </c>
      <c r="Q28" s="27"/>
      <c r="S28" s="178"/>
      <c r="T28" s="164">
        <v>0.3125</v>
      </c>
      <c r="U28" s="27"/>
      <c r="V28" s="27"/>
      <c r="W28" s="82"/>
      <c r="X28" s="26"/>
      <c r="Y28" s="83"/>
      <c r="Z28" s="27"/>
      <c r="AA28" s="82"/>
      <c r="AB28" s="26"/>
      <c r="AD28" s="27"/>
      <c r="AE28" s="561"/>
      <c r="AF28" s="557"/>
    </row>
    <row r="29" spans="1:32" ht="15" customHeight="1" x14ac:dyDescent="0.2">
      <c r="A29" s="576"/>
      <c r="B29" s="569" t="s">
        <v>20</v>
      </c>
      <c r="C29" s="30" t="s">
        <v>16</v>
      </c>
      <c r="D29" s="32"/>
      <c r="E29" s="171">
        <v>0.33333333333333331</v>
      </c>
      <c r="F29" s="32"/>
      <c r="G29" s="85"/>
      <c r="H29" s="31"/>
      <c r="I29" s="171">
        <v>0.33333333333333331</v>
      </c>
      <c r="J29" s="32"/>
      <c r="K29" s="33"/>
      <c r="L29" s="86"/>
      <c r="M29" s="32"/>
      <c r="N29" s="171">
        <v>0.33333333333333331</v>
      </c>
      <c r="O29" s="85"/>
      <c r="P29" s="31"/>
      <c r="R29" s="171">
        <v>0.33333333333333331</v>
      </c>
      <c r="S29" s="33"/>
      <c r="T29" s="86"/>
      <c r="U29" s="32"/>
      <c r="V29" s="32"/>
      <c r="W29" s="179"/>
      <c r="X29" s="169">
        <v>0.33333333333333331</v>
      </c>
      <c r="Y29" s="86"/>
      <c r="Z29" s="32"/>
      <c r="AA29" s="179"/>
      <c r="AB29" s="169">
        <v>0.33333333333333331</v>
      </c>
      <c r="AC29" s="32"/>
      <c r="AD29" s="171">
        <v>0.25</v>
      </c>
      <c r="AE29" s="562">
        <f>SUM(D29:AD29)</f>
        <v>2.25</v>
      </c>
      <c r="AF29" s="558">
        <f>SUM(D30:AD30)</f>
        <v>2.0833333333333335</v>
      </c>
    </row>
    <row r="30" spans="1:32" ht="15" customHeight="1" thickBot="1" x14ac:dyDescent="0.25">
      <c r="A30" s="577"/>
      <c r="B30" s="570"/>
      <c r="C30" s="40" t="s">
        <v>17</v>
      </c>
      <c r="D30" s="41"/>
      <c r="E30" s="172">
        <v>0.3125</v>
      </c>
      <c r="F30" s="41"/>
      <c r="G30" s="87"/>
      <c r="H30" s="43"/>
      <c r="I30" s="172">
        <v>0.3125</v>
      </c>
      <c r="J30" s="41"/>
      <c r="K30" s="42"/>
      <c r="L30" s="88"/>
      <c r="M30" s="41"/>
      <c r="N30" s="172">
        <v>0.3125</v>
      </c>
      <c r="O30" s="87"/>
      <c r="P30" s="43"/>
      <c r="Q30" s="149"/>
      <c r="R30" s="172">
        <v>0.3125</v>
      </c>
      <c r="S30" s="42"/>
      <c r="T30" s="88"/>
      <c r="U30" s="41"/>
      <c r="V30" s="41"/>
      <c r="W30" s="180"/>
      <c r="X30" s="170">
        <v>0.3125</v>
      </c>
      <c r="Y30" s="88"/>
      <c r="Z30" s="41"/>
      <c r="AA30" s="180"/>
      <c r="AB30" s="170">
        <v>0.3125</v>
      </c>
      <c r="AC30" s="41"/>
      <c r="AD30" s="172">
        <v>0.20833333333333334</v>
      </c>
      <c r="AE30" s="56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575">
        <v>4</v>
      </c>
      <c r="B32" s="582" t="s">
        <v>15</v>
      </c>
      <c r="C32" s="20" t="s">
        <v>16</v>
      </c>
      <c r="D32" s="148"/>
      <c r="E32" s="22"/>
      <c r="F32" s="22"/>
      <c r="G32" s="81"/>
      <c r="H32" s="55">
        <v>0.33333333333333331</v>
      </c>
      <c r="I32" s="22"/>
      <c r="J32" s="22"/>
      <c r="K32" s="81"/>
      <c r="L32" s="55">
        <v>0.33333333333333331</v>
      </c>
      <c r="M32" s="22"/>
      <c r="N32" s="22"/>
      <c r="O32" s="79"/>
      <c r="P32" s="21"/>
      <c r="Q32" s="22"/>
      <c r="R32" s="22"/>
      <c r="S32" s="79"/>
      <c r="T32" s="21"/>
      <c r="U32" s="24">
        <v>0.33333333333333331</v>
      </c>
      <c r="V32" s="22"/>
      <c r="W32" s="79"/>
      <c r="X32" s="21"/>
      <c r="Y32" s="24">
        <v>0.33333333333333331</v>
      </c>
      <c r="Z32" s="22"/>
      <c r="AA32" s="96"/>
      <c r="AB32" s="80"/>
      <c r="AC32" s="24">
        <v>0.5</v>
      </c>
      <c r="AD32" s="96"/>
      <c r="AE32" s="560">
        <f>SUM(D32:AD32)</f>
        <v>1.8333333333333333</v>
      </c>
      <c r="AF32" s="556">
        <f>SUM(D33:AD33)</f>
        <v>1.6666666666666667</v>
      </c>
    </row>
    <row r="33" spans="1:32" ht="15" customHeight="1" x14ac:dyDescent="0.2">
      <c r="A33" s="576"/>
      <c r="B33" s="583"/>
      <c r="C33" s="25" t="s">
        <v>17</v>
      </c>
      <c r="E33" s="27"/>
      <c r="F33" s="27"/>
      <c r="G33" s="84"/>
      <c r="H33" s="57">
        <v>0.3125</v>
      </c>
      <c r="I33" s="27"/>
      <c r="J33" s="27"/>
      <c r="K33" s="84"/>
      <c r="L33" s="57">
        <v>0.3125</v>
      </c>
      <c r="M33" s="27"/>
      <c r="N33" s="27"/>
      <c r="O33" s="82"/>
      <c r="P33" s="26"/>
      <c r="Q33" s="27"/>
      <c r="R33" s="27"/>
      <c r="S33" s="82"/>
      <c r="T33" s="26"/>
      <c r="U33" s="29">
        <v>0.3125</v>
      </c>
      <c r="V33" s="27"/>
      <c r="W33" s="82"/>
      <c r="X33" s="26"/>
      <c r="Y33" s="29">
        <v>0.3125</v>
      </c>
      <c r="Z33" s="27"/>
      <c r="AA33" s="97"/>
      <c r="AB33" s="83"/>
      <c r="AC33" s="29">
        <v>0.41666666666666669</v>
      </c>
      <c r="AD33" s="97"/>
      <c r="AE33" s="561"/>
      <c r="AF33" s="557"/>
    </row>
    <row r="34" spans="1:32" ht="15" customHeight="1" x14ac:dyDescent="0.2">
      <c r="A34" s="576"/>
      <c r="B34" s="584" t="s">
        <v>18</v>
      </c>
      <c r="C34" s="30" t="s">
        <v>16</v>
      </c>
      <c r="D34" s="31"/>
      <c r="E34" s="32"/>
      <c r="F34" s="159">
        <v>0.33333333333333331</v>
      </c>
      <c r="H34" s="31"/>
      <c r="I34" s="32"/>
      <c r="J34" s="159">
        <v>0.33333333333333331</v>
      </c>
      <c r="K34" s="33"/>
      <c r="L34" s="86"/>
      <c r="M34" s="32"/>
      <c r="N34" s="32"/>
      <c r="O34" s="175"/>
      <c r="P34" s="157">
        <v>0.33333333333333331</v>
      </c>
      <c r="Q34" s="32"/>
      <c r="R34" s="32"/>
      <c r="S34" s="175"/>
      <c r="T34" s="157">
        <v>0.33333333333333331</v>
      </c>
      <c r="U34" s="32"/>
      <c r="V34" s="32"/>
      <c r="W34" s="85"/>
      <c r="X34" s="31"/>
      <c r="Y34" s="86"/>
      <c r="Z34" s="32"/>
      <c r="AA34" s="85"/>
      <c r="AB34" s="31"/>
      <c r="AD34" s="32"/>
      <c r="AE34" s="562">
        <f>SUM(D34:AD34)</f>
        <v>1.3333333333333333</v>
      </c>
      <c r="AF34" s="558">
        <f>SUM(D35:AD35)</f>
        <v>1.25</v>
      </c>
    </row>
    <row r="35" spans="1:32" ht="15" customHeight="1" x14ac:dyDescent="0.2">
      <c r="A35" s="576"/>
      <c r="B35" s="585"/>
      <c r="C35" s="25" t="s">
        <v>17</v>
      </c>
      <c r="D35" s="26"/>
      <c r="E35" s="27"/>
      <c r="F35" s="160">
        <v>0.3125</v>
      </c>
      <c r="G35" s="82"/>
      <c r="H35" s="26"/>
      <c r="I35" s="27"/>
      <c r="J35" s="160">
        <v>0.3125</v>
      </c>
      <c r="K35" s="28"/>
      <c r="L35" s="83"/>
      <c r="M35" s="27"/>
      <c r="N35" s="27"/>
      <c r="O35" s="176"/>
      <c r="P35" s="158">
        <v>0.3125</v>
      </c>
      <c r="Q35" s="27"/>
      <c r="R35" s="27"/>
      <c r="S35" s="176"/>
      <c r="T35" s="158">
        <v>0.3125</v>
      </c>
      <c r="U35" s="27"/>
      <c r="V35" s="27"/>
      <c r="W35" s="82"/>
      <c r="X35" s="26"/>
      <c r="Y35" s="83"/>
      <c r="Z35" s="27"/>
      <c r="AA35" s="82"/>
      <c r="AB35" s="26"/>
      <c r="AC35" s="145"/>
      <c r="AD35" s="27"/>
      <c r="AE35" s="561"/>
      <c r="AF35" s="557"/>
    </row>
    <row r="36" spans="1:32" ht="15" customHeight="1" x14ac:dyDescent="0.2">
      <c r="A36" s="576"/>
      <c r="B36" s="578" t="s">
        <v>19</v>
      </c>
      <c r="C36" s="30" t="s">
        <v>16</v>
      </c>
      <c r="D36" s="32"/>
      <c r="E36" s="165">
        <v>0.33333333333333331</v>
      </c>
      <c r="F36" s="31"/>
      <c r="G36" s="85"/>
      <c r="H36" s="31"/>
      <c r="I36" s="165">
        <v>0.33333333333333331</v>
      </c>
      <c r="J36" s="31"/>
      <c r="K36" s="33"/>
      <c r="L36" s="31"/>
      <c r="M36" s="146"/>
      <c r="N36" s="165">
        <v>0.33333333333333331</v>
      </c>
      <c r="O36" s="85"/>
      <c r="P36" s="31"/>
      <c r="R36" s="165">
        <v>0.33333333333333331</v>
      </c>
      <c r="S36" s="33"/>
      <c r="T36" s="31"/>
      <c r="U36" s="98"/>
      <c r="V36" s="32"/>
      <c r="W36" s="177"/>
      <c r="X36" s="163">
        <v>0.33333333333333331</v>
      </c>
      <c r="Y36" s="146"/>
      <c r="Z36" s="32"/>
      <c r="AA36" s="177"/>
      <c r="AB36" s="163">
        <v>0.33333333333333331</v>
      </c>
      <c r="AD36" s="165">
        <v>0.25</v>
      </c>
      <c r="AE36" s="562">
        <f>SUM(D36:AD36)</f>
        <v>2.25</v>
      </c>
      <c r="AF36" s="558">
        <f>SUM(D37:AD37)</f>
        <v>2.0833333333333335</v>
      </c>
    </row>
    <row r="37" spans="1:32" ht="15" customHeight="1" x14ac:dyDescent="0.2">
      <c r="A37" s="576"/>
      <c r="B37" s="579"/>
      <c r="C37" s="25" t="s">
        <v>17</v>
      </c>
      <c r="D37" s="27"/>
      <c r="E37" s="166">
        <v>0.3125</v>
      </c>
      <c r="F37" s="26"/>
      <c r="G37" s="82"/>
      <c r="H37" s="26"/>
      <c r="I37" s="166">
        <v>0.3125</v>
      </c>
      <c r="J37" s="26"/>
      <c r="K37" s="28"/>
      <c r="L37" s="26"/>
      <c r="M37" s="83"/>
      <c r="N37" s="166">
        <v>0.3125</v>
      </c>
      <c r="O37" s="82"/>
      <c r="P37" s="26"/>
      <c r="R37" s="166">
        <v>0.3125</v>
      </c>
      <c r="S37" s="28"/>
      <c r="T37" s="26"/>
      <c r="U37" s="27"/>
      <c r="V37" s="27"/>
      <c r="W37" s="178"/>
      <c r="X37" s="164">
        <v>0.3125</v>
      </c>
      <c r="Y37" s="83"/>
      <c r="Z37" s="27"/>
      <c r="AA37" s="178"/>
      <c r="AB37" s="164">
        <v>0.3125</v>
      </c>
      <c r="AD37" s="166">
        <v>0.20833333333333334</v>
      </c>
      <c r="AE37" s="561"/>
      <c r="AF37" s="557"/>
    </row>
    <row r="38" spans="1:32" ht="15" customHeight="1" x14ac:dyDescent="0.2">
      <c r="A38" s="576"/>
      <c r="B38" s="580" t="s">
        <v>20</v>
      </c>
      <c r="C38" s="30" t="s">
        <v>16</v>
      </c>
      <c r="D38" s="171">
        <v>0.25</v>
      </c>
      <c r="E38" s="32"/>
      <c r="F38" s="32"/>
      <c r="G38" s="85"/>
      <c r="H38" s="31"/>
      <c r="I38" s="32"/>
      <c r="J38" s="32"/>
      <c r="K38" s="33"/>
      <c r="L38" s="31"/>
      <c r="M38" s="171">
        <v>0.33333333333333331</v>
      </c>
      <c r="N38" s="32"/>
      <c r="O38" s="85"/>
      <c r="P38" s="31"/>
      <c r="Q38" s="171">
        <v>0.33333333333333331</v>
      </c>
      <c r="R38" s="32"/>
      <c r="S38" s="33"/>
      <c r="T38" s="86"/>
      <c r="U38" s="32"/>
      <c r="V38" s="171">
        <v>0.33333333333333331</v>
      </c>
      <c r="W38" s="85"/>
      <c r="X38" s="31"/>
      <c r="Y38" s="32"/>
      <c r="Z38" s="171">
        <v>0.33333333333333331</v>
      </c>
      <c r="AA38" s="99"/>
      <c r="AB38" s="86"/>
      <c r="AC38" s="32"/>
      <c r="AE38" s="562">
        <f>SUM(D38:AD38)</f>
        <v>1.583333333333333</v>
      </c>
      <c r="AF38" s="558">
        <f>SUM(D39:AD39)</f>
        <v>1.4583333333333335</v>
      </c>
    </row>
    <row r="39" spans="1:32" ht="15" customHeight="1" thickBot="1" x14ac:dyDescent="0.25">
      <c r="A39" s="577"/>
      <c r="B39" s="581"/>
      <c r="C39" s="40" t="s">
        <v>17</v>
      </c>
      <c r="D39" s="172">
        <v>0.20833333333333334</v>
      </c>
      <c r="E39" s="41"/>
      <c r="F39" s="41"/>
      <c r="G39" s="87"/>
      <c r="H39" s="43"/>
      <c r="I39" s="41"/>
      <c r="J39" s="41"/>
      <c r="K39" s="42"/>
      <c r="L39" s="43"/>
      <c r="M39" s="172">
        <v>0.3125</v>
      </c>
      <c r="N39" s="41"/>
      <c r="O39" s="87"/>
      <c r="P39" s="43"/>
      <c r="Q39" s="172">
        <v>0.3125</v>
      </c>
      <c r="R39" s="41"/>
      <c r="S39" s="42"/>
      <c r="T39" s="88"/>
      <c r="U39" s="41"/>
      <c r="V39" s="172">
        <v>0.3125</v>
      </c>
      <c r="W39" s="87"/>
      <c r="X39" s="43"/>
      <c r="Y39" s="41"/>
      <c r="Z39" s="172">
        <v>0.3125</v>
      </c>
      <c r="AA39" s="103"/>
      <c r="AB39" s="88"/>
      <c r="AC39" s="41"/>
      <c r="AD39" s="149"/>
      <c r="AE39" s="566"/>
      <c r="AF39" s="559"/>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86" t="s">
        <v>21</v>
      </c>
      <c r="Y40" s="587"/>
      <c r="Z40" s="587"/>
      <c r="AA40" s="587"/>
      <c r="AB40" s="587"/>
      <c r="AC40" s="587"/>
      <c r="AD40" s="588"/>
      <c r="AE40" s="143">
        <f>SUM(AE5:AE12,AE14:AE21,AE23:AE30,AE32:AE39)/16</f>
        <v>1.7499999999999996</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29</v>
      </c>
      <c r="K52" s="62"/>
      <c r="L52" s="62"/>
      <c r="M52" s="62"/>
      <c r="N52" s="62"/>
      <c r="O52" s="62"/>
      <c r="P52" s="62"/>
      <c r="Q52" s="62"/>
      <c r="R52" s="62"/>
      <c r="S52" s="62"/>
      <c r="T52" s="62"/>
      <c r="U52" s="62"/>
      <c r="V52" s="62"/>
      <c r="W52" s="62"/>
      <c r="X52" s="62"/>
      <c r="Y52" s="62"/>
      <c r="Z52" s="62"/>
      <c r="AA52" s="62"/>
      <c r="AB52" s="62"/>
      <c r="AC52" s="62"/>
      <c r="AD52" s="66"/>
      <c r="AE52" s="94"/>
    </row>
    <row r="53" spans="2:33" s="62" customFormat="1" ht="15" customHeight="1" x14ac:dyDescent="0.2">
      <c r="B53" s="63"/>
      <c r="C53" s="63"/>
      <c r="D53" s="64"/>
      <c r="E53" s="64"/>
      <c r="F53" s="64"/>
      <c r="G53" s="64"/>
      <c r="H53" s="64"/>
      <c r="I53" s="67"/>
    </row>
    <row r="54" spans="2:33" s="62" customFormat="1" ht="34.9" customHeight="1" x14ac:dyDescent="0.2">
      <c r="B54" s="63" t="s">
        <v>26</v>
      </c>
      <c r="C54" s="63"/>
      <c r="D54" s="64"/>
      <c r="E54" s="64"/>
      <c r="F54" s="64"/>
      <c r="G54" s="64"/>
      <c r="I54" s="68"/>
    </row>
    <row r="55" spans="2:33" s="67" customFormat="1" ht="9.9499999999999993" customHeight="1" x14ac:dyDescent="0.2">
      <c r="B55" s="69"/>
      <c r="C55" s="69"/>
      <c r="D55" s="69"/>
    </row>
    <row r="56" spans="2:33" s="67" customFormat="1" ht="35.1" customHeight="1" x14ac:dyDescent="0.2">
      <c r="B56" s="69"/>
      <c r="C56" s="69"/>
      <c r="D56" s="69"/>
      <c r="I56" s="62" t="str">
        <f>'Nr401_7 Tage'!$I$54</f>
        <v>Beachten Sie generell folgende Punkte beim Erstellen eines Schichtplanes:</v>
      </c>
    </row>
    <row r="57" spans="2:33" s="67" customFormat="1" ht="35.1" customHeight="1" x14ac:dyDescent="0.2">
      <c r="B57" s="69"/>
      <c r="C57" s="69"/>
      <c r="D57" s="69"/>
      <c r="I57" s="141" t="s">
        <v>80</v>
      </c>
    </row>
    <row r="58" spans="2:33" s="62" customFormat="1" ht="35.1" customHeight="1" x14ac:dyDescent="0.2">
      <c r="I58" s="141" t="s">
        <v>79</v>
      </c>
    </row>
    <row r="59" spans="2:33" s="62" customFormat="1" ht="15" customHeight="1" x14ac:dyDescent="0.2">
      <c r="I59" s="65"/>
      <c r="AF59" s="66"/>
      <c r="AG59" s="66"/>
    </row>
    <row r="60" spans="2:33" s="62" customFormat="1" ht="30" x14ac:dyDescent="0.2">
      <c r="B60" s="63" t="s">
        <v>28</v>
      </c>
      <c r="C60" s="63"/>
      <c r="I60" s="62" t="str">
        <f>'Nr401_7 Tage'!$I$58</f>
        <v>Art. 24 ArG, Art. 36 - 38 ArGV1</v>
      </c>
      <c r="AF60" s="66"/>
      <c r="AG60" s="66"/>
    </row>
    <row r="62" spans="2:33" ht="30" x14ac:dyDescent="0.2">
      <c r="B62" s="63" t="s">
        <v>72</v>
      </c>
      <c r="I62" s="62" t="s">
        <v>73</v>
      </c>
    </row>
    <row r="63" spans="2:33" ht="25.5" x14ac:dyDescent="0.35">
      <c r="I63"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5"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P50" sqref="P5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53" t="s">
        <v>69</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0"/>
      <c r="AD1" s="554"/>
      <c r="AE1" s="203" t="s">
        <v>71</v>
      </c>
      <c r="AF1" s="95"/>
    </row>
    <row r="2" spans="1:32"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5"/>
      <c r="AE2" s="130" t="s">
        <v>1</v>
      </c>
      <c r="AF2" s="4">
        <v>40179</v>
      </c>
    </row>
    <row r="3" spans="1:32"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575">
        <v>1</v>
      </c>
      <c r="B5" s="564" t="s">
        <v>15</v>
      </c>
      <c r="C5" s="20" t="s">
        <v>16</v>
      </c>
      <c r="D5" s="21"/>
      <c r="E5" s="24">
        <v>0.33333333333333331</v>
      </c>
      <c r="F5" s="22"/>
      <c r="G5" s="79"/>
      <c r="H5" s="21"/>
      <c r="I5" s="24">
        <v>0.33333333333333331</v>
      </c>
      <c r="J5" s="22"/>
      <c r="K5" s="23"/>
      <c r="L5" s="80"/>
      <c r="M5" s="24">
        <v>0.33333333333333331</v>
      </c>
      <c r="N5" s="22"/>
      <c r="O5" s="79"/>
      <c r="P5" s="21"/>
      <c r="Q5" s="22"/>
      <c r="R5" s="24">
        <v>0.33333333333333331</v>
      </c>
      <c r="S5" s="79"/>
      <c r="T5" s="21"/>
      <c r="U5" s="22"/>
      <c r="V5" s="24">
        <v>0.33333333333333331</v>
      </c>
      <c r="W5" s="79"/>
      <c r="X5" s="21"/>
      <c r="Y5" s="80"/>
      <c r="Z5" s="24">
        <v>0.33333333333333331</v>
      </c>
      <c r="AA5" s="79"/>
      <c r="AB5" s="21"/>
      <c r="AC5" s="148"/>
      <c r="AD5" s="22"/>
      <c r="AE5" s="560">
        <f>SUM(D5:AD5)</f>
        <v>1.9999999999999998</v>
      </c>
      <c r="AF5" s="556">
        <f>SUM(D6:AD6)</f>
        <v>1.875</v>
      </c>
    </row>
    <row r="6" spans="1:32" ht="15" customHeight="1" x14ac:dyDescent="0.2">
      <c r="A6" s="576"/>
      <c r="B6" s="565"/>
      <c r="C6" s="25" t="s">
        <v>17</v>
      </c>
      <c r="D6" s="26"/>
      <c r="E6" s="29">
        <v>0.3125</v>
      </c>
      <c r="F6" s="27"/>
      <c r="G6" s="82"/>
      <c r="H6" s="26"/>
      <c r="I6" s="29">
        <v>0.3125</v>
      </c>
      <c r="J6" s="27"/>
      <c r="K6" s="28"/>
      <c r="L6" s="83"/>
      <c r="M6" s="29">
        <v>0.3125</v>
      </c>
      <c r="N6" s="27"/>
      <c r="O6" s="82"/>
      <c r="P6" s="26"/>
      <c r="Q6" s="27"/>
      <c r="R6" s="29">
        <v>0.3125</v>
      </c>
      <c r="S6" s="82"/>
      <c r="T6" s="26"/>
      <c r="U6" s="27"/>
      <c r="V6" s="29">
        <v>0.3125</v>
      </c>
      <c r="W6" s="82"/>
      <c r="X6" s="26"/>
      <c r="Y6" s="83"/>
      <c r="Z6" s="29">
        <v>0.3125</v>
      </c>
      <c r="AA6" s="82"/>
      <c r="AB6" s="26"/>
      <c r="AC6" s="145"/>
      <c r="AD6" s="27"/>
      <c r="AE6" s="561"/>
      <c r="AF6" s="557"/>
    </row>
    <row r="7" spans="1:32" ht="15" customHeight="1" x14ac:dyDescent="0.2">
      <c r="A7" s="576"/>
      <c r="B7" s="571" t="s">
        <v>18</v>
      </c>
      <c r="C7" s="30" t="s">
        <v>16</v>
      </c>
      <c r="D7" s="31"/>
      <c r="F7" s="159">
        <v>0.33333333333333331</v>
      </c>
      <c r="G7" s="85"/>
      <c r="H7" s="31"/>
      <c r="I7" s="32"/>
      <c r="J7" s="159">
        <v>0.33333333333333331</v>
      </c>
      <c r="K7" s="33"/>
      <c r="L7" s="86"/>
      <c r="M7" s="32"/>
      <c r="N7" s="159">
        <v>0.33333333333333331</v>
      </c>
      <c r="O7" s="85"/>
      <c r="P7" s="31"/>
      <c r="R7" s="32"/>
      <c r="S7" s="175"/>
      <c r="T7" s="157">
        <v>0.33333333333333331</v>
      </c>
      <c r="U7" s="32"/>
      <c r="V7" s="32"/>
      <c r="W7" s="175"/>
      <c r="X7" s="157">
        <v>0.33333333333333331</v>
      </c>
      <c r="Y7" s="86"/>
      <c r="Z7" s="32"/>
      <c r="AA7" s="175"/>
      <c r="AB7" s="157">
        <v>0.33333333333333331</v>
      </c>
      <c r="AD7" s="159">
        <v>0.25</v>
      </c>
      <c r="AE7" s="562">
        <f>SUM(D7:AD7)</f>
        <v>2.25</v>
      </c>
      <c r="AF7" s="558">
        <f>SUM(D8:AD8)</f>
        <v>2.0833333333333335</v>
      </c>
    </row>
    <row r="8" spans="1:32" ht="15" customHeight="1" x14ac:dyDescent="0.2">
      <c r="A8" s="576"/>
      <c r="B8" s="571"/>
      <c r="C8" s="25" t="s">
        <v>17</v>
      </c>
      <c r="D8" s="26"/>
      <c r="F8" s="160">
        <v>0.3125</v>
      </c>
      <c r="G8" s="82"/>
      <c r="H8" s="26"/>
      <c r="I8" s="27"/>
      <c r="J8" s="160">
        <v>0.3125</v>
      </c>
      <c r="K8" s="28"/>
      <c r="L8" s="83"/>
      <c r="M8" s="27"/>
      <c r="N8" s="160">
        <v>0.3125</v>
      </c>
      <c r="O8" s="82"/>
      <c r="P8" s="26"/>
      <c r="R8" s="27"/>
      <c r="S8" s="176"/>
      <c r="T8" s="158">
        <v>0.3125</v>
      </c>
      <c r="U8" s="27"/>
      <c r="V8" s="27"/>
      <c r="W8" s="176"/>
      <c r="X8" s="158">
        <v>0.3125</v>
      </c>
      <c r="Y8" s="83"/>
      <c r="Z8" s="27"/>
      <c r="AA8" s="176"/>
      <c r="AB8" s="158">
        <v>0.3125</v>
      </c>
      <c r="AD8" s="160">
        <v>0.20833333333333334</v>
      </c>
      <c r="AE8" s="561"/>
      <c r="AF8" s="557"/>
    </row>
    <row r="9" spans="1:32" ht="15" customHeight="1" x14ac:dyDescent="0.2">
      <c r="A9" s="576"/>
      <c r="B9" s="563" t="s">
        <v>19</v>
      </c>
      <c r="C9" s="30" t="s">
        <v>16</v>
      </c>
      <c r="D9" s="31"/>
      <c r="E9" s="32"/>
      <c r="F9" s="86"/>
      <c r="G9" s="177"/>
      <c r="H9" s="163">
        <v>0.33333333333333331</v>
      </c>
      <c r="I9" s="32"/>
      <c r="J9" s="86"/>
      <c r="K9" s="177"/>
      <c r="L9" s="163">
        <v>0.33333333333333331</v>
      </c>
      <c r="N9" s="151"/>
      <c r="O9" s="177"/>
      <c r="P9" s="163">
        <v>0.33333333333333331</v>
      </c>
      <c r="Q9" s="32"/>
      <c r="S9" s="33"/>
      <c r="U9" s="32"/>
      <c r="V9" s="32"/>
      <c r="W9" s="85"/>
      <c r="X9" s="31"/>
      <c r="Y9" s="32"/>
      <c r="AA9" s="99"/>
      <c r="AB9" s="86"/>
      <c r="AC9" s="32"/>
      <c r="AE9" s="562">
        <f>SUM(D9:AD9)</f>
        <v>1</v>
      </c>
      <c r="AF9" s="558">
        <f>SUM(D10:AD10)</f>
        <v>0.9375</v>
      </c>
    </row>
    <row r="10" spans="1:32" ht="15" customHeight="1" x14ac:dyDescent="0.2">
      <c r="A10" s="576"/>
      <c r="B10" s="563"/>
      <c r="C10" s="25" t="s">
        <v>17</v>
      </c>
      <c r="D10" s="26"/>
      <c r="E10" s="100"/>
      <c r="F10" s="27"/>
      <c r="G10" s="178"/>
      <c r="H10" s="164">
        <v>0.3125</v>
      </c>
      <c r="I10" s="27"/>
      <c r="J10" s="83"/>
      <c r="K10" s="178"/>
      <c r="L10" s="164">
        <v>0.3125</v>
      </c>
      <c r="N10" s="145"/>
      <c r="O10" s="178"/>
      <c r="P10" s="164">
        <v>0.3125</v>
      </c>
      <c r="Q10" s="27"/>
      <c r="S10" s="28"/>
      <c r="U10" s="27"/>
      <c r="V10" s="27"/>
      <c r="W10" s="82"/>
      <c r="X10" s="26"/>
      <c r="Y10" s="27"/>
      <c r="AA10" s="97"/>
      <c r="AB10" s="83"/>
      <c r="AC10" s="27"/>
      <c r="AE10" s="561"/>
      <c r="AF10" s="557"/>
    </row>
    <row r="11" spans="1:32" ht="15" customHeight="1" x14ac:dyDescent="0.2">
      <c r="A11" s="576"/>
      <c r="B11" s="569" t="s">
        <v>20</v>
      </c>
      <c r="C11" s="30" t="s">
        <v>16</v>
      </c>
      <c r="D11" s="169">
        <v>0.25</v>
      </c>
      <c r="E11" s="32"/>
      <c r="F11" s="32"/>
      <c r="G11" s="85"/>
      <c r="H11" s="31"/>
      <c r="I11" s="32"/>
      <c r="J11" s="32"/>
      <c r="K11" s="85"/>
      <c r="L11" s="31"/>
      <c r="M11" s="32"/>
      <c r="N11" s="32"/>
      <c r="O11" s="85"/>
      <c r="P11" s="31"/>
      <c r="Q11" s="171">
        <v>0.33333333333333331</v>
      </c>
      <c r="R11" s="32"/>
      <c r="S11" s="85"/>
      <c r="T11" s="31"/>
      <c r="U11" s="171">
        <v>0.33333333333333331</v>
      </c>
      <c r="V11" s="32"/>
      <c r="W11" s="85"/>
      <c r="X11" s="31"/>
      <c r="Y11" s="171">
        <v>0.33333333333333331</v>
      </c>
      <c r="Z11" s="32"/>
      <c r="AA11" s="99"/>
      <c r="AB11" s="86"/>
      <c r="AC11" s="171">
        <v>0.5</v>
      </c>
      <c r="AD11" s="99"/>
      <c r="AE11" s="562">
        <f>SUM(D11:AD11)</f>
        <v>1.7499999999999998</v>
      </c>
      <c r="AF11" s="558">
        <f>SUM(D12:AD12)</f>
        <v>1.5625000000000002</v>
      </c>
    </row>
    <row r="12" spans="1:32" ht="15" customHeight="1" thickBot="1" x14ac:dyDescent="0.25">
      <c r="A12" s="577"/>
      <c r="B12" s="570"/>
      <c r="C12" s="40" t="s">
        <v>17</v>
      </c>
      <c r="D12" s="170">
        <v>0.20833333333333334</v>
      </c>
      <c r="E12" s="41"/>
      <c r="F12" s="41"/>
      <c r="G12" s="87"/>
      <c r="H12" s="43"/>
      <c r="I12" s="41"/>
      <c r="J12" s="41"/>
      <c r="K12" s="87"/>
      <c r="L12" s="43"/>
      <c r="M12" s="41"/>
      <c r="N12" s="41"/>
      <c r="O12" s="87"/>
      <c r="P12" s="43"/>
      <c r="Q12" s="172">
        <v>0.3125</v>
      </c>
      <c r="R12" s="41"/>
      <c r="S12" s="87"/>
      <c r="T12" s="43"/>
      <c r="U12" s="172">
        <v>0.3125</v>
      </c>
      <c r="V12" s="41"/>
      <c r="W12" s="87"/>
      <c r="X12" s="43"/>
      <c r="Y12" s="172">
        <v>0.3125</v>
      </c>
      <c r="Z12" s="41"/>
      <c r="AA12" s="103"/>
      <c r="AB12" s="88"/>
      <c r="AC12" s="172">
        <v>0.41666666666666669</v>
      </c>
      <c r="AD12" s="103"/>
      <c r="AE12" s="56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575">
        <v>2</v>
      </c>
      <c r="B14" s="564" t="s">
        <v>15</v>
      </c>
      <c r="C14" s="20" t="s">
        <v>16</v>
      </c>
      <c r="D14" s="22"/>
      <c r="E14" s="22"/>
      <c r="F14" s="24">
        <v>0.33333333333333331</v>
      </c>
      <c r="G14" s="79"/>
      <c r="H14" s="21"/>
      <c r="I14" s="22"/>
      <c r="J14" s="24">
        <v>0.33333333333333331</v>
      </c>
      <c r="K14" s="23"/>
      <c r="L14" s="80"/>
      <c r="M14" s="22"/>
      <c r="N14" s="24">
        <v>0.33333333333333331</v>
      </c>
      <c r="O14" s="79"/>
      <c r="P14" s="21"/>
      <c r="Q14" s="148"/>
      <c r="R14" s="22"/>
      <c r="S14" s="81"/>
      <c r="T14" s="55">
        <v>0.33333333333333331</v>
      </c>
      <c r="U14" s="22"/>
      <c r="V14" s="22"/>
      <c r="W14" s="81"/>
      <c r="X14" s="55">
        <v>0.33333333333333331</v>
      </c>
      <c r="Y14" s="80"/>
      <c r="Z14" s="22"/>
      <c r="AA14" s="81"/>
      <c r="AB14" s="55">
        <v>0.33333333333333331</v>
      </c>
      <c r="AC14" s="22"/>
      <c r="AD14" s="24">
        <v>0.25</v>
      </c>
      <c r="AE14" s="560">
        <f>SUM(D14:AD14)</f>
        <v>2.25</v>
      </c>
      <c r="AF14" s="556">
        <f>SUM(D15:AD15)</f>
        <v>2.0833333333333335</v>
      </c>
    </row>
    <row r="15" spans="1:32" ht="15" customHeight="1" x14ac:dyDescent="0.2">
      <c r="A15" s="576"/>
      <c r="B15" s="565"/>
      <c r="C15" s="25" t="s">
        <v>17</v>
      </c>
      <c r="D15" s="27"/>
      <c r="E15" s="27"/>
      <c r="F15" s="29">
        <v>0.3125</v>
      </c>
      <c r="G15" s="82"/>
      <c r="H15" s="26"/>
      <c r="I15" s="27"/>
      <c r="J15" s="29">
        <v>0.3125</v>
      </c>
      <c r="K15" s="28"/>
      <c r="L15" s="83"/>
      <c r="M15" s="27"/>
      <c r="N15" s="29">
        <v>0.3125</v>
      </c>
      <c r="O15" s="82"/>
      <c r="P15" s="26"/>
      <c r="R15" s="27"/>
      <c r="S15" s="84"/>
      <c r="T15" s="57">
        <v>0.3125</v>
      </c>
      <c r="U15" s="27"/>
      <c r="V15" s="27"/>
      <c r="W15" s="84"/>
      <c r="X15" s="57">
        <v>0.3125</v>
      </c>
      <c r="Y15" s="83"/>
      <c r="Z15" s="27"/>
      <c r="AA15" s="84"/>
      <c r="AB15" s="57">
        <v>0.3125</v>
      </c>
      <c r="AC15" s="27"/>
      <c r="AD15" s="29">
        <v>0.20833333333333334</v>
      </c>
      <c r="AE15" s="561"/>
      <c r="AF15" s="557"/>
    </row>
    <row r="16" spans="1:32" ht="15" customHeight="1" x14ac:dyDescent="0.2">
      <c r="A16" s="576"/>
      <c r="B16" s="571" t="s">
        <v>18</v>
      </c>
      <c r="C16" s="30" t="s">
        <v>16</v>
      </c>
      <c r="D16" s="159">
        <v>0.25</v>
      </c>
      <c r="F16" s="32"/>
      <c r="G16" s="33"/>
      <c r="H16" s="31"/>
      <c r="I16" s="32"/>
      <c r="J16" s="32"/>
      <c r="K16" s="33"/>
      <c r="L16" s="86"/>
      <c r="M16" s="32"/>
      <c r="N16" s="32"/>
      <c r="O16" s="85"/>
      <c r="P16" s="31"/>
      <c r="Q16" s="159">
        <v>0.33333333333333331</v>
      </c>
      <c r="R16" s="32"/>
      <c r="S16" s="33"/>
      <c r="T16" s="86"/>
      <c r="U16" s="159">
        <v>0.33333333333333331</v>
      </c>
      <c r="V16" s="32"/>
      <c r="W16" s="85"/>
      <c r="X16" s="31"/>
      <c r="Y16" s="159">
        <v>0.33333333333333331</v>
      </c>
      <c r="AA16" s="99"/>
      <c r="AB16" s="86"/>
      <c r="AC16" s="159">
        <v>0.5</v>
      </c>
      <c r="AE16" s="562">
        <f>SUM(D16:AD16)</f>
        <v>1.7499999999999998</v>
      </c>
      <c r="AF16" s="558">
        <f>SUM(D17:AD17)</f>
        <v>1.5625000000000002</v>
      </c>
    </row>
    <row r="17" spans="1:32" ht="15" customHeight="1" x14ac:dyDescent="0.2">
      <c r="A17" s="576"/>
      <c r="B17" s="571"/>
      <c r="C17" s="25" t="s">
        <v>17</v>
      </c>
      <c r="D17" s="160">
        <v>0.20833333333333334</v>
      </c>
      <c r="F17" s="27"/>
      <c r="G17" s="28"/>
      <c r="H17" s="26"/>
      <c r="I17" s="27"/>
      <c r="J17" s="27"/>
      <c r="K17" s="28"/>
      <c r="L17" s="83"/>
      <c r="M17" s="27"/>
      <c r="N17" s="27"/>
      <c r="O17" s="82"/>
      <c r="P17" s="26"/>
      <c r="Q17" s="160">
        <v>0.3125</v>
      </c>
      <c r="R17" s="27"/>
      <c r="S17" s="28"/>
      <c r="T17" s="83"/>
      <c r="U17" s="160">
        <v>0.3125</v>
      </c>
      <c r="V17" s="27"/>
      <c r="W17" s="82"/>
      <c r="X17" s="26"/>
      <c r="Y17" s="160">
        <v>0.3125</v>
      </c>
      <c r="AA17" s="97"/>
      <c r="AB17" s="83"/>
      <c r="AC17" s="160">
        <v>0.41666666666666669</v>
      </c>
      <c r="AD17" s="152"/>
      <c r="AE17" s="561"/>
      <c r="AF17" s="557"/>
    </row>
    <row r="18" spans="1:32" ht="15" customHeight="1" x14ac:dyDescent="0.2">
      <c r="A18" s="576"/>
      <c r="B18" s="563" t="s">
        <v>19</v>
      </c>
      <c r="C18" s="30" t="s">
        <v>16</v>
      </c>
      <c r="E18" s="165">
        <v>0.33333333333333331</v>
      </c>
      <c r="G18" s="85"/>
      <c r="H18" s="31"/>
      <c r="I18" s="165">
        <v>0.33333333333333331</v>
      </c>
      <c r="K18" s="85"/>
      <c r="L18" s="31"/>
      <c r="M18" s="165">
        <v>0.33333333333333331</v>
      </c>
      <c r="N18" s="32"/>
      <c r="O18" s="85"/>
      <c r="P18" s="31"/>
      <c r="Q18" s="32"/>
      <c r="R18" s="165">
        <v>0.33333333333333331</v>
      </c>
      <c r="S18" s="85"/>
      <c r="T18" s="31"/>
      <c r="V18" s="165">
        <v>0.33333333333333331</v>
      </c>
      <c r="W18" s="99"/>
      <c r="X18" s="86"/>
      <c r="Y18" s="32"/>
      <c r="Z18" s="165">
        <v>0.33333333333333331</v>
      </c>
      <c r="AA18" s="99"/>
      <c r="AB18" s="86"/>
      <c r="AD18" s="153"/>
      <c r="AE18" s="562">
        <f>SUM(D18:AD18)</f>
        <v>1.9999999999999998</v>
      </c>
      <c r="AF18" s="558">
        <f>SUM(D19:AD19)</f>
        <v>1.875</v>
      </c>
    </row>
    <row r="19" spans="1:32" ht="15" customHeight="1" x14ac:dyDescent="0.2">
      <c r="A19" s="576"/>
      <c r="B19" s="563"/>
      <c r="C19" s="25" t="s">
        <v>17</v>
      </c>
      <c r="E19" s="166">
        <v>0.3125</v>
      </c>
      <c r="G19" s="82"/>
      <c r="H19" s="26"/>
      <c r="I19" s="166">
        <v>0.3125</v>
      </c>
      <c r="K19" s="82"/>
      <c r="L19" s="26"/>
      <c r="M19" s="166">
        <v>0.3125</v>
      </c>
      <c r="N19" s="27"/>
      <c r="O19" s="82"/>
      <c r="P19" s="26"/>
      <c r="Q19" s="27"/>
      <c r="R19" s="166">
        <v>0.3125</v>
      </c>
      <c r="S19" s="82"/>
      <c r="T19" s="26"/>
      <c r="V19" s="166">
        <v>0.3125</v>
      </c>
      <c r="W19" s="97"/>
      <c r="X19" s="83"/>
      <c r="Y19" s="27"/>
      <c r="Z19" s="166">
        <v>0.3125</v>
      </c>
      <c r="AA19" s="97"/>
      <c r="AB19" s="83"/>
      <c r="AC19" s="145"/>
      <c r="AE19" s="561"/>
      <c r="AF19" s="557"/>
    </row>
    <row r="20" spans="1:32" ht="15" customHeight="1" x14ac:dyDescent="0.2">
      <c r="A20" s="576"/>
      <c r="B20" s="569" t="s">
        <v>20</v>
      </c>
      <c r="C20" s="30" t="s">
        <v>16</v>
      </c>
      <c r="D20" s="31"/>
      <c r="E20" s="32"/>
      <c r="F20" s="32"/>
      <c r="G20" s="179"/>
      <c r="H20" s="169">
        <v>0.33333333333333331</v>
      </c>
      <c r="I20" s="32"/>
      <c r="J20" s="32"/>
      <c r="K20" s="179"/>
      <c r="L20" s="169">
        <v>0.33333333333333331</v>
      </c>
      <c r="M20" s="32"/>
      <c r="N20" s="32"/>
      <c r="O20" s="179"/>
      <c r="P20" s="169">
        <v>0.33333333333333331</v>
      </c>
      <c r="Q20" s="32"/>
      <c r="R20" s="32"/>
      <c r="S20" s="85"/>
      <c r="T20" s="31"/>
      <c r="U20" s="32"/>
      <c r="V20" s="32"/>
      <c r="W20" s="85"/>
      <c r="X20" s="31"/>
      <c r="Y20" s="86"/>
      <c r="Z20" s="32"/>
      <c r="AA20" s="85"/>
      <c r="AB20" s="31"/>
      <c r="AC20" s="151"/>
      <c r="AD20" s="32"/>
      <c r="AE20" s="562">
        <f>SUM(D20:AD20)</f>
        <v>1</v>
      </c>
      <c r="AF20" s="558">
        <f>SUM(D21:AD21)</f>
        <v>0.9375</v>
      </c>
    </row>
    <row r="21" spans="1:32" ht="15" customHeight="1" thickBot="1" x14ac:dyDescent="0.25">
      <c r="A21" s="577"/>
      <c r="B21" s="570"/>
      <c r="C21" s="40" t="s">
        <v>17</v>
      </c>
      <c r="D21" s="43"/>
      <c r="E21" s="41"/>
      <c r="F21" s="41"/>
      <c r="G21" s="180"/>
      <c r="H21" s="170">
        <v>0.3125</v>
      </c>
      <c r="I21" s="41"/>
      <c r="J21" s="41"/>
      <c r="K21" s="180"/>
      <c r="L21" s="170">
        <v>0.3125</v>
      </c>
      <c r="M21" s="41"/>
      <c r="N21" s="41"/>
      <c r="O21" s="180"/>
      <c r="P21" s="170">
        <v>0.3125</v>
      </c>
      <c r="Q21" s="41"/>
      <c r="R21" s="41"/>
      <c r="S21" s="87"/>
      <c r="T21" s="43"/>
      <c r="U21" s="41"/>
      <c r="V21" s="41"/>
      <c r="W21" s="87"/>
      <c r="X21" s="43"/>
      <c r="Y21" s="88"/>
      <c r="Z21" s="41"/>
      <c r="AA21" s="87"/>
      <c r="AB21" s="43"/>
      <c r="AC21" s="149"/>
      <c r="AD21" s="41"/>
      <c r="AE21" s="56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575">
        <v>3</v>
      </c>
      <c r="B23" s="564" t="s">
        <v>15</v>
      </c>
      <c r="C23" s="20" t="s">
        <v>16</v>
      </c>
      <c r="D23" s="24">
        <v>0.25</v>
      </c>
      <c r="E23" s="22"/>
      <c r="F23" s="22"/>
      <c r="G23" s="96"/>
      <c r="H23" s="80"/>
      <c r="I23" s="22"/>
      <c r="J23" s="22"/>
      <c r="K23" s="23"/>
      <c r="L23" s="21"/>
      <c r="M23" s="22"/>
      <c r="N23" s="22"/>
      <c r="O23" s="23"/>
      <c r="P23" s="80"/>
      <c r="Q23" s="24">
        <v>0.33333333333333331</v>
      </c>
      <c r="R23" s="22"/>
      <c r="S23" s="79"/>
      <c r="T23" s="21"/>
      <c r="U23" s="24">
        <v>0.33333333333333331</v>
      </c>
      <c r="V23" s="22"/>
      <c r="W23" s="23"/>
      <c r="X23" s="80"/>
      <c r="Y23" s="24">
        <v>0.33333333333333331</v>
      </c>
      <c r="Z23" s="148"/>
      <c r="AA23" s="96"/>
      <c r="AB23" s="80"/>
      <c r="AC23" s="24">
        <v>0.5</v>
      </c>
      <c r="AD23" s="148"/>
      <c r="AE23" s="560">
        <f>SUM(D23:AD23)</f>
        <v>1.7499999999999998</v>
      </c>
      <c r="AF23" s="556">
        <f>SUM(D24:AD24)</f>
        <v>1.5625000000000002</v>
      </c>
    </row>
    <row r="24" spans="1:32" ht="15" customHeight="1" x14ac:dyDescent="0.2">
      <c r="A24" s="576"/>
      <c r="B24" s="565"/>
      <c r="C24" s="25" t="s">
        <v>17</v>
      </c>
      <c r="D24" s="29">
        <v>0.20833333333333334</v>
      </c>
      <c r="E24" s="27"/>
      <c r="F24" s="27"/>
      <c r="G24" s="97"/>
      <c r="H24" s="83"/>
      <c r="I24" s="27"/>
      <c r="J24" s="27"/>
      <c r="K24" s="28"/>
      <c r="L24" s="26"/>
      <c r="M24" s="27"/>
      <c r="N24" s="27"/>
      <c r="O24" s="28"/>
      <c r="P24" s="83"/>
      <c r="Q24" s="29">
        <v>0.3125</v>
      </c>
      <c r="R24" s="27"/>
      <c r="S24" s="82"/>
      <c r="T24" s="26"/>
      <c r="U24" s="29">
        <v>0.3125</v>
      </c>
      <c r="V24" s="27"/>
      <c r="W24" s="28"/>
      <c r="X24" s="83"/>
      <c r="Y24" s="29">
        <v>0.3125</v>
      </c>
      <c r="AA24" s="97"/>
      <c r="AB24" s="83"/>
      <c r="AC24" s="29">
        <v>0.41666666666666669</v>
      </c>
      <c r="AE24" s="561"/>
      <c r="AF24" s="557"/>
    </row>
    <row r="25" spans="1:32" ht="15" customHeight="1" x14ac:dyDescent="0.2">
      <c r="A25" s="576"/>
      <c r="B25" s="571" t="s">
        <v>18</v>
      </c>
      <c r="C25" s="30" t="s">
        <v>16</v>
      </c>
      <c r="E25" s="32"/>
      <c r="F25" s="32"/>
      <c r="G25" s="175"/>
      <c r="H25" s="157">
        <v>0.33333333333333331</v>
      </c>
      <c r="I25" s="32"/>
      <c r="J25" s="32"/>
      <c r="K25" s="175"/>
      <c r="L25" s="157">
        <v>0.33333333333333331</v>
      </c>
      <c r="M25" s="32"/>
      <c r="N25" s="32"/>
      <c r="O25" s="161"/>
      <c r="P25" s="181">
        <v>0.33333333333333331</v>
      </c>
      <c r="Q25" s="32"/>
      <c r="R25" s="32"/>
      <c r="S25" s="85"/>
      <c r="T25" s="31"/>
      <c r="U25" s="32"/>
      <c r="V25" s="32"/>
      <c r="W25" s="33"/>
      <c r="X25" s="86"/>
      <c r="Y25" s="32"/>
      <c r="Z25" s="32"/>
      <c r="AA25" s="99"/>
      <c r="AB25" s="86"/>
      <c r="AC25" s="32"/>
      <c r="AD25" s="99"/>
      <c r="AE25" s="562">
        <f>SUM(D25:AD25)</f>
        <v>1</v>
      </c>
      <c r="AF25" s="558">
        <f>SUM(D26:AD26)</f>
        <v>0.9375</v>
      </c>
    </row>
    <row r="26" spans="1:32" ht="15" customHeight="1" x14ac:dyDescent="0.2">
      <c r="A26" s="576"/>
      <c r="B26" s="571"/>
      <c r="C26" s="25" t="s">
        <v>17</v>
      </c>
      <c r="D26" s="154"/>
      <c r="E26" s="27"/>
      <c r="F26" s="27"/>
      <c r="G26" s="176"/>
      <c r="H26" s="158">
        <v>0.3125</v>
      </c>
      <c r="I26" s="27"/>
      <c r="J26" s="27"/>
      <c r="K26" s="176"/>
      <c r="L26" s="158">
        <v>0.3125</v>
      </c>
      <c r="M26" s="27"/>
      <c r="N26" s="27"/>
      <c r="O26" s="162"/>
      <c r="P26" s="182">
        <v>0.3125</v>
      </c>
      <c r="Q26" s="27"/>
      <c r="R26" s="27"/>
      <c r="S26" s="82"/>
      <c r="T26" s="26"/>
      <c r="U26" s="27"/>
      <c r="V26" s="27"/>
      <c r="W26" s="28"/>
      <c r="X26" s="83"/>
      <c r="Y26" s="27"/>
      <c r="Z26" s="27"/>
      <c r="AA26" s="97"/>
      <c r="AB26" s="83"/>
      <c r="AC26" s="27"/>
      <c r="AD26" s="97"/>
      <c r="AE26" s="561"/>
      <c r="AF26" s="557"/>
    </row>
    <row r="27" spans="1:32" ht="15" customHeight="1" x14ac:dyDescent="0.2">
      <c r="A27" s="576"/>
      <c r="B27" s="563" t="s">
        <v>19</v>
      </c>
      <c r="C27" s="30" t="s">
        <v>16</v>
      </c>
      <c r="E27" s="32"/>
      <c r="F27" s="165">
        <v>0.33333333333333331</v>
      </c>
      <c r="G27" s="85"/>
      <c r="H27" s="31"/>
      <c r="I27" s="32"/>
      <c r="J27" s="165">
        <v>0.33333333333333331</v>
      </c>
      <c r="K27" s="33"/>
      <c r="L27" s="31"/>
      <c r="M27" s="32"/>
      <c r="N27" s="165">
        <v>0.33333333333333331</v>
      </c>
      <c r="O27" s="33"/>
      <c r="P27" s="86"/>
      <c r="Q27" s="32"/>
      <c r="S27" s="177"/>
      <c r="T27" s="163">
        <v>0.33333333333333331</v>
      </c>
      <c r="U27" s="32"/>
      <c r="V27" s="32"/>
      <c r="W27" s="167"/>
      <c r="X27" s="192">
        <v>0.33333333333333331</v>
      </c>
      <c r="Y27" s="86"/>
      <c r="Z27" s="32"/>
      <c r="AA27" s="177"/>
      <c r="AB27" s="165">
        <v>0.33333333333333331</v>
      </c>
      <c r="AD27" s="165">
        <v>0.25</v>
      </c>
      <c r="AE27" s="562">
        <f>SUM(D27:AD27)</f>
        <v>2.25</v>
      </c>
      <c r="AF27" s="558">
        <f>SUM(D28:AD28)</f>
        <v>2.0833333333333335</v>
      </c>
    </row>
    <row r="28" spans="1:32" ht="15" customHeight="1" x14ac:dyDescent="0.2">
      <c r="A28" s="576"/>
      <c r="B28" s="563"/>
      <c r="C28" s="25" t="s">
        <v>17</v>
      </c>
      <c r="E28" s="27"/>
      <c r="F28" s="166">
        <v>0.3125</v>
      </c>
      <c r="G28" s="82"/>
      <c r="H28" s="26"/>
      <c r="I28" s="27"/>
      <c r="J28" s="166">
        <v>0.3125</v>
      </c>
      <c r="K28" s="28"/>
      <c r="L28" s="26"/>
      <c r="M28" s="27"/>
      <c r="N28" s="166">
        <v>0.3125</v>
      </c>
      <c r="O28" s="28"/>
      <c r="P28" s="83"/>
      <c r="Q28" s="27"/>
      <c r="S28" s="178"/>
      <c r="T28" s="164">
        <v>0.3125</v>
      </c>
      <c r="U28" s="27"/>
      <c r="V28" s="27"/>
      <c r="W28" s="168"/>
      <c r="X28" s="193">
        <v>0.3125</v>
      </c>
      <c r="Y28" s="83"/>
      <c r="Z28" s="27"/>
      <c r="AA28" s="178"/>
      <c r="AB28" s="166">
        <v>0.3125</v>
      </c>
      <c r="AD28" s="166">
        <v>0.20833333333333334</v>
      </c>
      <c r="AE28" s="561"/>
      <c r="AF28" s="557"/>
    </row>
    <row r="29" spans="1:32" ht="15" customHeight="1" x14ac:dyDescent="0.2">
      <c r="A29" s="576"/>
      <c r="B29" s="569" t="s">
        <v>20</v>
      </c>
      <c r="C29" s="30" t="s">
        <v>16</v>
      </c>
      <c r="D29" s="32"/>
      <c r="E29" s="171">
        <v>0.33333333333333331</v>
      </c>
      <c r="F29" s="32"/>
      <c r="G29" s="85"/>
      <c r="H29" s="31"/>
      <c r="I29" s="171">
        <v>0.33333333333333331</v>
      </c>
      <c r="J29" s="32"/>
      <c r="K29" s="33"/>
      <c r="L29" s="31"/>
      <c r="M29" s="171">
        <v>0.33333333333333331</v>
      </c>
      <c r="N29" s="32"/>
      <c r="O29" s="33"/>
      <c r="P29" s="86"/>
      <c r="R29" s="171">
        <v>0.33333333333333331</v>
      </c>
      <c r="S29" s="85"/>
      <c r="T29" s="31"/>
      <c r="U29" s="32"/>
      <c r="V29" s="171">
        <v>0.33333333333333331</v>
      </c>
      <c r="W29" s="33"/>
      <c r="X29" s="86"/>
      <c r="Y29" s="86"/>
      <c r="Z29" s="171">
        <v>0.33333333333333331</v>
      </c>
      <c r="AA29" s="85"/>
      <c r="AB29" s="31"/>
      <c r="AC29" s="32"/>
      <c r="AD29" s="99"/>
      <c r="AE29" s="562">
        <f>SUM(D29:AD29)</f>
        <v>1.9999999999999998</v>
      </c>
      <c r="AF29" s="558">
        <f>SUM(D30:AD30)</f>
        <v>1.875</v>
      </c>
    </row>
    <row r="30" spans="1:32" ht="15" customHeight="1" thickBot="1" x14ac:dyDescent="0.25">
      <c r="A30" s="577"/>
      <c r="B30" s="570"/>
      <c r="C30" s="40" t="s">
        <v>17</v>
      </c>
      <c r="D30" s="41"/>
      <c r="E30" s="172">
        <v>0.3125</v>
      </c>
      <c r="F30" s="41"/>
      <c r="G30" s="87"/>
      <c r="H30" s="43"/>
      <c r="I30" s="172">
        <v>0.3125</v>
      </c>
      <c r="J30" s="41"/>
      <c r="K30" s="42"/>
      <c r="L30" s="43"/>
      <c r="M30" s="172">
        <v>0.3125</v>
      </c>
      <c r="N30" s="41"/>
      <c r="O30" s="42"/>
      <c r="P30" s="88"/>
      <c r="Q30" s="149"/>
      <c r="R30" s="172">
        <v>0.3125</v>
      </c>
      <c r="S30" s="87"/>
      <c r="T30" s="43"/>
      <c r="U30" s="41"/>
      <c r="V30" s="172">
        <v>0.3125</v>
      </c>
      <c r="W30" s="42"/>
      <c r="X30" s="88"/>
      <c r="Y30" s="88"/>
      <c r="Z30" s="172">
        <v>0.3125</v>
      </c>
      <c r="AA30" s="87"/>
      <c r="AB30" s="43"/>
      <c r="AC30" s="41"/>
      <c r="AD30" s="103"/>
      <c r="AE30" s="56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575">
        <v>4</v>
      </c>
      <c r="B32" s="582" t="s">
        <v>15</v>
      </c>
      <c r="C32" s="20" t="s">
        <v>16</v>
      </c>
      <c r="D32" s="148"/>
      <c r="E32" s="22"/>
      <c r="F32" s="22"/>
      <c r="G32" s="81"/>
      <c r="H32" s="55">
        <v>0.33333333333333331</v>
      </c>
      <c r="I32" s="22"/>
      <c r="J32" s="22"/>
      <c r="K32" s="54"/>
      <c r="L32" s="55">
        <v>0.33333333333333331</v>
      </c>
      <c r="M32" s="22"/>
      <c r="N32" s="22"/>
      <c r="O32" s="81"/>
      <c r="P32" s="55">
        <v>0.33333333333333331</v>
      </c>
      <c r="Q32" s="22"/>
      <c r="R32" s="22"/>
      <c r="S32" s="79"/>
      <c r="T32" s="21"/>
      <c r="U32" s="22"/>
      <c r="V32" s="22"/>
      <c r="W32" s="79"/>
      <c r="X32" s="21"/>
      <c r="Y32" s="22"/>
      <c r="Z32" s="22"/>
      <c r="AA32" s="96"/>
      <c r="AB32" s="80"/>
      <c r="AC32" s="22"/>
      <c r="AD32" s="96"/>
      <c r="AE32" s="560">
        <f>SUM(D32:AD32)</f>
        <v>1</v>
      </c>
      <c r="AF32" s="556">
        <f>SUM(D33:AD33)</f>
        <v>0.9375</v>
      </c>
    </row>
    <row r="33" spans="1:32" ht="15" customHeight="1" x14ac:dyDescent="0.2">
      <c r="A33" s="576"/>
      <c r="B33" s="583"/>
      <c r="C33" s="25" t="s">
        <v>17</v>
      </c>
      <c r="E33" s="27"/>
      <c r="F33" s="27"/>
      <c r="G33" s="84"/>
      <c r="H33" s="57">
        <v>0.3125</v>
      </c>
      <c r="I33" s="27"/>
      <c r="J33" s="27"/>
      <c r="K33" s="56"/>
      <c r="L33" s="57">
        <v>0.3125</v>
      </c>
      <c r="M33" s="27"/>
      <c r="N33" s="27"/>
      <c r="O33" s="84"/>
      <c r="P33" s="57">
        <v>0.3125</v>
      </c>
      <c r="Q33" s="27"/>
      <c r="R33" s="27"/>
      <c r="S33" s="82"/>
      <c r="T33" s="26"/>
      <c r="U33" s="27"/>
      <c r="V33" s="27"/>
      <c r="W33" s="82"/>
      <c r="X33" s="26"/>
      <c r="Y33" s="27"/>
      <c r="Z33" s="27"/>
      <c r="AA33" s="97"/>
      <c r="AB33" s="83"/>
      <c r="AC33" s="27"/>
      <c r="AD33" s="97"/>
      <c r="AE33" s="561"/>
      <c r="AF33" s="557"/>
    </row>
    <row r="34" spans="1:32" ht="15" customHeight="1" x14ac:dyDescent="0.2">
      <c r="A34" s="576"/>
      <c r="B34" s="584" t="s">
        <v>18</v>
      </c>
      <c r="C34" s="30" t="s">
        <v>16</v>
      </c>
      <c r="D34" s="31"/>
      <c r="E34" s="159">
        <v>0.33333333333333331</v>
      </c>
      <c r="F34" s="32"/>
      <c r="H34" s="31"/>
      <c r="I34" s="159">
        <v>0.33333333333333331</v>
      </c>
      <c r="J34" s="32"/>
      <c r="K34" s="33"/>
      <c r="L34" s="86"/>
      <c r="M34" s="159">
        <v>0.33333333333333331</v>
      </c>
      <c r="N34" s="32"/>
      <c r="O34" s="85"/>
      <c r="P34" s="31"/>
      <c r="Q34" s="32"/>
      <c r="R34" s="159">
        <v>0.33333333333333331</v>
      </c>
      <c r="S34" s="85"/>
      <c r="T34" s="31"/>
      <c r="U34" s="32"/>
      <c r="V34" s="159">
        <v>0.33333333333333331</v>
      </c>
      <c r="W34" s="85"/>
      <c r="X34" s="31"/>
      <c r="Y34" s="86"/>
      <c r="Z34" s="159">
        <v>0.33333333333333331</v>
      </c>
      <c r="AA34" s="85"/>
      <c r="AB34" s="31"/>
      <c r="AD34" s="32"/>
      <c r="AE34" s="562">
        <f>SUM(D34:AD34)</f>
        <v>1.9999999999999998</v>
      </c>
      <c r="AF34" s="558">
        <f>SUM(D35:AD35)</f>
        <v>1.875</v>
      </c>
    </row>
    <row r="35" spans="1:32" ht="15" customHeight="1" x14ac:dyDescent="0.2">
      <c r="A35" s="576"/>
      <c r="B35" s="585"/>
      <c r="C35" s="25" t="s">
        <v>17</v>
      </c>
      <c r="D35" s="26"/>
      <c r="E35" s="160">
        <v>0.3125</v>
      </c>
      <c r="F35" s="27"/>
      <c r="G35" s="82"/>
      <c r="H35" s="26"/>
      <c r="I35" s="160">
        <v>0.3125</v>
      </c>
      <c r="J35" s="27"/>
      <c r="K35" s="28"/>
      <c r="L35" s="83"/>
      <c r="M35" s="160">
        <v>0.3125</v>
      </c>
      <c r="N35" s="27"/>
      <c r="O35" s="82"/>
      <c r="P35" s="26"/>
      <c r="Q35" s="27"/>
      <c r="R35" s="160">
        <v>0.3125</v>
      </c>
      <c r="S35" s="82"/>
      <c r="T35" s="26"/>
      <c r="U35" s="27"/>
      <c r="V35" s="160">
        <v>0.3125</v>
      </c>
      <c r="W35" s="82"/>
      <c r="X35" s="26"/>
      <c r="Y35" s="83"/>
      <c r="Z35" s="160">
        <v>0.3125</v>
      </c>
      <c r="AA35" s="82"/>
      <c r="AB35" s="26"/>
      <c r="AD35" s="27"/>
      <c r="AE35" s="561"/>
      <c r="AF35" s="557"/>
    </row>
    <row r="36" spans="1:32" ht="15" customHeight="1" x14ac:dyDescent="0.2">
      <c r="A36" s="576"/>
      <c r="B36" s="578" t="s">
        <v>19</v>
      </c>
      <c r="C36" s="30" t="s">
        <v>16</v>
      </c>
      <c r="D36" s="165">
        <v>0.25</v>
      </c>
      <c r="E36" s="98"/>
      <c r="F36" s="32"/>
      <c r="G36" s="85"/>
      <c r="H36" s="31"/>
      <c r="I36" s="32"/>
      <c r="J36" s="86"/>
      <c r="K36" s="33"/>
      <c r="L36" s="146"/>
      <c r="M36" s="32"/>
      <c r="N36" s="86"/>
      <c r="O36" s="85"/>
      <c r="P36" s="155"/>
      <c r="Q36" s="165">
        <v>0.33333333333333331</v>
      </c>
      <c r="R36" s="86"/>
      <c r="S36" s="33"/>
      <c r="T36" s="155"/>
      <c r="U36" s="188">
        <v>0.33333333333333331</v>
      </c>
      <c r="V36" s="31"/>
      <c r="W36" s="85"/>
      <c r="X36" s="155"/>
      <c r="Y36" s="201">
        <v>0.33333333333333331</v>
      </c>
      <c r="Z36" s="32"/>
      <c r="AA36" s="85"/>
      <c r="AB36" s="31"/>
      <c r="AC36" s="165">
        <v>0.5</v>
      </c>
      <c r="AD36" s="99"/>
      <c r="AE36" s="562">
        <f>SUM(D36:AD36)</f>
        <v>1.7499999999999998</v>
      </c>
      <c r="AF36" s="558">
        <f>SUM(D37:AD37)</f>
        <v>1.5625000000000002</v>
      </c>
    </row>
    <row r="37" spans="1:32" ht="15" customHeight="1" x14ac:dyDescent="0.2">
      <c r="A37" s="576"/>
      <c r="B37" s="579"/>
      <c r="C37" s="25" t="s">
        <v>17</v>
      </c>
      <c r="D37" s="166">
        <v>0.20833333333333334</v>
      </c>
      <c r="E37" s="100"/>
      <c r="F37" s="27"/>
      <c r="G37" s="82"/>
      <c r="H37" s="26"/>
      <c r="I37" s="27"/>
      <c r="J37" s="83"/>
      <c r="K37" s="28"/>
      <c r="L37" s="156"/>
      <c r="M37" s="27"/>
      <c r="N37" s="83"/>
      <c r="O37" s="82"/>
      <c r="P37" s="26"/>
      <c r="Q37" s="166">
        <v>0.3125</v>
      </c>
      <c r="R37" s="27"/>
      <c r="S37" s="28"/>
      <c r="T37" s="26"/>
      <c r="U37" s="166">
        <v>0.3125</v>
      </c>
      <c r="V37" s="27"/>
      <c r="W37" s="82"/>
      <c r="X37" s="26"/>
      <c r="Y37" s="166">
        <v>0.3125</v>
      </c>
      <c r="Z37" s="27"/>
      <c r="AA37" s="82"/>
      <c r="AB37" s="26"/>
      <c r="AC37" s="166">
        <v>0.41666666666666669</v>
      </c>
      <c r="AD37" s="97"/>
      <c r="AE37" s="561"/>
      <c r="AF37" s="557"/>
    </row>
    <row r="38" spans="1:32" ht="15" customHeight="1" x14ac:dyDescent="0.2">
      <c r="A38" s="576"/>
      <c r="B38" s="580" t="s">
        <v>20</v>
      </c>
      <c r="C38" s="30" t="s">
        <v>16</v>
      </c>
      <c r="D38" s="31"/>
      <c r="E38" s="32"/>
      <c r="F38" s="171">
        <v>0.33333333333333331</v>
      </c>
      <c r="G38" s="85"/>
      <c r="H38" s="31"/>
      <c r="I38" s="32"/>
      <c r="J38" s="171">
        <v>0.33333333333333331</v>
      </c>
      <c r="K38" s="33"/>
      <c r="L38" s="31"/>
      <c r="M38" s="32"/>
      <c r="N38" s="171">
        <v>0.33333333333333331</v>
      </c>
      <c r="O38" s="85"/>
      <c r="P38" s="31"/>
      <c r="Q38" s="32"/>
      <c r="R38" s="32"/>
      <c r="S38" s="179"/>
      <c r="T38" s="169">
        <v>0.33333333333333331</v>
      </c>
      <c r="U38" s="32"/>
      <c r="V38" s="32"/>
      <c r="W38" s="179"/>
      <c r="X38" s="169">
        <v>0.33333333333333331</v>
      </c>
      <c r="Y38" s="32"/>
      <c r="AA38" s="179"/>
      <c r="AB38" s="169">
        <v>0.33333333333333331</v>
      </c>
      <c r="AC38" s="32"/>
      <c r="AD38" s="171">
        <v>0.25</v>
      </c>
      <c r="AE38" s="562">
        <f>SUM(D38:AD38)</f>
        <v>2.25</v>
      </c>
      <c r="AF38" s="558">
        <f>SUM(D39:AD39)</f>
        <v>2.0833333333333335</v>
      </c>
    </row>
    <row r="39" spans="1:32" ht="15" customHeight="1" thickBot="1" x14ac:dyDescent="0.25">
      <c r="A39" s="577"/>
      <c r="B39" s="581"/>
      <c r="C39" s="40" t="s">
        <v>17</v>
      </c>
      <c r="D39" s="43"/>
      <c r="E39" s="41"/>
      <c r="F39" s="172">
        <v>0.3125</v>
      </c>
      <c r="G39" s="87"/>
      <c r="H39" s="43"/>
      <c r="I39" s="41"/>
      <c r="J39" s="172">
        <v>0.3125</v>
      </c>
      <c r="K39" s="42"/>
      <c r="L39" s="43"/>
      <c r="M39" s="41"/>
      <c r="N39" s="172">
        <v>0.3125</v>
      </c>
      <c r="O39" s="87"/>
      <c r="P39" s="43"/>
      <c r="Q39" s="41"/>
      <c r="R39" s="41"/>
      <c r="S39" s="180"/>
      <c r="T39" s="170">
        <v>0.3125</v>
      </c>
      <c r="U39" s="41"/>
      <c r="V39" s="41"/>
      <c r="W39" s="180"/>
      <c r="X39" s="170">
        <v>0.3125</v>
      </c>
      <c r="Y39" s="41"/>
      <c r="Z39" s="149"/>
      <c r="AA39" s="180"/>
      <c r="AB39" s="170">
        <v>0.3125</v>
      </c>
      <c r="AC39" s="41"/>
      <c r="AD39" s="172">
        <v>0.20833333333333334</v>
      </c>
      <c r="AE39" s="566"/>
      <c r="AF39" s="559"/>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86" t="s">
        <v>21</v>
      </c>
      <c r="Y40" s="587"/>
      <c r="Z40" s="587"/>
      <c r="AA40" s="587"/>
      <c r="AB40" s="587"/>
      <c r="AC40" s="587"/>
      <c r="AD40" s="588"/>
      <c r="AE40" s="143">
        <f>SUM(AE5:AE12,AE14:AE21,AE23:AE30,AE32:AE39)/16</f>
        <v>1.75</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70</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42</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workbookViewId="0">
      <selection activeCell="R53" sqref="R5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53" t="s">
        <v>33</v>
      </c>
      <c r="B1" s="550"/>
      <c r="C1" s="550"/>
      <c r="D1" s="550"/>
      <c r="E1" s="550"/>
      <c r="F1" s="550"/>
      <c r="G1" s="550"/>
      <c r="H1" s="553" t="s">
        <v>81</v>
      </c>
      <c r="I1" s="550"/>
      <c r="J1" s="550"/>
      <c r="K1" s="550"/>
      <c r="L1" s="550"/>
      <c r="M1" s="550"/>
      <c r="N1" s="550"/>
      <c r="O1" s="550"/>
      <c r="P1" s="550"/>
      <c r="Q1" s="550"/>
      <c r="R1" s="550"/>
      <c r="S1" s="550"/>
      <c r="T1" s="550"/>
      <c r="U1" s="550"/>
      <c r="V1" s="550"/>
      <c r="W1" s="550"/>
      <c r="X1" s="550"/>
      <c r="Y1" s="550"/>
      <c r="Z1" s="550"/>
      <c r="AA1" s="550"/>
      <c r="AB1" s="550"/>
      <c r="AC1" s="550"/>
      <c r="AD1" s="554"/>
      <c r="AE1" s="203" t="s">
        <v>71</v>
      </c>
      <c r="AF1" s="95" t="s">
        <v>34</v>
      </c>
    </row>
    <row r="2" spans="1:32"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5"/>
      <c r="AE2" s="130" t="s">
        <v>1</v>
      </c>
      <c r="AF2" s="4" t="s">
        <v>35</v>
      </c>
    </row>
    <row r="3" spans="1:32"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6"/>
      <c r="Z3" s="7"/>
      <c r="AA3" s="8"/>
      <c r="AB3" s="6" t="s">
        <v>11</v>
      </c>
      <c r="AC3" s="7"/>
      <c r="AD3" s="73"/>
      <c r="AE3" s="74" t="s">
        <v>12</v>
      </c>
      <c r="AF3" s="75"/>
    </row>
    <row r="4" spans="1:32" s="78" customFormat="1" ht="26.45" customHeight="1" thickBot="1" x14ac:dyDescent="0.25">
      <c r="A4" s="568"/>
      <c r="B4" s="568"/>
      <c r="C4" s="568"/>
      <c r="D4" s="14"/>
      <c r="E4" s="15"/>
      <c r="F4" s="15"/>
      <c r="G4" s="16"/>
      <c r="H4" s="14"/>
      <c r="I4" s="15"/>
      <c r="J4" s="15"/>
      <c r="K4" s="16"/>
      <c r="L4" s="14"/>
      <c r="M4" s="15"/>
      <c r="N4" s="15"/>
      <c r="O4" s="16"/>
      <c r="P4" s="14"/>
      <c r="Q4" s="15"/>
      <c r="R4" s="15"/>
      <c r="S4" s="16"/>
      <c r="T4" s="14"/>
      <c r="U4" s="15"/>
      <c r="V4" s="15"/>
      <c r="W4" s="16"/>
      <c r="X4" s="14"/>
      <c r="Y4" s="15"/>
      <c r="Z4" s="15"/>
      <c r="AA4" s="136"/>
      <c r="AB4" s="137"/>
      <c r="AC4" s="135"/>
      <c r="AD4" s="138"/>
      <c r="AE4" s="76" t="s">
        <v>13</v>
      </c>
      <c r="AF4" s="77" t="s">
        <v>14</v>
      </c>
    </row>
    <row r="5" spans="1:32" ht="15" customHeight="1" x14ac:dyDescent="0.2">
      <c r="A5" s="575">
        <v>1</v>
      </c>
      <c r="B5" s="564" t="s">
        <v>15</v>
      </c>
      <c r="C5" s="20" t="s">
        <v>16</v>
      </c>
      <c r="D5" s="80"/>
      <c r="E5" s="22"/>
      <c r="F5" s="22"/>
      <c r="G5" s="79"/>
      <c r="H5" s="21"/>
      <c r="I5" s="22"/>
      <c r="J5" s="22"/>
      <c r="K5" s="23"/>
      <c r="L5" s="80"/>
      <c r="M5" s="22"/>
      <c r="N5" s="22"/>
      <c r="O5" s="23"/>
      <c r="P5" s="21"/>
      <c r="Q5" s="22"/>
      <c r="R5" s="22"/>
      <c r="S5" s="23"/>
      <c r="T5" s="80"/>
      <c r="U5" s="22"/>
      <c r="V5" s="22"/>
      <c r="W5" s="79"/>
      <c r="X5" s="21"/>
      <c r="Y5" s="80"/>
      <c r="Z5" s="22"/>
      <c r="AA5" s="96"/>
      <c r="AB5" s="80"/>
      <c r="AC5" s="22"/>
      <c r="AD5" s="96"/>
      <c r="AE5" s="560">
        <f>SUM(D5:AD5)</f>
        <v>0</v>
      </c>
      <c r="AF5" s="556">
        <f>SUM(D6:AD6)</f>
        <v>0</v>
      </c>
    </row>
    <row r="6" spans="1:32" ht="15" customHeight="1" x14ac:dyDescent="0.2">
      <c r="A6" s="576"/>
      <c r="B6" s="565"/>
      <c r="C6" s="25" t="s">
        <v>17</v>
      </c>
      <c r="D6" s="83"/>
      <c r="E6" s="27"/>
      <c r="F6" s="27"/>
      <c r="G6" s="82"/>
      <c r="H6" s="26"/>
      <c r="I6" s="27"/>
      <c r="J6" s="27"/>
      <c r="K6" s="28"/>
      <c r="L6" s="83"/>
      <c r="M6" s="27"/>
      <c r="N6" s="27"/>
      <c r="O6" s="28"/>
      <c r="P6" s="26"/>
      <c r="Q6" s="27"/>
      <c r="R6" s="27"/>
      <c r="S6" s="28"/>
      <c r="T6" s="83"/>
      <c r="U6" s="27"/>
      <c r="V6" s="27"/>
      <c r="W6" s="82"/>
      <c r="X6" s="26"/>
      <c r="Y6" s="83"/>
      <c r="Z6" s="27"/>
      <c r="AA6" s="97"/>
      <c r="AB6" s="83"/>
      <c r="AC6" s="27"/>
      <c r="AD6" s="97"/>
      <c r="AE6" s="561"/>
      <c r="AF6" s="557"/>
    </row>
    <row r="7" spans="1:32" ht="15" customHeight="1" x14ac:dyDescent="0.2">
      <c r="A7" s="576"/>
      <c r="B7" s="571" t="s">
        <v>18</v>
      </c>
      <c r="C7" s="30" t="s">
        <v>16</v>
      </c>
      <c r="D7" s="86"/>
      <c r="E7" s="32"/>
      <c r="F7" s="32"/>
      <c r="G7" s="85"/>
      <c r="H7" s="31"/>
      <c r="I7" s="32"/>
      <c r="J7" s="32"/>
      <c r="K7" s="33"/>
      <c r="L7" s="86"/>
      <c r="M7" s="32"/>
      <c r="N7" s="32"/>
      <c r="O7" s="85"/>
      <c r="P7" s="31"/>
      <c r="Q7" s="32"/>
      <c r="R7" s="32"/>
      <c r="S7" s="33"/>
      <c r="T7" s="32"/>
      <c r="U7" s="32"/>
      <c r="V7" s="32"/>
      <c r="W7" s="33"/>
      <c r="X7" s="31"/>
      <c r="Y7" s="86"/>
      <c r="Z7" s="32"/>
      <c r="AA7" s="99"/>
      <c r="AB7" s="86"/>
      <c r="AC7" s="32"/>
      <c r="AD7" s="99"/>
      <c r="AE7" s="562">
        <f>SUM(D7:AD7)</f>
        <v>0</v>
      </c>
      <c r="AF7" s="558">
        <f>SUM(D8:AD8)</f>
        <v>0</v>
      </c>
    </row>
    <row r="8" spans="1:32" ht="15" customHeight="1" x14ac:dyDescent="0.2">
      <c r="A8" s="576"/>
      <c r="B8" s="571"/>
      <c r="C8" s="25" t="s">
        <v>17</v>
      </c>
      <c r="D8" s="83"/>
      <c r="E8" s="27"/>
      <c r="F8" s="27"/>
      <c r="G8" s="82"/>
      <c r="H8" s="26"/>
      <c r="I8" s="27"/>
      <c r="J8" s="27"/>
      <c r="K8" s="28"/>
      <c r="L8" s="83"/>
      <c r="M8" s="27"/>
      <c r="N8" s="27"/>
      <c r="O8" s="82"/>
      <c r="P8" s="26"/>
      <c r="Q8" s="27"/>
      <c r="R8" s="27"/>
      <c r="S8" s="28"/>
      <c r="T8" s="27"/>
      <c r="U8" s="27"/>
      <c r="V8" s="27"/>
      <c r="W8" s="28"/>
      <c r="X8" s="26"/>
      <c r="Y8" s="83"/>
      <c r="Z8" s="27"/>
      <c r="AA8" s="97"/>
      <c r="AB8" s="83"/>
      <c r="AC8" s="27"/>
      <c r="AD8" s="97"/>
      <c r="AE8" s="561"/>
      <c r="AF8" s="557"/>
    </row>
    <row r="9" spans="1:32" ht="15" customHeight="1" x14ac:dyDescent="0.2">
      <c r="A9" s="576"/>
      <c r="B9" s="563" t="s">
        <v>19</v>
      </c>
      <c r="C9" s="30" t="s">
        <v>16</v>
      </c>
      <c r="D9" s="86"/>
      <c r="E9" s="32"/>
      <c r="F9" s="32"/>
      <c r="G9" s="85"/>
      <c r="H9" s="31"/>
      <c r="I9" s="32"/>
      <c r="J9" s="32"/>
      <c r="K9" s="33"/>
      <c r="L9" s="86"/>
      <c r="M9" s="32"/>
      <c r="N9" s="32"/>
      <c r="O9" s="85"/>
      <c r="P9" s="31"/>
      <c r="Q9" s="32"/>
      <c r="R9" s="32"/>
      <c r="S9" s="33"/>
      <c r="T9" s="86"/>
      <c r="U9" s="32"/>
      <c r="V9" s="32"/>
      <c r="W9" s="85"/>
      <c r="X9" s="31"/>
      <c r="Y9" s="86"/>
      <c r="Z9" s="32"/>
      <c r="AA9" s="99"/>
      <c r="AB9" s="86"/>
      <c r="AC9" s="32"/>
      <c r="AD9" s="99"/>
      <c r="AE9" s="562">
        <f>SUM(D9:AD9)</f>
        <v>0</v>
      </c>
      <c r="AF9" s="558">
        <f>SUM(D10:AD10)</f>
        <v>0</v>
      </c>
    </row>
    <row r="10" spans="1:32" ht="15" customHeight="1" x14ac:dyDescent="0.2">
      <c r="A10" s="576"/>
      <c r="B10" s="563"/>
      <c r="C10" s="25" t="s">
        <v>17</v>
      </c>
      <c r="D10" s="83"/>
      <c r="E10" s="27"/>
      <c r="F10" s="27"/>
      <c r="G10" s="82"/>
      <c r="H10" s="26"/>
      <c r="I10" s="27"/>
      <c r="J10" s="27"/>
      <c r="K10" s="28"/>
      <c r="L10" s="83"/>
      <c r="M10" s="27"/>
      <c r="N10" s="27"/>
      <c r="O10" s="82"/>
      <c r="P10" s="26"/>
      <c r="Q10" s="27"/>
      <c r="R10" s="27"/>
      <c r="S10" s="28"/>
      <c r="T10" s="83"/>
      <c r="U10" s="27"/>
      <c r="V10" s="27"/>
      <c r="W10" s="82"/>
      <c r="X10" s="26"/>
      <c r="Y10" s="83"/>
      <c r="Z10" s="27"/>
      <c r="AA10" s="97"/>
      <c r="AB10" s="83"/>
      <c r="AC10" s="27"/>
      <c r="AD10" s="97"/>
      <c r="AE10" s="561"/>
      <c r="AF10" s="557"/>
    </row>
    <row r="11" spans="1:32" ht="15" customHeight="1" x14ac:dyDescent="0.2">
      <c r="A11" s="576"/>
      <c r="B11" s="569" t="s">
        <v>20</v>
      </c>
      <c r="C11" s="30" t="s">
        <v>16</v>
      </c>
      <c r="D11" s="86"/>
      <c r="E11" s="32"/>
      <c r="F11" s="32"/>
      <c r="G11" s="85"/>
      <c r="H11" s="31"/>
      <c r="I11" s="32"/>
      <c r="J11" s="32"/>
      <c r="K11" s="33"/>
      <c r="L11" s="86"/>
      <c r="M11" s="32"/>
      <c r="N11" s="32"/>
      <c r="O11" s="85"/>
      <c r="P11" s="31"/>
      <c r="Q11" s="32"/>
      <c r="R11" s="32"/>
      <c r="S11" s="33"/>
      <c r="T11" s="86"/>
      <c r="U11" s="32"/>
      <c r="V11" s="32"/>
      <c r="W11" s="85"/>
      <c r="X11" s="31"/>
      <c r="Y11" s="86"/>
      <c r="Z11" s="32"/>
      <c r="AA11" s="99"/>
      <c r="AB11" s="86"/>
      <c r="AC11" s="32"/>
      <c r="AD11" s="99"/>
      <c r="AE11" s="562">
        <f>SUM(D11:AD11)</f>
        <v>0</v>
      </c>
      <c r="AF11" s="558">
        <f>SUM(D12:AD12)</f>
        <v>0</v>
      </c>
    </row>
    <row r="12" spans="1:32" ht="15" customHeight="1" thickBot="1" x14ac:dyDescent="0.25">
      <c r="A12" s="577"/>
      <c r="B12" s="570"/>
      <c r="C12" s="40" t="s">
        <v>17</v>
      </c>
      <c r="D12" s="88"/>
      <c r="E12" s="41"/>
      <c r="F12" s="41"/>
      <c r="G12" s="87"/>
      <c r="H12" s="43"/>
      <c r="I12" s="41"/>
      <c r="J12" s="41"/>
      <c r="K12" s="42"/>
      <c r="L12" s="88"/>
      <c r="M12" s="41"/>
      <c r="N12" s="41"/>
      <c r="O12" s="87"/>
      <c r="P12" s="43"/>
      <c r="Q12" s="41"/>
      <c r="R12" s="41"/>
      <c r="S12" s="42"/>
      <c r="T12" s="88"/>
      <c r="U12" s="41"/>
      <c r="V12" s="41"/>
      <c r="W12" s="87"/>
      <c r="X12" s="43"/>
      <c r="Y12" s="88"/>
      <c r="Z12" s="41"/>
      <c r="AA12" s="103"/>
      <c r="AB12" s="88"/>
      <c r="AC12" s="41"/>
      <c r="AD12" s="103"/>
      <c r="AE12" s="56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46"/>
      <c r="R13" s="91"/>
      <c r="S13" s="92"/>
      <c r="T13" s="91"/>
      <c r="U13" s="91"/>
      <c r="V13" s="91"/>
      <c r="W13" s="92"/>
      <c r="X13" s="91"/>
      <c r="Y13" s="91"/>
      <c r="Z13" s="91"/>
      <c r="AA13" s="91"/>
      <c r="AB13" s="91"/>
      <c r="AC13" s="91"/>
      <c r="AD13" s="91"/>
      <c r="AE13" s="131"/>
      <c r="AF13" s="49"/>
    </row>
    <row r="14" spans="1:32" ht="15" customHeight="1" x14ac:dyDescent="0.2">
      <c r="A14" s="575">
        <v>2</v>
      </c>
      <c r="B14" s="564" t="s">
        <v>15</v>
      </c>
      <c r="C14" s="20" t="s">
        <v>16</v>
      </c>
      <c r="D14" s="21"/>
      <c r="E14" s="22"/>
      <c r="F14" s="22"/>
      <c r="G14" s="79"/>
      <c r="H14" s="21"/>
      <c r="I14" s="22"/>
      <c r="J14" s="22"/>
      <c r="K14" s="23"/>
      <c r="L14" s="80"/>
      <c r="M14" s="22"/>
      <c r="N14" s="22"/>
      <c r="O14" s="79"/>
      <c r="P14" s="21"/>
      <c r="Q14" s="22"/>
      <c r="R14" s="22"/>
      <c r="S14" s="23"/>
      <c r="T14" s="80"/>
      <c r="U14" s="22"/>
      <c r="V14" s="22"/>
      <c r="W14" s="79"/>
      <c r="X14" s="21"/>
      <c r="Y14" s="80"/>
      <c r="Z14" s="22"/>
      <c r="AA14" s="96"/>
      <c r="AB14" s="80"/>
      <c r="AC14" s="22"/>
      <c r="AD14" s="96"/>
      <c r="AE14" s="560">
        <f>SUM(D14:AD14)</f>
        <v>0</v>
      </c>
      <c r="AF14" s="556">
        <f>SUM(D15:AD15)</f>
        <v>0</v>
      </c>
    </row>
    <row r="15" spans="1:32" ht="15" customHeight="1" x14ac:dyDescent="0.2">
      <c r="A15" s="576"/>
      <c r="B15" s="565"/>
      <c r="C15" s="25" t="s">
        <v>17</v>
      </c>
      <c r="D15" s="26"/>
      <c r="E15" s="27"/>
      <c r="F15" s="27"/>
      <c r="G15" s="82"/>
      <c r="H15" s="26"/>
      <c r="I15" s="27"/>
      <c r="J15" s="27"/>
      <c r="K15" s="28"/>
      <c r="L15" s="83"/>
      <c r="M15" s="27"/>
      <c r="N15" s="27"/>
      <c r="O15" s="82"/>
      <c r="P15" s="26"/>
      <c r="Q15" s="27"/>
      <c r="R15" s="27"/>
      <c r="S15" s="28"/>
      <c r="T15" s="83"/>
      <c r="U15" s="27"/>
      <c r="V15" s="27"/>
      <c r="W15" s="82"/>
      <c r="X15" s="26"/>
      <c r="Y15" s="83"/>
      <c r="Z15" s="27"/>
      <c r="AA15" s="97"/>
      <c r="AB15" s="83"/>
      <c r="AC15" s="27"/>
      <c r="AD15" s="97"/>
      <c r="AE15" s="561"/>
      <c r="AF15" s="557"/>
    </row>
    <row r="16" spans="1:32" ht="15" customHeight="1" x14ac:dyDescent="0.2">
      <c r="A16" s="576"/>
      <c r="B16" s="571" t="s">
        <v>18</v>
      </c>
      <c r="C16" s="30" t="s">
        <v>16</v>
      </c>
      <c r="D16" s="31"/>
      <c r="E16" s="32"/>
      <c r="F16" s="32"/>
      <c r="G16" s="33"/>
      <c r="H16" s="31"/>
      <c r="I16" s="32"/>
      <c r="J16" s="32"/>
      <c r="K16" s="33"/>
      <c r="L16" s="86"/>
      <c r="M16" s="32"/>
      <c r="N16" s="32"/>
      <c r="O16" s="85"/>
      <c r="P16" s="31"/>
      <c r="Q16" s="32"/>
      <c r="R16" s="32"/>
      <c r="S16" s="33"/>
      <c r="T16" s="86"/>
      <c r="U16" s="32"/>
      <c r="V16" s="32"/>
      <c r="W16" s="85"/>
      <c r="X16" s="31"/>
      <c r="Y16" s="86"/>
      <c r="Z16" s="32"/>
      <c r="AA16" s="99"/>
      <c r="AB16" s="86"/>
      <c r="AC16" s="32"/>
      <c r="AD16" s="99"/>
      <c r="AE16" s="562">
        <f>SUM(D16:AD16)</f>
        <v>0</v>
      </c>
      <c r="AF16" s="558">
        <f>SUM(D17:AD17)</f>
        <v>0</v>
      </c>
    </row>
    <row r="17" spans="1:32" ht="15" customHeight="1" x14ac:dyDescent="0.2">
      <c r="A17" s="576"/>
      <c r="B17" s="571"/>
      <c r="C17" s="25" t="s">
        <v>17</v>
      </c>
      <c r="D17" s="26"/>
      <c r="E17" s="27"/>
      <c r="F17" s="27"/>
      <c r="G17" s="28"/>
      <c r="H17" s="26"/>
      <c r="I17" s="27"/>
      <c r="J17" s="27"/>
      <c r="K17" s="28"/>
      <c r="L17" s="83"/>
      <c r="M17" s="27"/>
      <c r="N17" s="27"/>
      <c r="O17" s="82"/>
      <c r="P17" s="26"/>
      <c r="Q17" s="27"/>
      <c r="R17" s="27"/>
      <c r="S17" s="28"/>
      <c r="T17" s="83"/>
      <c r="U17" s="27"/>
      <c r="V17" s="27"/>
      <c r="W17" s="82"/>
      <c r="X17" s="26"/>
      <c r="Y17" s="83"/>
      <c r="Z17" s="27"/>
      <c r="AA17" s="97"/>
      <c r="AB17" s="83"/>
      <c r="AC17" s="27"/>
      <c r="AD17" s="97"/>
      <c r="AE17" s="561"/>
      <c r="AF17" s="557"/>
    </row>
    <row r="18" spans="1:32" ht="15" customHeight="1" x14ac:dyDescent="0.2">
      <c r="A18" s="576"/>
      <c r="B18" s="563" t="s">
        <v>19</v>
      </c>
      <c r="C18" s="30" t="s">
        <v>16</v>
      </c>
      <c r="D18" s="31"/>
      <c r="E18" s="32"/>
      <c r="F18" s="32"/>
      <c r="G18" s="85"/>
      <c r="H18" s="31"/>
      <c r="I18" s="32"/>
      <c r="J18" s="32"/>
      <c r="K18" s="33"/>
      <c r="L18" s="31"/>
      <c r="M18" s="32"/>
      <c r="N18" s="32"/>
      <c r="O18" s="85"/>
      <c r="P18" s="31"/>
      <c r="Q18" s="32"/>
      <c r="R18" s="32"/>
      <c r="S18" s="33"/>
      <c r="T18" s="86"/>
      <c r="U18" s="32"/>
      <c r="V18" s="32"/>
      <c r="W18" s="85"/>
      <c r="X18" s="31"/>
      <c r="Y18" s="86"/>
      <c r="Z18" s="32"/>
      <c r="AA18" s="99"/>
      <c r="AB18" s="86"/>
      <c r="AC18" s="32"/>
      <c r="AD18" s="99"/>
      <c r="AE18" s="562">
        <f>SUM(D18:AD18)</f>
        <v>0</v>
      </c>
      <c r="AF18" s="558">
        <f>SUM(D19:AD19)</f>
        <v>0</v>
      </c>
    </row>
    <row r="19" spans="1:32" ht="15" customHeight="1" x14ac:dyDescent="0.2">
      <c r="A19" s="576"/>
      <c r="B19" s="563"/>
      <c r="C19" s="25" t="s">
        <v>17</v>
      </c>
      <c r="D19" s="26"/>
      <c r="E19" s="27"/>
      <c r="F19" s="27"/>
      <c r="G19" s="82"/>
      <c r="H19" s="26"/>
      <c r="I19" s="27"/>
      <c r="J19" s="27"/>
      <c r="K19" s="28"/>
      <c r="L19" s="26"/>
      <c r="M19" s="27"/>
      <c r="N19" s="27"/>
      <c r="O19" s="82"/>
      <c r="P19" s="26"/>
      <c r="Q19" s="27"/>
      <c r="R19" s="27"/>
      <c r="S19" s="28"/>
      <c r="T19" s="83"/>
      <c r="U19" s="27"/>
      <c r="V19" s="27"/>
      <c r="W19" s="82"/>
      <c r="X19" s="26"/>
      <c r="Y19" s="83"/>
      <c r="Z19" s="27"/>
      <c r="AA19" s="97"/>
      <c r="AB19" s="83"/>
      <c r="AC19" s="27"/>
      <c r="AD19" s="97"/>
      <c r="AE19" s="561"/>
      <c r="AF19" s="557"/>
    </row>
    <row r="20" spans="1:32" ht="15" customHeight="1" x14ac:dyDescent="0.2">
      <c r="A20" s="576"/>
      <c r="B20" s="569" t="s">
        <v>20</v>
      </c>
      <c r="C20" s="30" t="s">
        <v>16</v>
      </c>
      <c r="D20" s="31"/>
      <c r="E20" s="32"/>
      <c r="F20" s="32"/>
      <c r="G20" s="85"/>
      <c r="H20" s="31"/>
      <c r="I20" s="32"/>
      <c r="J20" s="32"/>
      <c r="K20" s="33"/>
      <c r="L20" s="86"/>
      <c r="M20" s="32"/>
      <c r="N20" s="32"/>
      <c r="O20" s="85"/>
      <c r="P20" s="31"/>
      <c r="Q20" s="32"/>
      <c r="R20" s="32"/>
      <c r="S20" s="33"/>
      <c r="T20" s="31"/>
      <c r="U20" s="32"/>
      <c r="V20" s="32"/>
      <c r="W20" s="85"/>
      <c r="X20" s="31"/>
      <c r="Y20" s="86"/>
      <c r="Z20" s="32"/>
      <c r="AA20" s="99"/>
      <c r="AB20" s="86"/>
      <c r="AC20" s="32"/>
      <c r="AD20" s="99"/>
      <c r="AE20" s="562">
        <f>SUM(D20:AD20)</f>
        <v>0</v>
      </c>
      <c r="AF20" s="558">
        <f>SUM(D21:AD21)</f>
        <v>0</v>
      </c>
    </row>
    <row r="21" spans="1:32" ht="15" customHeight="1" thickBot="1" x14ac:dyDescent="0.25">
      <c r="A21" s="577"/>
      <c r="B21" s="570"/>
      <c r="C21" s="40" t="s">
        <v>17</v>
      </c>
      <c r="D21" s="43"/>
      <c r="E21" s="41"/>
      <c r="F21" s="41"/>
      <c r="G21" s="87"/>
      <c r="H21" s="43"/>
      <c r="I21" s="41"/>
      <c r="J21" s="41"/>
      <c r="K21" s="42"/>
      <c r="L21" s="88"/>
      <c r="M21" s="41"/>
      <c r="N21" s="41"/>
      <c r="O21" s="87"/>
      <c r="P21" s="43"/>
      <c r="Q21" s="41"/>
      <c r="R21" s="41"/>
      <c r="S21" s="42"/>
      <c r="T21" s="43"/>
      <c r="U21" s="41"/>
      <c r="V21" s="41"/>
      <c r="W21" s="87"/>
      <c r="X21" s="43"/>
      <c r="Y21" s="88"/>
      <c r="Z21" s="41"/>
      <c r="AA21" s="103"/>
      <c r="AB21" s="88"/>
      <c r="AC21" s="41"/>
      <c r="AD21" s="103"/>
      <c r="AE21" s="56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46"/>
      <c r="R22" s="91"/>
      <c r="S22" s="92"/>
      <c r="T22" s="91"/>
      <c r="U22" s="91"/>
      <c r="V22" s="91"/>
      <c r="W22" s="92"/>
      <c r="X22" s="91"/>
      <c r="Y22" s="91"/>
      <c r="Z22" s="91"/>
      <c r="AA22" s="91"/>
      <c r="AB22" s="91"/>
      <c r="AC22" s="91"/>
      <c r="AD22" s="91"/>
      <c r="AE22" s="131"/>
      <c r="AF22" s="49"/>
    </row>
    <row r="23" spans="1:32" ht="15" customHeight="1" x14ac:dyDescent="0.2">
      <c r="A23" s="575">
        <v>3</v>
      </c>
      <c r="B23" s="564" t="s">
        <v>15</v>
      </c>
      <c r="C23" s="20" t="s">
        <v>16</v>
      </c>
      <c r="D23" s="21"/>
      <c r="E23" s="22"/>
      <c r="F23" s="22"/>
      <c r="G23" s="79"/>
      <c r="H23" s="21"/>
      <c r="I23" s="22"/>
      <c r="J23" s="22"/>
      <c r="K23" s="23"/>
      <c r="L23" s="80"/>
      <c r="M23" s="22"/>
      <c r="N23" s="22"/>
      <c r="O23" s="79"/>
      <c r="P23" s="21"/>
      <c r="Q23" s="22"/>
      <c r="R23" s="22"/>
      <c r="S23" s="23"/>
      <c r="T23" s="80"/>
      <c r="U23" s="22"/>
      <c r="V23" s="22"/>
      <c r="W23" s="23"/>
      <c r="X23" s="21"/>
      <c r="Y23" s="80"/>
      <c r="Z23" s="22"/>
      <c r="AA23" s="96"/>
      <c r="AB23" s="80"/>
      <c r="AC23" s="22"/>
      <c r="AD23" s="96"/>
      <c r="AE23" s="560">
        <f>SUM(D23:AD23)</f>
        <v>0</v>
      </c>
      <c r="AF23" s="556">
        <f>SUM(D24:AD24)</f>
        <v>0</v>
      </c>
    </row>
    <row r="24" spans="1:32" ht="15" customHeight="1" x14ac:dyDescent="0.2">
      <c r="A24" s="576"/>
      <c r="B24" s="565"/>
      <c r="C24" s="25" t="s">
        <v>17</v>
      </c>
      <c r="D24" s="26"/>
      <c r="E24" s="27"/>
      <c r="F24" s="27"/>
      <c r="G24" s="82"/>
      <c r="H24" s="26"/>
      <c r="I24" s="27"/>
      <c r="J24" s="27"/>
      <c r="K24" s="28"/>
      <c r="L24" s="83"/>
      <c r="M24" s="27"/>
      <c r="N24" s="27"/>
      <c r="O24" s="82"/>
      <c r="P24" s="26"/>
      <c r="Q24" s="27"/>
      <c r="R24" s="27"/>
      <c r="S24" s="28"/>
      <c r="T24" s="83"/>
      <c r="U24" s="27"/>
      <c r="V24" s="27"/>
      <c r="W24" s="28"/>
      <c r="X24" s="26"/>
      <c r="Y24" s="83"/>
      <c r="Z24" s="27"/>
      <c r="AA24" s="97"/>
      <c r="AB24" s="83"/>
      <c r="AC24" s="27"/>
      <c r="AD24" s="97"/>
      <c r="AE24" s="561"/>
      <c r="AF24" s="557"/>
    </row>
    <row r="25" spans="1:32" ht="15" customHeight="1" x14ac:dyDescent="0.2">
      <c r="A25" s="576"/>
      <c r="B25" s="571" t="s">
        <v>18</v>
      </c>
      <c r="C25" s="30" t="s">
        <v>16</v>
      </c>
      <c r="D25" s="31"/>
      <c r="E25" s="32"/>
      <c r="F25" s="32"/>
      <c r="G25" s="85"/>
      <c r="H25" s="31"/>
      <c r="I25" s="32"/>
      <c r="J25" s="32"/>
      <c r="K25" s="33"/>
      <c r="L25" s="32"/>
      <c r="M25" s="32"/>
      <c r="N25" s="32"/>
      <c r="O25" s="33"/>
      <c r="P25" s="31"/>
      <c r="Q25" s="32"/>
      <c r="R25" s="32"/>
      <c r="S25" s="33"/>
      <c r="T25" s="86"/>
      <c r="U25" s="32"/>
      <c r="V25" s="32"/>
      <c r="W25" s="85"/>
      <c r="X25" s="31"/>
      <c r="Y25" s="86"/>
      <c r="Z25" s="32"/>
      <c r="AA25" s="99"/>
      <c r="AB25" s="86"/>
      <c r="AC25" s="32"/>
      <c r="AD25" s="99"/>
      <c r="AE25" s="562">
        <f>SUM(D25:AD25)</f>
        <v>0</v>
      </c>
      <c r="AF25" s="558">
        <f>SUM(D26:AD26)</f>
        <v>0</v>
      </c>
    </row>
    <row r="26" spans="1:32" ht="15" customHeight="1" x14ac:dyDescent="0.2">
      <c r="A26" s="576"/>
      <c r="B26" s="571"/>
      <c r="C26" s="25" t="s">
        <v>17</v>
      </c>
      <c r="D26" s="26"/>
      <c r="E26" s="27"/>
      <c r="F26" s="27"/>
      <c r="G26" s="82"/>
      <c r="H26" s="26"/>
      <c r="I26" s="27"/>
      <c r="J26" s="27"/>
      <c r="K26" s="28"/>
      <c r="L26" s="27"/>
      <c r="M26" s="27"/>
      <c r="N26" s="27"/>
      <c r="O26" s="28"/>
      <c r="P26" s="26"/>
      <c r="Q26" s="27"/>
      <c r="R26" s="27"/>
      <c r="S26" s="28"/>
      <c r="T26" s="83"/>
      <c r="U26" s="27"/>
      <c r="V26" s="27"/>
      <c r="W26" s="82"/>
      <c r="X26" s="26"/>
      <c r="Y26" s="83"/>
      <c r="Z26" s="27"/>
      <c r="AA26" s="97"/>
      <c r="AB26" s="83"/>
      <c r="AC26" s="27"/>
      <c r="AD26" s="97"/>
      <c r="AE26" s="561"/>
      <c r="AF26" s="557"/>
    </row>
    <row r="27" spans="1:32" ht="15" customHeight="1" x14ac:dyDescent="0.2">
      <c r="A27" s="576"/>
      <c r="B27" s="563" t="s">
        <v>19</v>
      </c>
      <c r="C27" s="30" t="s">
        <v>16</v>
      </c>
      <c r="D27" s="31"/>
      <c r="E27" s="32"/>
      <c r="F27" s="32"/>
      <c r="G27" s="85"/>
      <c r="H27" s="31"/>
      <c r="I27" s="32"/>
      <c r="J27" s="32"/>
      <c r="K27" s="33"/>
      <c r="L27" s="86"/>
      <c r="M27" s="32"/>
      <c r="N27" s="32"/>
      <c r="O27" s="85"/>
      <c r="P27" s="31"/>
      <c r="Q27" s="32"/>
      <c r="R27" s="32"/>
      <c r="S27" s="33"/>
      <c r="T27" s="86"/>
      <c r="U27" s="32"/>
      <c r="V27" s="32"/>
      <c r="W27" s="85"/>
      <c r="X27" s="31"/>
      <c r="Y27" s="86"/>
      <c r="Z27" s="32"/>
      <c r="AA27" s="99"/>
      <c r="AB27" s="86"/>
      <c r="AC27" s="32"/>
      <c r="AD27" s="99"/>
      <c r="AE27" s="562">
        <f>SUM(D27:AD27)</f>
        <v>0</v>
      </c>
      <c r="AF27" s="558">
        <f>SUM(D28:AD28)</f>
        <v>0</v>
      </c>
    </row>
    <row r="28" spans="1:32" ht="15" customHeight="1" x14ac:dyDescent="0.2">
      <c r="A28" s="576"/>
      <c r="B28" s="563"/>
      <c r="C28" s="25" t="s">
        <v>17</v>
      </c>
      <c r="D28" s="26"/>
      <c r="E28" s="27"/>
      <c r="F28" s="27"/>
      <c r="G28" s="82"/>
      <c r="H28" s="26"/>
      <c r="I28" s="27"/>
      <c r="J28" s="27"/>
      <c r="K28" s="28"/>
      <c r="L28" s="83"/>
      <c r="M28" s="27"/>
      <c r="N28" s="27"/>
      <c r="O28" s="82"/>
      <c r="P28" s="26"/>
      <c r="Q28" s="27"/>
      <c r="R28" s="27"/>
      <c r="S28" s="28"/>
      <c r="T28" s="83"/>
      <c r="U28" s="27"/>
      <c r="V28" s="27"/>
      <c r="W28" s="82"/>
      <c r="X28" s="26"/>
      <c r="Y28" s="83"/>
      <c r="Z28" s="27"/>
      <c r="AA28" s="97"/>
      <c r="AB28" s="83"/>
      <c r="AC28" s="27"/>
      <c r="AD28" s="97"/>
      <c r="AE28" s="561"/>
      <c r="AF28" s="557"/>
    </row>
    <row r="29" spans="1:32" ht="15" customHeight="1" x14ac:dyDescent="0.2">
      <c r="A29" s="576"/>
      <c r="B29" s="569" t="s">
        <v>20</v>
      </c>
      <c r="C29" s="30" t="s">
        <v>16</v>
      </c>
      <c r="D29" s="31"/>
      <c r="E29" s="32"/>
      <c r="F29" s="32"/>
      <c r="G29" s="85"/>
      <c r="H29" s="31"/>
      <c r="I29" s="32"/>
      <c r="J29" s="32"/>
      <c r="K29" s="33"/>
      <c r="L29" s="86"/>
      <c r="M29" s="32"/>
      <c r="N29" s="32"/>
      <c r="O29" s="85"/>
      <c r="P29" s="31"/>
      <c r="Q29" s="32"/>
      <c r="R29" s="32"/>
      <c r="S29" s="33"/>
      <c r="T29" s="86"/>
      <c r="U29" s="32"/>
      <c r="V29" s="32"/>
      <c r="W29" s="85"/>
      <c r="X29" s="31"/>
      <c r="Y29" s="86"/>
      <c r="Z29" s="32"/>
      <c r="AA29" s="99"/>
      <c r="AB29" s="86"/>
      <c r="AC29" s="32"/>
      <c r="AD29" s="99"/>
      <c r="AE29" s="562">
        <f>SUM(D29:AD29)</f>
        <v>0</v>
      </c>
      <c r="AF29" s="558">
        <f>SUM(D30:AD30)</f>
        <v>0</v>
      </c>
    </row>
    <row r="30" spans="1:32" ht="15" customHeight="1" thickBot="1" x14ac:dyDescent="0.25">
      <c r="A30" s="577"/>
      <c r="B30" s="570"/>
      <c r="C30" s="40" t="s">
        <v>17</v>
      </c>
      <c r="D30" s="43"/>
      <c r="E30" s="41"/>
      <c r="F30" s="41"/>
      <c r="G30" s="87"/>
      <c r="H30" s="43"/>
      <c r="I30" s="41"/>
      <c r="J30" s="41"/>
      <c r="K30" s="42"/>
      <c r="L30" s="88"/>
      <c r="M30" s="41"/>
      <c r="N30" s="41"/>
      <c r="O30" s="87"/>
      <c r="P30" s="43"/>
      <c r="Q30" s="41"/>
      <c r="R30" s="41"/>
      <c r="S30" s="42"/>
      <c r="T30" s="88"/>
      <c r="U30" s="41"/>
      <c r="V30" s="41"/>
      <c r="W30" s="87"/>
      <c r="X30" s="43"/>
      <c r="Y30" s="88"/>
      <c r="Z30" s="41"/>
      <c r="AA30" s="103"/>
      <c r="AB30" s="88"/>
      <c r="AC30" s="41"/>
      <c r="AD30" s="103"/>
      <c r="AE30" s="56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46"/>
      <c r="R31" s="91"/>
      <c r="S31" s="92"/>
      <c r="T31" s="91"/>
      <c r="U31" s="91"/>
      <c r="V31" s="91"/>
      <c r="W31" s="92"/>
      <c r="X31" s="91"/>
      <c r="Y31" s="91"/>
      <c r="Z31" s="91"/>
      <c r="AA31" s="91"/>
      <c r="AB31" s="91"/>
      <c r="AC31" s="91"/>
      <c r="AD31" s="91"/>
      <c r="AE31" s="131"/>
      <c r="AF31" s="49"/>
    </row>
    <row r="32" spans="1:32" ht="15" customHeight="1" x14ac:dyDescent="0.2">
      <c r="A32" s="575">
        <v>4</v>
      </c>
      <c r="B32" s="582" t="s">
        <v>15</v>
      </c>
      <c r="C32" s="20" t="s">
        <v>16</v>
      </c>
      <c r="D32" s="21"/>
      <c r="E32" s="22"/>
      <c r="F32" s="22"/>
      <c r="G32" s="23"/>
      <c r="H32" s="21"/>
      <c r="I32" s="22"/>
      <c r="J32" s="22"/>
      <c r="K32" s="23"/>
      <c r="L32" s="80"/>
      <c r="M32" s="22"/>
      <c r="N32" s="22"/>
      <c r="O32" s="79"/>
      <c r="P32" s="21"/>
      <c r="Q32" s="22"/>
      <c r="R32" s="22"/>
      <c r="S32" s="23"/>
      <c r="T32" s="80"/>
      <c r="U32" s="22"/>
      <c r="V32" s="22"/>
      <c r="W32" s="79"/>
      <c r="X32" s="21"/>
      <c r="Y32" s="80"/>
      <c r="Z32" s="22"/>
      <c r="AA32" s="96"/>
      <c r="AB32" s="80"/>
      <c r="AC32" s="22"/>
      <c r="AD32" s="96"/>
      <c r="AE32" s="560">
        <f>SUM(D32:AD32)</f>
        <v>0</v>
      </c>
      <c r="AF32" s="556">
        <f>SUM(D33:AD33)</f>
        <v>0</v>
      </c>
    </row>
    <row r="33" spans="1:33" ht="15" customHeight="1" x14ac:dyDescent="0.2">
      <c r="A33" s="576"/>
      <c r="B33" s="583"/>
      <c r="C33" s="25" t="s">
        <v>17</v>
      </c>
      <c r="D33" s="26"/>
      <c r="E33" s="27"/>
      <c r="F33" s="27"/>
      <c r="G33" s="28"/>
      <c r="H33" s="26"/>
      <c r="I33" s="27"/>
      <c r="J33" s="27"/>
      <c r="K33" s="28"/>
      <c r="L33" s="83"/>
      <c r="M33" s="27"/>
      <c r="N33" s="27"/>
      <c r="O33" s="82"/>
      <c r="P33" s="26"/>
      <c r="Q33" s="27"/>
      <c r="R33" s="27"/>
      <c r="S33" s="28"/>
      <c r="T33" s="83"/>
      <c r="U33" s="27"/>
      <c r="V33" s="27"/>
      <c r="W33" s="82"/>
      <c r="X33" s="26"/>
      <c r="Y33" s="83"/>
      <c r="Z33" s="27"/>
      <c r="AA33" s="97"/>
      <c r="AB33" s="83"/>
      <c r="AC33" s="27"/>
      <c r="AD33" s="97"/>
      <c r="AE33" s="561"/>
      <c r="AF33" s="557"/>
    </row>
    <row r="34" spans="1:33" ht="15" customHeight="1" x14ac:dyDescent="0.2">
      <c r="A34" s="576"/>
      <c r="B34" s="584" t="s">
        <v>18</v>
      </c>
      <c r="C34" s="30" t="s">
        <v>16</v>
      </c>
      <c r="D34" s="31"/>
      <c r="E34" s="32"/>
      <c r="F34" s="32"/>
      <c r="G34" s="85"/>
      <c r="H34" s="31"/>
      <c r="I34" s="32"/>
      <c r="J34" s="32"/>
      <c r="K34" s="33"/>
      <c r="L34" s="86"/>
      <c r="M34" s="32"/>
      <c r="N34" s="32"/>
      <c r="O34" s="85"/>
      <c r="P34" s="31"/>
      <c r="Q34" s="32"/>
      <c r="R34" s="32"/>
      <c r="S34" s="33"/>
      <c r="T34" s="86"/>
      <c r="U34" s="32"/>
      <c r="V34" s="32"/>
      <c r="W34" s="85"/>
      <c r="X34" s="31"/>
      <c r="Y34" s="86"/>
      <c r="Z34" s="32"/>
      <c r="AA34" s="99"/>
      <c r="AB34" s="86"/>
      <c r="AC34" s="32"/>
      <c r="AD34" s="99"/>
      <c r="AE34" s="562">
        <f>SUM(D34:AD34)</f>
        <v>0</v>
      </c>
      <c r="AF34" s="558">
        <f>SUM(D35:AD35)</f>
        <v>0</v>
      </c>
    </row>
    <row r="35" spans="1:33" ht="15" customHeight="1" x14ac:dyDescent="0.2">
      <c r="A35" s="576"/>
      <c r="B35" s="585"/>
      <c r="C35" s="25" t="s">
        <v>17</v>
      </c>
      <c r="D35" s="26"/>
      <c r="E35" s="27"/>
      <c r="F35" s="27"/>
      <c r="G35" s="82"/>
      <c r="H35" s="26"/>
      <c r="I35" s="27"/>
      <c r="J35" s="27"/>
      <c r="K35" s="28"/>
      <c r="L35" s="83"/>
      <c r="M35" s="27"/>
      <c r="N35" s="27"/>
      <c r="O35" s="82"/>
      <c r="P35" s="26"/>
      <c r="Q35" s="27"/>
      <c r="R35" s="27"/>
      <c r="S35" s="28"/>
      <c r="T35" s="83"/>
      <c r="U35" s="27"/>
      <c r="V35" s="27"/>
      <c r="W35" s="82"/>
      <c r="X35" s="26"/>
      <c r="Y35" s="83"/>
      <c r="Z35" s="27"/>
      <c r="AA35" s="97"/>
      <c r="AB35" s="83"/>
      <c r="AC35" s="27"/>
      <c r="AD35" s="97"/>
      <c r="AE35" s="561"/>
      <c r="AF35" s="557"/>
    </row>
    <row r="36" spans="1:33" ht="15" customHeight="1" x14ac:dyDescent="0.2">
      <c r="A36" s="576"/>
      <c r="B36" s="578" t="s">
        <v>19</v>
      </c>
      <c r="C36" s="30" t="s">
        <v>16</v>
      </c>
      <c r="D36" s="31"/>
      <c r="E36" s="32"/>
      <c r="F36" s="32"/>
      <c r="G36" s="85"/>
      <c r="H36" s="31"/>
      <c r="I36" s="32"/>
      <c r="J36" s="32"/>
      <c r="K36" s="33"/>
      <c r="L36" s="86"/>
      <c r="M36" s="32"/>
      <c r="N36" s="32"/>
      <c r="O36" s="85"/>
      <c r="P36" s="31"/>
      <c r="Q36" s="32"/>
      <c r="R36" s="32"/>
      <c r="S36" s="33"/>
      <c r="T36" s="31"/>
      <c r="U36" s="32"/>
      <c r="V36" s="32"/>
      <c r="W36" s="85"/>
      <c r="X36" s="31"/>
      <c r="Y36" s="86"/>
      <c r="Z36" s="32"/>
      <c r="AA36" s="99"/>
      <c r="AB36" s="86"/>
      <c r="AC36" s="32"/>
      <c r="AD36" s="99"/>
      <c r="AE36" s="562">
        <f>SUM(D36:AD36)</f>
        <v>0</v>
      </c>
      <c r="AF36" s="558">
        <f>SUM(D37:AD37)</f>
        <v>0</v>
      </c>
    </row>
    <row r="37" spans="1:33" ht="15" customHeight="1" x14ac:dyDescent="0.2">
      <c r="A37" s="576"/>
      <c r="B37" s="579"/>
      <c r="C37" s="25" t="s">
        <v>17</v>
      </c>
      <c r="D37" s="26"/>
      <c r="E37" s="27"/>
      <c r="F37" s="27"/>
      <c r="G37" s="82"/>
      <c r="H37" s="26"/>
      <c r="I37" s="27"/>
      <c r="J37" s="27"/>
      <c r="K37" s="28"/>
      <c r="L37" s="83"/>
      <c r="M37" s="27"/>
      <c r="N37" s="27"/>
      <c r="O37" s="82"/>
      <c r="P37" s="26"/>
      <c r="Q37" s="27"/>
      <c r="R37" s="27"/>
      <c r="S37" s="28"/>
      <c r="T37" s="26"/>
      <c r="U37" s="27"/>
      <c r="V37" s="27"/>
      <c r="W37" s="82"/>
      <c r="X37" s="26"/>
      <c r="Y37" s="83"/>
      <c r="Z37" s="27"/>
      <c r="AA37" s="97"/>
      <c r="AB37" s="83"/>
      <c r="AC37" s="27"/>
      <c r="AD37" s="97"/>
      <c r="AE37" s="561"/>
      <c r="AF37" s="557"/>
    </row>
    <row r="38" spans="1:33" ht="15" customHeight="1" x14ac:dyDescent="0.2">
      <c r="A38" s="576"/>
      <c r="B38" s="580" t="s">
        <v>20</v>
      </c>
      <c r="C38" s="30" t="s">
        <v>16</v>
      </c>
      <c r="D38" s="31"/>
      <c r="E38" s="32"/>
      <c r="F38" s="32"/>
      <c r="G38" s="85"/>
      <c r="H38" s="31"/>
      <c r="I38" s="32"/>
      <c r="J38" s="32"/>
      <c r="K38" s="33"/>
      <c r="L38" s="31"/>
      <c r="M38" s="32"/>
      <c r="N38" s="32"/>
      <c r="O38" s="85"/>
      <c r="P38" s="31"/>
      <c r="Q38" s="32"/>
      <c r="R38" s="32"/>
      <c r="S38" s="33"/>
      <c r="T38" s="86"/>
      <c r="U38" s="32"/>
      <c r="V38" s="32"/>
      <c r="W38" s="85"/>
      <c r="X38" s="31"/>
      <c r="Y38" s="86"/>
      <c r="Z38" s="32"/>
      <c r="AA38" s="99"/>
      <c r="AB38" s="86"/>
      <c r="AC38" s="32"/>
      <c r="AD38" s="99"/>
      <c r="AE38" s="562">
        <f>SUM(D38:AD38)</f>
        <v>0</v>
      </c>
      <c r="AF38" s="558">
        <f>SUM(D39:AD39)</f>
        <v>0</v>
      </c>
    </row>
    <row r="39" spans="1:33" ht="15" customHeight="1" thickBot="1" x14ac:dyDescent="0.25">
      <c r="A39" s="577"/>
      <c r="B39" s="581"/>
      <c r="C39" s="40" t="s">
        <v>17</v>
      </c>
      <c r="D39" s="43"/>
      <c r="E39" s="41"/>
      <c r="F39" s="41"/>
      <c r="G39" s="87"/>
      <c r="H39" s="43"/>
      <c r="I39" s="41"/>
      <c r="J39" s="41"/>
      <c r="K39" s="42"/>
      <c r="L39" s="43"/>
      <c r="M39" s="41"/>
      <c r="N39" s="41"/>
      <c r="O39" s="87"/>
      <c r="P39" s="43"/>
      <c r="Q39" s="41"/>
      <c r="R39" s="41"/>
      <c r="S39" s="42"/>
      <c r="T39" s="88"/>
      <c r="U39" s="41"/>
      <c r="V39" s="41"/>
      <c r="W39" s="87"/>
      <c r="X39" s="43"/>
      <c r="Y39" s="88"/>
      <c r="Z39" s="41"/>
      <c r="AA39" s="103"/>
      <c r="AB39" s="88"/>
      <c r="AC39" s="41"/>
      <c r="AD39" s="103"/>
      <c r="AE39" s="566"/>
      <c r="AF39" s="559"/>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72" t="s">
        <v>21</v>
      </c>
      <c r="Y40" s="573"/>
      <c r="Z40" s="573"/>
      <c r="AA40" s="573"/>
      <c r="AB40" s="573"/>
      <c r="AC40" s="573"/>
      <c r="AD40" s="574"/>
      <c r="AE40" s="48">
        <f>AVERAGE(AE5:AE12,AE14:AE21,AE23:AE30,AE32:AE39)</f>
        <v>0</v>
      </c>
      <c r="AF40" s="49">
        <f>AVERAGE(AF5:AF12,AF14:AF21,AF23:AF30,AF32:AF39)</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3" s="62" customFormat="1" ht="35.1" customHeight="1" x14ac:dyDescent="0.2">
      <c r="B42" s="63" t="s">
        <v>22</v>
      </c>
      <c r="C42" s="63"/>
      <c r="D42" s="64"/>
      <c r="E42" s="64"/>
      <c r="F42" s="64"/>
      <c r="G42" s="64"/>
      <c r="H42" s="64"/>
      <c r="I42" s="65" t="s">
        <v>65</v>
      </c>
      <c r="AE42" s="66"/>
      <c r="AF42" s="66"/>
    </row>
    <row r="43" spans="1:33" s="62" customFormat="1" ht="35.1" customHeight="1" x14ac:dyDescent="0.2">
      <c r="B43" s="63"/>
      <c r="C43" s="63"/>
      <c r="D43" s="64"/>
      <c r="E43" s="64"/>
      <c r="F43" s="64"/>
      <c r="G43" s="64"/>
      <c r="H43" s="64"/>
      <c r="I43" s="65" t="s">
        <v>45</v>
      </c>
      <c r="AE43" s="66"/>
      <c r="AF43" s="66"/>
    </row>
    <row r="44" spans="1:33" s="62" customFormat="1" ht="35.1" customHeight="1" x14ac:dyDescent="0.2">
      <c r="B44" s="63"/>
      <c r="C44" s="63"/>
      <c r="D44" s="64"/>
      <c r="E44" s="64"/>
      <c r="F44" s="64"/>
      <c r="G44" s="64"/>
      <c r="H44" s="64"/>
      <c r="I44" s="65" t="s">
        <v>41</v>
      </c>
      <c r="AE44" s="66"/>
      <c r="AF44" s="66"/>
    </row>
    <row r="45" spans="1:33" s="62" customFormat="1" ht="35.1" customHeight="1" x14ac:dyDescent="0.2">
      <c r="B45" s="63"/>
      <c r="C45" s="63"/>
      <c r="D45" s="64"/>
      <c r="E45" s="64"/>
      <c r="F45" s="64"/>
      <c r="G45" s="64"/>
      <c r="H45" s="64"/>
      <c r="I45" s="65" t="s">
        <v>66</v>
      </c>
      <c r="AE45" s="66"/>
      <c r="AF45" s="66"/>
    </row>
    <row r="46" spans="1:33" s="62" customFormat="1" ht="35.1" customHeight="1" x14ac:dyDescent="0.2">
      <c r="B46" s="63"/>
      <c r="C46" s="63"/>
      <c r="D46" s="64"/>
      <c r="E46" s="64"/>
      <c r="F46" s="64"/>
      <c r="G46" s="64"/>
      <c r="H46" s="64"/>
      <c r="I46" s="65" t="s">
        <v>67</v>
      </c>
      <c r="AE46" s="66"/>
      <c r="AF46" s="66"/>
    </row>
    <row r="47" spans="1:33" ht="15" customHeight="1" x14ac:dyDescent="0.2"/>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62"/>
      <c r="AB48" s="249" t="s">
        <v>36</v>
      </c>
      <c r="AC48" s="250">
        <f>SUM(M48,Q48,U48,Y48)</f>
        <v>0</v>
      </c>
      <c r="AE48" s="104"/>
      <c r="AF48" s="66"/>
      <c r="AG48" s="66"/>
    </row>
    <row r="49" spans="2:9" ht="13.5" thickTop="1" x14ac:dyDescent="0.2"/>
    <row r="50" spans="2:9" ht="30" x14ac:dyDescent="0.2">
      <c r="B50" s="63" t="s">
        <v>72</v>
      </c>
      <c r="I50" s="62" t="s">
        <v>73</v>
      </c>
    </row>
  </sheetData>
  <mergeCells count="58">
    <mergeCell ref="X40:AD40"/>
    <mergeCell ref="AE23:AE24"/>
    <mergeCell ref="AE25:AE26"/>
    <mergeCell ref="AE27:AE28"/>
    <mergeCell ref="AE29:AE30"/>
    <mergeCell ref="AE32:AE33"/>
    <mergeCell ref="AE34:AE35"/>
    <mergeCell ref="AE36:AE37"/>
    <mergeCell ref="AE38:AE39"/>
    <mergeCell ref="AE14:AE15"/>
    <mergeCell ref="AE16:AE17"/>
    <mergeCell ref="AE18:AE19"/>
    <mergeCell ref="AE20:AE21"/>
    <mergeCell ref="AE5:AE6"/>
    <mergeCell ref="AE7:AE8"/>
    <mergeCell ref="AE9:AE10"/>
    <mergeCell ref="AE11:AE12"/>
    <mergeCell ref="AF36:AF37"/>
    <mergeCell ref="AF38:AF39"/>
    <mergeCell ref="AF29:AF30"/>
    <mergeCell ref="AF23:AF24"/>
    <mergeCell ref="AF25:AF26"/>
    <mergeCell ref="AF27:AF28"/>
    <mergeCell ref="AF32:AF33"/>
    <mergeCell ref="AF16:AF17"/>
    <mergeCell ref="AF18:AF19"/>
    <mergeCell ref="AF20:AF21"/>
    <mergeCell ref="B32:B33"/>
    <mergeCell ref="B34:B35"/>
    <mergeCell ref="B27:B28"/>
    <mergeCell ref="B29:B30"/>
    <mergeCell ref="AF34:AF35"/>
    <mergeCell ref="AF5:AF6"/>
    <mergeCell ref="AF7:AF8"/>
    <mergeCell ref="AF9:AF10"/>
    <mergeCell ref="AF11:AF12"/>
    <mergeCell ref="AF14:AF15"/>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conditionalFormatting sqref="AF5:AF12 AF14:AF21 AF23:AF30 AF32:AF39">
    <cfRule type="cellIs" dxfId="12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zoomScaleSheetLayoutView="50" workbookViewId="0">
      <selection activeCell="AJ51" sqref="AJ5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553" t="s">
        <v>33</v>
      </c>
      <c r="B1" s="550"/>
      <c r="C1" s="550"/>
      <c r="D1" s="550"/>
      <c r="E1" s="550"/>
      <c r="F1" s="550"/>
      <c r="G1" s="550"/>
      <c r="H1" s="553" t="s">
        <v>81</v>
      </c>
      <c r="I1" s="550"/>
      <c r="J1" s="550"/>
      <c r="K1" s="550"/>
      <c r="L1" s="550"/>
      <c r="M1" s="550"/>
      <c r="N1" s="550"/>
      <c r="O1" s="550"/>
      <c r="P1" s="550"/>
      <c r="Q1" s="550"/>
      <c r="R1" s="550"/>
      <c r="S1" s="550"/>
      <c r="T1" s="550"/>
      <c r="U1" s="550"/>
      <c r="V1" s="550"/>
      <c r="W1" s="550"/>
      <c r="X1" s="550"/>
      <c r="Y1" s="550"/>
      <c r="Z1" s="550"/>
      <c r="AA1" s="550"/>
      <c r="AB1" s="550"/>
      <c r="AC1" s="554"/>
      <c r="AD1" s="203" t="s">
        <v>71</v>
      </c>
      <c r="AE1" s="95" t="s">
        <v>34</v>
      </c>
    </row>
    <row r="2" spans="1:31"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5"/>
      <c r="AD2" s="130" t="s">
        <v>1</v>
      </c>
      <c r="AE2" s="4" t="s">
        <v>35</v>
      </c>
    </row>
    <row r="3" spans="1:31"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568"/>
      <c r="B4" s="568"/>
      <c r="C4" s="568"/>
      <c r="D4" s="14"/>
      <c r="E4" s="15"/>
      <c r="F4" s="15"/>
      <c r="G4" s="16"/>
      <c r="H4" s="14"/>
      <c r="I4" s="15"/>
      <c r="J4" s="15"/>
      <c r="K4" s="16"/>
      <c r="L4" s="14"/>
      <c r="M4" s="15"/>
      <c r="N4" s="15"/>
      <c r="O4" s="16"/>
      <c r="P4" s="14"/>
      <c r="Q4" s="15"/>
      <c r="R4" s="15"/>
      <c r="S4" s="16"/>
      <c r="T4" s="14"/>
      <c r="U4" s="15"/>
      <c r="V4" s="15"/>
      <c r="W4" s="16"/>
      <c r="X4" s="14"/>
      <c r="Y4" s="15"/>
      <c r="Z4" s="136"/>
      <c r="AA4" s="137"/>
      <c r="AB4" s="135"/>
      <c r="AC4" s="138"/>
      <c r="AD4" s="76" t="s">
        <v>13</v>
      </c>
      <c r="AE4" s="77" t="s">
        <v>14</v>
      </c>
    </row>
    <row r="5" spans="1:31" ht="15" customHeight="1" x14ac:dyDescent="0.2">
      <c r="A5" s="575">
        <v>1</v>
      </c>
      <c r="B5" s="564" t="s">
        <v>15</v>
      </c>
      <c r="C5" s="20" t="s">
        <v>16</v>
      </c>
      <c r="D5" s="80"/>
      <c r="E5" s="22"/>
      <c r="F5" s="22"/>
      <c r="G5" s="79"/>
      <c r="H5" s="21"/>
      <c r="I5" s="22"/>
      <c r="J5" s="22"/>
      <c r="K5" s="23"/>
      <c r="L5" s="80"/>
      <c r="M5" s="22"/>
      <c r="N5" s="22"/>
      <c r="O5" s="23"/>
      <c r="P5" s="80"/>
      <c r="Q5" s="22"/>
      <c r="R5" s="22"/>
      <c r="S5" s="23"/>
      <c r="T5" s="80"/>
      <c r="U5" s="22"/>
      <c r="V5" s="22"/>
      <c r="W5" s="23"/>
      <c r="X5" s="80"/>
      <c r="Y5" s="22"/>
      <c r="Z5" s="96"/>
      <c r="AA5" s="80"/>
      <c r="AB5" s="22"/>
      <c r="AC5" s="96"/>
      <c r="AD5" s="560">
        <f>SUM(D5:AC5)</f>
        <v>0</v>
      </c>
      <c r="AE5" s="556">
        <f>SUM(D6:AC6)</f>
        <v>0</v>
      </c>
    </row>
    <row r="6" spans="1:31" ht="15" customHeight="1" x14ac:dyDescent="0.2">
      <c r="A6" s="576"/>
      <c r="B6" s="565"/>
      <c r="C6" s="25" t="s">
        <v>17</v>
      </c>
      <c r="D6" s="26"/>
      <c r="E6" s="27"/>
      <c r="F6" s="27"/>
      <c r="G6" s="82"/>
      <c r="H6" s="26"/>
      <c r="I6" s="27"/>
      <c r="J6" s="27"/>
      <c r="K6" s="28"/>
      <c r="L6" s="83"/>
      <c r="M6" s="27"/>
      <c r="N6" s="27"/>
      <c r="O6" s="28"/>
      <c r="P6" s="83"/>
      <c r="Q6" s="27"/>
      <c r="R6" s="27"/>
      <c r="S6" s="28"/>
      <c r="T6" s="83"/>
      <c r="U6" s="27"/>
      <c r="V6" s="27"/>
      <c r="W6" s="28"/>
      <c r="X6" s="83"/>
      <c r="Y6" s="27"/>
      <c r="Z6" s="97"/>
      <c r="AA6" s="83"/>
      <c r="AB6" s="27"/>
      <c r="AC6" s="97"/>
      <c r="AD6" s="561"/>
      <c r="AE6" s="557"/>
    </row>
    <row r="7" spans="1:31" ht="15" customHeight="1" x14ac:dyDescent="0.2">
      <c r="A7" s="576"/>
      <c r="B7" s="571" t="s">
        <v>18</v>
      </c>
      <c r="C7" s="30" t="s">
        <v>16</v>
      </c>
      <c r="D7" s="31"/>
      <c r="E7" s="32"/>
      <c r="F7" s="32"/>
      <c r="G7" s="33"/>
      <c r="H7" s="86"/>
      <c r="I7" s="32"/>
      <c r="J7" s="32"/>
      <c r="K7" s="33"/>
      <c r="L7" s="86"/>
      <c r="M7" s="32"/>
      <c r="N7" s="32"/>
      <c r="O7" s="33"/>
      <c r="P7" s="86"/>
      <c r="Q7" s="32"/>
      <c r="R7" s="32"/>
      <c r="S7" s="33"/>
      <c r="T7" s="86"/>
      <c r="U7" s="32"/>
      <c r="V7" s="32"/>
      <c r="W7" s="33"/>
      <c r="X7" s="86"/>
      <c r="Y7" s="32"/>
      <c r="Z7" s="99"/>
      <c r="AA7" s="86"/>
      <c r="AB7" s="32"/>
      <c r="AC7" s="99"/>
      <c r="AD7" s="562">
        <f>SUM(D7:AC7)</f>
        <v>0</v>
      </c>
      <c r="AE7" s="558">
        <f>SUM(D8:AC8)</f>
        <v>0</v>
      </c>
    </row>
    <row r="8" spans="1:31" ht="15" customHeight="1" x14ac:dyDescent="0.2">
      <c r="A8" s="576"/>
      <c r="B8" s="571"/>
      <c r="C8" s="25" t="s">
        <v>17</v>
      </c>
      <c r="D8" s="26"/>
      <c r="E8" s="27"/>
      <c r="F8" s="27"/>
      <c r="G8" s="28"/>
      <c r="H8" s="83"/>
      <c r="I8" s="27"/>
      <c r="J8" s="27"/>
      <c r="K8" s="28"/>
      <c r="L8" s="83"/>
      <c r="M8" s="27"/>
      <c r="N8" s="27"/>
      <c r="O8" s="28"/>
      <c r="P8" s="83"/>
      <c r="Q8" s="27"/>
      <c r="R8" s="27"/>
      <c r="S8" s="28"/>
      <c r="T8" s="83"/>
      <c r="U8" s="27"/>
      <c r="V8" s="27"/>
      <c r="W8" s="28"/>
      <c r="X8" s="83"/>
      <c r="Y8" s="27"/>
      <c r="Z8" s="97"/>
      <c r="AA8" s="83"/>
      <c r="AB8" s="27"/>
      <c r="AC8" s="97"/>
      <c r="AD8" s="561"/>
      <c r="AE8" s="557"/>
    </row>
    <row r="9" spans="1:31" ht="15" customHeight="1" x14ac:dyDescent="0.2">
      <c r="A9" s="576"/>
      <c r="B9" s="563" t="s">
        <v>19</v>
      </c>
      <c r="C9" s="30" t="s">
        <v>16</v>
      </c>
      <c r="D9" s="31"/>
      <c r="E9" s="32"/>
      <c r="F9" s="32"/>
      <c r="G9" s="85"/>
      <c r="H9" s="31"/>
      <c r="I9" s="32"/>
      <c r="J9" s="32"/>
      <c r="K9" s="85"/>
      <c r="L9" s="31"/>
      <c r="M9" s="32"/>
      <c r="N9" s="32"/>
      <c r="O9" s="85"/>
      <c r="P9" s="31"/>
      <c r="Q9" s="32"/>
      <c r="R9" s="32"/>
      <c r="S9" s="85"/>
      <c r="T9" s="31"/>
      <c r="U9" s="32"/>
      <c r="V9" s="32"/>
      <c r="W9" s="33"/>
      <c r="X9" s="86"/>
      <c r="Y9" s="32"/>
      <c r="Z9" s="99"/>
      <c r="AA9" s="86"/>
      <c r="AB9" s="32"/>
      <c r="AC9" s="99"/>
      <c r="AD9" s="562">
        <f>SUM(D9:AC9)</f>
        <v>0</v>
      </c>
      <c r="AE9" s="558">
        <f>SUM(D10:AC10)</f>
        <v>0</v>
      </c>
    </row>
    <row r="10" spans="1:31" ht="15" customHeight="1" x14ac:dyDescent="0.2">
      <c r="A10" s="576"/>
      <c r="B10" s="563"/>
      <c r="C10" s="25" t="s">
        <v>17</v>
      </c>
      <c r="D10" s="26"/>
      <c r="E10" s="27"/>
      <c r="F10" s="27"/>
      <c r="G10" s="82"/>
      <c r="H10" s="26"/>
      <c r="I10" s="27"/>
      <c r="J10" s="27"/>
      <c r="K10" s="82"/>
      <c r="L10" s="26"/>
      <c r="M10" s="27"/>
      <c r="N10" s="27"/>
      <c r="O10" s="82"/>
      <c r="P10" s="26"/>
      <c r="Q10" s="27"/>
      <c r="R10" s="27"/>
      <c r="S10" s="82"/>
      <c r="T10" s="26"/>
      <c r="U10" s="27"/>
      <c r="V10" s="27"/>
      <c r="W10" s="28"/>
      <c r="X10" s="83"/>
      <c r="Y10" s="27"/>
      <c r="Z10" s="97"/>
      <c r="AA10" s="83"/>
      <c r="AB10" s="27"/>
      <c r="AC10" s="97"/>
      <c r="AD10" s="561"/>
      <c r="AE10" s="557"/>
    </row>
    <row r="11" spans="1:31" ht="15" customHeight="1" x14ac:dyDescent="0.2">
      <c r="A11" s="576"/>
      <c r="B11" s="569" t="s">
        <v>20</v>
      </c>
      <c r="C11" s="30" t="s">
        <v>16</v>
      </c>
      <c r="D11" s="31"/>
      <c r="E11" s="32"/>
      <c r="F11" s="32"/>
      <c r="G11" s="33"/>
      <c r="H11" s="86"/>
      <c r="I11" s="32"/>
      <c r="J11" s="32"/>
      <c r="K11" s="33"/>
      <c r="L11" s="86"/>
      <c r="M11" s="32"/>
      <c r="N11" s="32"/>
      <c r="O11" s="85"/>
      <c r="P11" s="31"/>
      <c r="Q11" s="32"/>
      <c r="R11" s="32"/>
      <c r="S11" s="33"/>
      <c r="T11" s="86"/>
      <c r="U11" s="32"/>
      <c r="V11" s="32"/>
      <c r="W11" s="85"/>
      <c r="X11" s="31"/>
      <c r="Y11" s="32"/>
      <c r="Z11" s="85"/>
      <c r="AA11" s="31"/>
      <c r="AB11" s="32"/>
      <c r="AC11" s="99"/>
      <c r="AD11" s="562">
        <f>SUM(D11:AC11)</f>
        <v>0</v>
      </c>
      <c r="AE11" s="558">
        <f>SUM(D12:AC12)</f>
        <v>0</v>
      </c>
    </row>
    <row r="12" spans="1:31" ht="15" customHeight="1" thickBot="1" x14ac:dyDescent="0.25">
      <c r="A12" s="577"/>
      <c r="B12" s="570"/>
      <c r="C12" s="40" t="s">
        <v>17</v>
      </c>
      <c r="D12" s="26"/>
      <c r="E12" s="27"/>
      <c r="F12" s="27"/>
      <c r="G12" s="28"/>
      <c r="H12" s="83"/>
      <c r="I12" s="27"/>
      <c r="J12" s="27"/>
      <c r="K12" s="28"/>
      <c r="L12" s="83"/>
      <c r="M12" s="27"/>
      <c r="N12" s="27"/>
      <c r="O12" s="82"/>
      <c r="P12" s="26"/>
      <c r="Q12" s="41"/>
      <c r="R12" s="41"/>
      <c r="S12" s="28"/>
      <c r="T12" s="83"/>
      <c r="U12" s="27"/>
      <c r="V12" s="27"/>
      <c r="W12" s="87"/>
      <c r="X12" s="43"/>
      <c r="Y12" s="41"/>
      <c r="Z12" s="87"/>
      <c r="AA12" s="43"/>
      <c r="AB12" s="41"/>
      <c r="AC12" s="103"/>
      <c r="AD12" s="566"/>
      <c r="AE12" s="559"/>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46"/>
      <c r="S13" s="92"/>
      <c r="T13" s="91"/>
      <c r="U13" s="91"/>
      <c r="V13" s="91"/>
      <c r="W13" s="92"/>
      <c r="X13" s="91"/>
      <c r="Y13" s="91"/>
      <c r="Z13" s="91"/>
      <c r="AA13" s="91"/>
      <c r="AB13" s="91"/>
      <c r="AC13" s="91"/>
      <c r="AD13" s="131"/>
      <c r="AE13" s="49"/>
    </row>
    <row r="14" spans="1:31" ht="15" customHeight="1" x14ac:dyDescent="0.2">
      <c r="A14" s="575">
        <v>2</v>
      </c>
      <c r="B14" s="564"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79"/>
      <c r="AA14" s="21"/>
      <c r="AB14" s="22"/>
      <c r="AC14" s="96"/>
      <c r="AD14" s="560">
        <f>SUM(D14:AC14)</f>
        <v>0</v>
      </c>
      <c r="AE14" s="556">
        <f>SUM(D15:AC15)</f>
        <v>0</v>
      </c>
    </row>
    <row r="15" spans="1:31" ht="15" customHeight="1" x14ac:dyDescent="0.2">
      <c r="A15" s="576"/>
      <c r="B15" s="565"/>
      <c r="C15" s="25" t="s">
        <v>17</v>
      </c>
      <c r="D15" s="26"/>
      <c r="E15" s="27"/>
      <c r="F15" s="27"/>
      <c r="G15" s="82"/>
      <c r="H15" s="26"/>
      <c r="I15" s="27"/>
      <c r="J15" s="27"/>
      <c r="K15" s="82"/>
      <c r="L15" s="26"/>
      <c r="M15" s="27"/>
      <c r="N15" s="27"/>
      <c r="O15" s="82"/>
      <c r="P15" s="26"/>
      <c r="Q15" s="27"/>
      <c r="R15" s="27"/>
      <c r="S15" s="82"/>
      <c r="T15" s="26"/>
      <c r="U15" s="27"/>
      <c r="V15" s="27"/>
      <c r="W15" s="82"/>
      <c r="X15" s="26"/>
      <c r="Y15" s="27"/>
      <c r="Z15" s="82"/>
      <c r="AA15" s="26"/>
      <c r="AB15" s="27"/>
      <c r="AC15" s="97"/>
      <c r="AD15" s="561"/>
      <c r="AE15" s="557"/>
    </row>
    <row r="16" spans="1:31" ht="15" customHeight="1" x14ac:dyDescent="0.2">
      <c r="A16" s="576"/>
      <c r="B16" s="571"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562">
        <f>SUM(D16:AC16)</f>
        <v>0</v>
      </c>
      <c r="AE16" s="558">
        <f>SUM(D17:AC17)</f>
        <v>0</v>
      </c>
    </row>
    <row r="17" spans="1:31" ht="15" customHeight="1" x14ac:dyDescent="0.2">
      <c r="A17" s="576"/>
      <c r="B17" s="571"/>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561"/>
      <c r="AE17" s="557"/>
    </row>
    <row r="18" spans="1:31" ht="15" customHeight="1" x14ac:dyDescent="0.2">
      <c r="A18" s="576"/>
      <c r="B18" s="563" t="s">
        <v>19</v>
      </c>
      <c r="C18" s="30" t="s">
        <v>16</v>
      </c>
      <c r="D18" s="31"/>
      <c r="E18" s="32"/>
      <c r="F18" s="32"/>
      <c r="G18" s="33"/>
      <c r="H18" s="86"/>
      <c r="I18" s="32"/>
      <c r="J18" s="32"/>
      <c r="K18" s="33"/>
      <c r="L18" s="86"/>
      <c r="M18" s="32"/>
      <c r="N18" s="32"/>
      <c r="O18" s="33"/>
      <c r="P18" s="86"/>
      <c r="Q18" s="32"/>
      <c r="R18" s="32"/>
      <c r="S18" s="33"/>
      <c r="T18" s="86"/>
      <c r="U18" s="32"/>
      <c r="V18" s="32"/>
      <c r="W18" s="33"/>
      <c r="X18" s="86"/>
      <c r="Y18" s="32"/>
      <c r="Z18" s="99"/>
      <c r="AA18" s="86"/>
      <c r="AB18" s="32"/>
      <c r="AC18" s="99"/>
      <c r="AD18" s="562">
        <f>SUM(D18:AC18)</f>
        <v>0</v>
      </c>
      <c r="AE18" s="558">
        <f>SUM(D19:AC19)</f>
        <v>0</v>
      </c>
    </row>
    <row r="19" spans="1:31" ht="15" customHeight="1" x14ac:dyDescent="0.2">
      <c r="A19" s="576"/>
      <c r="B19" s="563"/>
      <c r="C19" s="25" t="s">
        <v>17</v>
      </c>
      <c r="D19" s="26"/>
      <c r="E19" s="27"/>
      <c r="F19" s="27"/>
      <c r="G19" s="28"/>
      <c r="H19" s="83"/>
      <c r="I19" s="27"/>
      <c r="J19" s="27"/>
      <c r="K19" s="28"/>
      <c r="L19" s="83"/>
      <c r="M19" s="27"/>
      <c r="N19" s="27"/>
      <c r="O19" s="28"/>
      <c r="P19" s="83"/>
      <c r="Q19" s="27"/>
      <c r="R19" s="27"/>
      <c r="S19" s="28"/>
      <c r="T19" s="83"/>
      <c r="U19" s="27"/>
      <c r="V19" s="27"/>
      <c r="W19" s="28"/>
      <c r="X19" s="83"/>
      <c r="Y19" s="27"/>
      <c r="Z19" s="97"/>
      <c r="AA19" s="83"/>
      <c r="AB19" s="27"/>
      <c r="AC19" s="97"/>
      <c r="AD19" s="561"/>
      <c r="AE19" s="557"/>
    </row>
    <row r="20" spans="1:31" ht="15" customHeight="1" x14ac:dyDescent="0.2">
      <c r="A20" s="576"/>
      <c r="B20" s="569" t="s">
        <v>20</v>
      </c>
      <c r="C20" s="30" t="s">
        <v>16</v>
      </c>
      <c r="D20" s="31"/>
      <c r="E20" s="32"/>
      <c r="F20" s="32"/>
      <c r="G20" s="85"/>
      <c r="H20" s="31"/>
      <c r="I20" s="32"/>
      <c r="J20" s="32"/>
      <c r="K20" s="33"/>
      <c r="L20" s="86"/>
      <c r="M20" s="32"/>
      <c r="N20" s="32"/>
      <c r="O20" s="33"/>
      <c r="P20" s="86"/>
      <c r="Q20" s="32"/>
      <c r="R20" s="32"/>
      <c r="S20" s="33"/>
      <c r="T20" s="86"/>
      <c r="U20" s="32"/>
      <c r="V20" s="32"/>
      <c r="W20" s="33"/>
      <c r="X20" s="86"/>
      <c r="Y20" s="32"/>
      <c r="Z20" s="99"/>
      <c r="AA20" s="86"/>
      <c r="AB20" s="32"/>
      <c r="AC20" s="99"/>
      <c r="AD20" s="562">
        <f>SUM(D20:AC20)</f>
        <v>0</v>
      </c>
      <c r="AE20" s="558">
        <f>SUM(D21:AC21)</f>
        <v>0</v>
      </c>
    </row>
    <row r="21" spans="1:31" ht="15" customHeight="1" thickBot="1" x14ac:dyDescent="0.25">
      <c r="A21" s="577"/>
      <c r="B21" s="570"/>
      <c r="C21" s="40" t="s">
        <v>17</v>
      </c>
      <c r="D21" s="26"/>
      <c r="E21" s="27"/>
      <c r="F21" s="27"/>
      <c r="G21" s="82"/>
      <c r="H21" s="26"/>
      <c r="I21" s="27"/>
      <c r="J21" s="27"/>
      <c r="K21" s="28"/>
      <c r="L21" s="83"/>
      <c r="M21" s="27"/>
      <c r="N21" s="27"/>
      <c r="O21" s="28"/>
      <c r="P21" s="83"/>
      <c r="Q21" s="41"/>
      <c r="R21" s="41"/>
      <c r="S21" s="28"/>
      <c r="T21" s="83"/>
      <c r="U21" s="27"/>
      <c r="V21" s="27"/>
      <c r="W21" s="28"/>
      <c r="X21" s="83"/>
      <c r="Y21" s="27"/>
      <c r="Z21" s="97"/>
      <c r="AA21" s="83"/>
      <c r="AB21" s="27"/>
      <c r="AC21" s="97"/>
      <c r="AD21" s="566"/>
      <c r="AE21" s="559"/>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46"/>
      <c r="S22" s="92"/>
      <c r="T22" s="91"/>
      <c r="U22" s="91"/>
      <c r="V22" s="91"/>
      <c r="W22" s="92"/>
      <c r="X22" s="91"/>
      <c r="Y22" s="91"/>
      <c r="Z22" s="91"/>
      <c r="AA22" s="91"/>
      <c r="AB22" s="91"/>
      <c r="AC22" s="91"/>
      <c r="AD22" s="131"/>
      <c r="AE22" s="49"/>
    </row>
    <row r="23" spans="1:31" ht="15" customHeight="1" x14ac:dyDescent="0.2">
      <c r="A23" s="575">
        <v>3</v>
      </c>
      <c r="B23" s="564" t="s">
        <v>15</v>
      </c>
      <c r="C23" s="20" t="s">
        <v>16</v>
      </c>
      <c r="D23" s="21"/>
      <c r="E23" s="22"/>
      <c r="F23" s="22"/>
      <c r="G23" s="23"/>
      <c r="H23" s="80"/>
      <c r="I23" s="22"/>
      <c r="J23" s="22"/>
      <c r="K23" s="23"/>
      <c r="L23" s="80"/>
      <c r="M23" s="22"/>
      <c r="N23" s="22"/>
      <c r="O23" s="23"/>
      <c r="P23" s="80"/>
      <c r="Q23" s="22"/>
      <c r="R23" s="22"/>
      <c r="S23" s="23"/>
      <c r="T23" s="80"/>
      <c r="U23" s="22"/>
      <c r="V23" s="22"/>
      <c r="W23" s="23"/>
      <c r="X23" s="80"/>
      <c r="Y23" s="22"/>
      <c r="Z23" s="96"/>
      <c r="AA23" s="80"/>
      <c r="AB23" s="22"/>
      <c r="AC23" s="96"/>
      <c r="AD23" s="560">
        <f>SUM(D23:AC23)</f>
        <v>0</v>
      </c>
      <c r="AE23" s="556">
        <f>SUM(D24:AC24)</f>
        <v>0</v>
      </c>
    </row>
    <row r="24" spans="1:31" ht="15" customHeight="1" x14ac:dyDescent="0.2">
      <c r="A24" s="576"/>
      <c r="B24" s="565"/>
      <c r="C24" s="25" t="s">
        <v>17</v>
      </c>
      <c r="D24" s="26"/>
      <c r="E24" s="27"/>
      <c r="F24" s="27"/>
      <c r="G24" s="28"/>
      <c r="H24" s="83"/>
      <c r="I24" s="27"/>
      <c r="J24" s="27"/>
      <c r="K24" s="28"/>
      <c r="L24" s="83"/>
      <c r="M24" s="27"/>
      <c r="N24" s="27"/>
      <c r="O24" s="28"/>
      <c r="P24" s="83"/>
      <c r="Q24" s="27"/>
      <c r="R24" s="27"/>
      <c r="S24" s="28"/>
      <c r="T24" s="83"/>
      <c r="U24" s="27"/>
      <c r="V24" s="27"/>
      <c r="W24" s="28"/>
      <c r="X24" s="83"/>
      <c r="Y24" s="27"/>
      <c r="Z24" s="97"/>
      <c r="AA24" s="83"/>
      <c r="AB24" s="27"/>
      <c r="AC24" s="97"/>
      <c r="AD24" s="561"/>
      <c r="AE24" s="557"/>
    </row>
    <row r="25" spans="1:31" ht="15" customHeight="1" x14ac:dyDescent="0.2">
      <c r="A25" s="576"/>
      <c r="B25" s="571" t="s">
        <v>18</v>
      </c>
      <c r="C25" s="30" t="s">
        <v>16</v>
      </c>
      <c r="D25" s="31"/>
      <c r="E25" s="32"/>
      <c r="F25" s="32"/>
      <c r="G25" s="85"/>
      <c r="H25" s="31"/>
      <c r="I25" s="32"/>
      <c r="J25" s="32"/>
      <c r="K25" s="33"/>
      <c r="L25" s="86"/>
      <c r="M25" s="32"/>
      <c r="N25" s="32"/>
      <c r="O25" s="33"/>
      <c r="P25" s="86"/>
      <c r="Q25" s="32"/>
      <c r="R25" s="32"/>
      <c r="S25" s="33"/>
      <c r="T25" s="86"/>
      <c r="U25" s="32"/>
      <c r="V25" s="32"/>
      <c r="W25" s="33"/>
      <c r="X25" s="86"/>
      <c r="Y25" s="32"/>
      <c r="Z25" s="99"/>
      <c r="AA25" s="86"/>
      <c r="AB25" s="32"/>
      <c r="AC25" s="99"/>
      <c r="AD25" s="562">
        <f>SUM(D25:AC25)</f>
        <v>0</v>
      </c>
      <c r="AE25" s="558">
        <f>SUM(D26:AC26)</f>
        <v>0</v>
      </c>
    </row>
    <row r="26" spans="1:31" ht="15" customHeight="1" x14ac:dyDescent="0.2">
      <c r="A26" s="576"/>
      <c r="B26" s="571"/>
      <c r="C26" s="25" t="s">
        <v>17</v>
      </c>
      <c r="D26" s="26"/>
      <c r="E26" s="27"/>
      <c r="F26" s="27"/>
      <c r="G26" s="82"/>
      <c r="H26" s="26"/>
      <c r="I26" s="27"/>
      <c r="J26" s="27"/>
      <c r="K26" s="28"/>
      <c r="L26" s="83"/>
      <c r="M26" s="27"/>
      <c r="N26" s="27"/>
      <c r="O26" s="28"/>
      <c r="P26" s="83"/>
      <c r="Q26" s="27"/>
      <c r="R26" s="27"/>
      <c r="S26" s="28"/>
      <c r="T26" s="83"/>
      <c r="U26" s="27"/>
      <c r="V26" s="27"/>
      <c r="W26" s="28"/>
      <c r="X26" s="83"/>
      <c r="Y26" s="27"/>
      <c r="Z26" s="97"/>
      <c r="AA26" s="83"/>
      <c r="AB26" s="27"/>
      <c r="AC26" s="97"/>
      <c r="AD26" s="561"/>
      <c r="AE26" s="557"/>
    </row>
    <row r="27" spans="1:31" ht="15" customHeight="1" x14ac:dyDescent="0.2">
      <c r="A27" s="576"/>
      <c r="B27" s="563" t="s">
        <v>19</v>
      </c>
      <c r="C27" s="30" t="s">
        <v>16</v>
      </c>
      <c r="D27" s="31"/>
      <c r="E27" s="32"/>
      <c r="F27" s="32"/>
      <c r="G27" s="33"/>
      <c r="H27" s="86"/>
      <c r="I27" s="32"/>
      <c r="J27" s="32"/>
      <c r="K27" s="33"/>
      <c r="L27" s="86"/>
      <c r="M27" s="32"/>
      <c r="N27" s="32"/>
      <c r="O27" s="85"/>
      <c r="P27" s="31"/>
      <c r="Q27" s="32"/>
      <c r="R27" s="32"/>
      <c r="S27" s="33"/>
      <c r="T27" s="86"/>
      <c r="U27" s="32"/>
      <c r="V27" s="32"/>
      <c r="W27" s="33"/>
      <c r="X27" s="86"/>
      <c r="Y27" s="32"/>
      <c r="Z27" s="99"/>
      <c r="AA27" s="86"/>
      <c r="AB27" s="32"/>
      <c r="AC27" s="99"/>
      <c r="AD27" s="562">
        <f>SUM(D27:AC27)</f>
        <v>0</v>
      </c>
      <c r="AE27" s="558">
        <f>SUM(D28:AC28)</f>
        <v>0</v>
      </c>
    </row>
    <row r="28" spans="1:31" ht="15" customHeight="1" x14ac:dyDescent="0.2">
      <c r="A28" s="576"/>
      <c r="B28" s="563"/>
      <c r="C28" s="25" t="s">
        <v>17</v>
      </c>
      <c r="D28" s="26"/>
      <c r="E28" s="27"/>
      <c r="F28" s="27"/>
      <c r="G28" s="28"/>
      <c r="H28" s="83"/>
      <c r="I28" s="27"/>
      <c r="J28" s="27"/>
      <c r="K28" s="28"/>
      <c r="L28" s="83"/>
      <c r="M28" s="27"/>
      <c r="N28" s="27"/>
      <c r="O28" s="82"/>
      <c r="P28" s="26"/>
      <c r="Q28" s="27"/>
      <c r="R28" s="27"/>
      <c r="S28" s="28"/>
      <c r="T28" s="83"/>
      <c r="U28" s="27"/>
      <c r="V28" s="27"/>
      <c r="W28" s="28"/>
      <c r="X28" s="83"/>
      <c r="Y28" s="27"/>
      <c r="Z28" s="97"/>
      <c r="AA28" s="83"/>
      <c r="AB28" s="27"/>
      <c r="AC28" s="97"/>
      <c r="AD28" s="561"/>
      <c r="AE28" s="557"/>
    </row>
    <row r="29" spans="1:31" ht="15" customHeight="1" x14ac:dyDescent="0.2">
      <c r="A29" s="576"/>
      <c r="B29" s="569" t="s">
        <v>20</v>
      </c>
      <c r="C29" s="30" t="s">
        <v>16</v>
      </c>
      <c r="D29" s="31"/>
      <c r="E29" s="32"/>
      <c r="F29" s="32"/>
      <c r="G29" s="85"/>
      <c r="H29" s="31"/>
      <c r="I29" s="32"/>
      <c r="J29" s="32"/>
      <c r="K29" s="85"/>
      <c r="L29" s="31"/>
      <c r="M29" s="32"/>
      <c r="N29" s="32"/>
      <c r="O29" s="85"/>
      <c r="P29" s="31"/>
      <c r="Q29" s="32"/>
      <c r="R29" s="32"/>
      <c r="S29" s="85"/>
      <c r="T29" s="31"/>
      <c r="U29" s="32"/>
      <c r="V29" s="32"/>
      <c r="W29" s="33"/>
      <c r="X29" s="31"/>
      <c r="Y29" s="32"/>
      <c r="Z29" s="99"/>
      <c r="AA29" s="86"/>
      <c r="AB29" s="32"/>
      <c r="AC29" s="99"/>
      <c r="AD29" s="562">
        <f>SUM(D29:AC29)</f>
        <v>0</v>
      </c>
      <c r="AE29" s="558">
        <f>SUM(D30:AC30)</f>
        <v>0</v>
      </c>
    </row>
    <row r="30" spans="1:31" ht="15" customHeight="1" thickBot="1" x14ac:dyDescent="0.25">
      <c r="A30" s="577"/>
      <c r="B30" s="570"/>
      <c r="C30" s="40" t="s">
        <v>17</v>
      </c>
      <c r="D30" s="26"/>
      <c r="E30" s="27"/>
      <c r="F30" s="27"/>
      <c r="G30" s="82"/>
      <c r="H30" s="26"/>
      <c r="I30" s="27"/>
      <c r="J30" s="27"/>
      <c r="K30" s="82"/>
      <c r="L30" s="26"/>
      <c r="M30" s="27"/>
      <c r="N30" s="27"/>
      <c r="O30" s="82"/>
      <c r="P30" s="26"/>
      <c r="Q30" s="41"/>
      <c r="R30" s="41"/>
      <c r="S30" s="82"/>
      <c r="T30" s="26"/>
      <c r="U30" s="27"/>
      <c r="V30" s="27"/>
      <c r="W30" s="28"/>
      <c r="X30" s="43"/>
      <c r="Y30" s="41"/>
      <c r="Z30" s="103"/>
      <c r="AA30" s="88"/>
      <c r="AB30" s="41"/>
      <c r="AC30" s="103"/>
      <c r="AD30" s="566"/>
      <c r="AE30" s="559"/>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46"/>
      <c r="S31" s="92"/>
      <c r="T31" s="91"/>
      <c r="U31" s="91"/>
      <c r="V31" s="91"/>
      <c r="W31" s="92"/>
      <c r="X31" s="91"/>
      <c r="Y31" s="91"/>
      <c r="Z31" s="91"/>
      <c r="AA31" s="91"/>
      <c r="AB31" s="91"/>
      <c r="AC31" s="91"/>
      <c r="AD31" s="131"/>
      <c r="AE31" s="49"/>
    </row>
    <row r="32" spans="1:31" ht="15" customHeight="1" x14ac:dyDescent="0.2">
      <c r="A32" s="575">
        <v>4</v>
      </c>
      <c r="B32" s="582" t="s">
        <v>15</v>
      </c>
      <c r="C32" s="20" t="s">
        <v>16</v>
      </c>
      <c r="D32" s="21"/>
      <c r="E32" s="22"/>
      <c r="F32" s="22"/>
      <c r="G32" s="23"/>
      <c r="H32" s="80"/>
      <c r="I32" s="22"/>
      <c r="J32" s="22"/>
      <c r="K32" s="23"/>
      <c r="L32" s="80"/>
      <c r="M32" s="22"/>
      <c r="N32" s="22"/>
      <c r="O32" s="79"/>
      <c r="P32" s="21"/>
      <c r="Q32" s="22"/>
      <c r="R32" s="22"/>
      <c r="S32" s="23"/>
      <c r="T32" s="80"/>
      <c r="U32" s="22"/>
      <c r="V32" s="22"/>
      <c r="W32" s="79"/>
      <c r="X32" s="21"/>
      <c r="Y32" s="22"/>
      <c r="Z32" s="96"/>
      <c r="AA32" s="80"/>
      <c r="AB32" s="22"/>
      <c r="AC32" s="96"/>
      <c r="AD32" s="560">
        <f>SUM(D32:AC32)</f>
        <v>0</v>
      </c>
      <c r="AE32" s="556">
        <f>SUM(D33:AC33)</f>
        <v>0</v>
      </c>
    </row>
    <row r="33" spans="1:33" ht="15" customHeight="1" x14ac:dyDescent="0.2">
      <c r="A33" s="576"/>
      <c r="B33" s="583"/>
      <c r="C33" s="25" t="s">
        <v>17</v>
      </c>
      <c r="D33" s="26"/>
      <c r="E33" s="27"/>
      <c r="F33" s="27"/>
      <c r="G33" s="28"/>
      <c r="H33" s="83"/>
      <c r="I33" s="27"/>
      <c r="J33" s="27"/>
      <c r="K33" s="28"/>
      <c r="L33" s="83"/>
      <c r="M33" s="27"/>
      <c r="N33" s="27"/>
      <c r="O33" s="82"/>
      <c r="P33" s="26"/>
      <c r="Q33" s="27"/>
      <c r="R33" s="27"/>
      <c r="S33" s="28"/>
      <c r="T33" s="83"/>
      <c r="U33" s="27"/>
      <c r="V33" s="27"/>
      <c r="W33" s="82"/>
      <c r="X33" s="26"/>
      <c r="Y33" s="27"/>
      <c r="Z33" s="97"/>
      <c r="AA33" s="83"/>
      <c r="AB33" s="27"/>
      <c r="AC33" s="97"/>
      <c r="AD33" s="561"/>
      <c r="AE33" s="557"/>
    </row>
    <row r="34" spans="1:33" ht="15" customHeight="1" x14ac:dyDescent="0.2">
      <c r="A34" s="576"/>
      <c r="B34" s="584" t="s">
        <v>18</v>
      </c>
      <c r="C34" s="30" t="s">
        <v>16</v>
      </c>
      <c r="D34" s="31"/>
      <c r="E34" s="32"/>
      <c r="F34" s="32"/>
      <c r="G34" s="85"/>
      <c r="H34" s="31"/>
      <c r="I34" s="32"/>
      <c r="J34" s="32"/>
      <c r="K34" s="85"/>
      <c r="L34" s="31"/>
      <c r="M34" s="32"/>
      <c r="N34" s="32"/>
      <c r="O34" s="85"/>
      <c r="P34" s="31"/>
      <c r="Q34" s="32"/>
      <c r="R34" s="32"/>
      <c r="S34" s="85"/>
      <c r="T34" s="31"/>
      <c r="U34" s="32"/>
      <c r="V34" s="32"/>
      <c r="W34" s="33"/>
      <c r="X34" s="31"/>
      <c r="Y34" s="32"/>
      <c r="Z34" s="99"/>
      <c r="AA34" s="86"/>
      <c r="AB34" s="32"/>
      <c r="AC34" s="99"/>
      <c r="AD34" s="562">
        <f>SUM(D34:AC34)</f>
        <v>0</v>
      </c>
      <c r="AE34" s="558">
        <f>SUM(D35:AC35)</f>
        <v>0</v>
      </c>
    </row>
    <row r="35" spans="1:33" ht="15" customHeight="1" x14ac:dyDescent="0.2">
      <c r="A35" s="576"/>
      <c r="B35" s="585"/>
      <c r="C35" s="25" t="s">
        <v>17</v>
      </c>
      <c r="D35" s="26"/>
      <c r="E35" s="27"/>
      <c r="F35" s="27"/>
      <c r="G35" s="82"/>
      <c r="H35" s="26"/>
      <c r="I35" s="27"/>
      <c r="J35" s="27"/>
      <c r="K35" s="82"/>
      <c r="L35" s="26"/>
      <c r="M35" s="27"/>
      <c r="N35" s="27"/>
      <c r="O35" s="82"/>
      <c r="P35" s="26"/>
      <c r="Q35" s="27"/>
      <c r="R35" s="27"/>
      <c r="S35" s="82"/>
      <c r="T35" s="26"/>
      <c r="U35" s="27"/>
      <c r="V35" s="27"/>
      <c r="W35" s="28"/>
      <c r="X35" s="26"/>
      <c r="Y35" s="27"/>
      <c r="Z35" s="97"/>
      <c r="AA35" s="83"/>
      <c r="AB35" s="27"/>
      <c r="AC35" s="97"/>
      <c r="AD35" s="561"/>
      <c r="AE35" s="557"/>
    </row>
    <row r="36" spans="1:33" ht="15" customHeight="1" x14ac:dyDescent="0.2">
      <c r="A36" s="576"/>
      <c r="B36" s="578" t="s">
        <v>19</v>
      </c>
      <c r="C36" s="30" t="s">
        <v>16</v>
      </c>
      <c r="D36" s="31"/>
      <c r="E36" s="32"/>
      <c r="F36" s="32"/>
      <c r="G36" s="85"/>
      <c r="H36" s="31"/>
      <c r="I36" s="32"/>
      <c r="J36" s="32"/>
      <c r="K36" s="33"/>
      <c r="L36" s="86"/>
      <c r="M36" s="32"/>
      <c r="N36" s="32"/>
      <c r="O36" s="33"/>
      <c r="P36" s="86"/>
      <c r="Q36" s="32"/>
      <c r="R36" s="32"/>
      <c r="S36" s="33"/>
      <c r="T36" s="86"/>
      <c r="U36" s="32"/>
      <c r="V36" s="32"/>
      <c r="W36" s="33"/>
      <c r="X36" s="86"/>
      <c r="Y36" s="32"/>
      <c r="Z36" s="99"/>
      <c r="AA36" s="86"/>
      <c r="AB36" s="32"/>
      <c r="AC36" s="99"/>
      <c r="AD36" s="562">
        <f>SUM(D36:AC36)</f>
        <v>0</v>
      </c>
      <c r="AE36" s="558">
        <f>SUM(D37:AC37)</f>
        <v>0</v>
      </c>
    </row>
    <row r="37" spans="1:33" ht="15" customHeight="1" x14ac:dyDescent="0.2">
      <c r="A37" s="576"/>
      <c r="B37" s="579"/>
      <c r="C37" s="25" t="s">
        <v>17</v>
      </c>
      <c r="D37" s="26"/>
      <c r="E37" s="27"/>
      <c r="F37" s="27"/>
      <c r="G37" s="82"/>
      <c r="H37" s="26"/>
      <c r="I37" s="27"/>
      <c r="J37" s="27"/>
      <c r="K37" s="28"/>
      <c r="L37" s="83"/>
      <c r="M37" s="27"/>
      <c r="N37" s="27"/>
      <c r="O37" s="28"/>
      <c r="P37" s="83"/>
      <c r="Q37" s="27"/>
      <c r="R37" s="27"/>
      <c r="S37" s="28"/>
      <c r="T37" s="83"/>
      <c r="U37" s="27"/>
      <c r="V37" s="27"/>
      <c r="W37" s="28"/>
      <c r="X37" s="83"/>
      <c r="Y37" s="27"/>
      <c r="Z37" s="97"/>
      <c r="AA37" s="83"/>
      <c r="AB37" s="27"/>
      <c r="AC37" s="97"/>
      <c r="AD37" s="561"/>
      <c r="AE37" s="557"/>
    </row>
    <row r="38" spans="1:33" ht="15" customHeight="1" x14ac:dyDescent="0.2">
      <c r="A38" s="576"/>
      <c r="B38" s="580" t="s">
        <v>20</v>
      </c>
      <c r="C38" s="30" t="s">
        <v>16</v>
      </c>
      <c r="D38" s="31"/>
      <c r="E38" s="32"/>
      <c r="F38" s="32"/>
      <c r="G38" s="33"/>
      <c r="H38" s="86"/>
      <c r="I38" s="32"/>
      <c r="J38" s="32"/>
      <c r="K38" s="33"/>
      <c r="L38" s="86"/>
      <c r="M38" s="32"/>
      <c r="N38" s="32"/>
      <c r="O38" s="33"/>
      <c r="P38" s="86"/>
      <c r="Q38" s="32"/>
      <c r="R38" s="32"/>
      <c r="S38" s="33"/>
      <c r="T38" s="86"/>
      <c r="U38" s="32"/>
      <c r="V38" s="32"/>
      <c r="W38" s="33"/>
      <c r="X38" s="86"/>
      <c r="Y38" s="32"/>
      <c r="Z38" s="99"/>
      <c r="AA38" s="86"/>
      <c r="AB38" s="32"/>
      <c r="AC38" s="99"/>
      <c r="AD38" s="562">
        <f>SUM(D38:AC38)</f>
        <v>0</v>
      </c>
      <c r="AE38" s="558">
        <f>SUM(D39:AC39)</f>
        <v>0</v>
      </c>
    </row>
    <row r="39" spans="1:33" ht="15" customHeight="1" thickBot="1" x14ac:dyDescent="0.25">
      <c r="A39" s="577"/>
      <c r="B39" s="581"/>
      <c r="C39" s="40" t="s">
        <v>17</v>
      </c>
      <c r="D39" s="43"/>
      <c r="E39" s="41"/>
      <c r="F39" s="41"/>
      <c r="G39" s="42"/>
      <c r="H39" s="88"/>
      <c r="I39" s="41"/>
      <c r="J39" s="41"/>
      <c r="K39" s="42"/>
      <c r="L39" s="88"/>
      <c r="M39" s="41"/>
      <c r="N39" s="41"/>
      <c r="O39" s="42"/>
      <c r="P39" s="88"/>
      <c r="Q39" s="41"/>
      <c r="R39" s="41"/>
      <c r="S39" s="42"/>
      <c r="T39" s="88"/>
      <c r="U39" s="41"/>
      <c r="V39" s="41"/>
      <c r="W39" s="42"/>
      <c r="X39" s="88"/>
      <c r="Y39" s="41"/>
      <c r="Z39" s="103"/>
      <c r="AA39" s="88"/>
      <c r="AB39" s="41"/>
      <c r="AC39" s="103"/>
      <c r="AD39" s="566"/>
      <c r="AE39" s="559"/>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72" t="s">
        <v>21</v>
      </c>
      <c r="Y40" s="573"/>
      <c r="Z40" s="573"/>
      <c r="AA40" s="573"/>
      <c r="AB40" s="573"/>
      <c r="AC40" s="574"/>
      <c r="AD40" s="48">
        <f>SUM(AD5:AD12,AD14:AD21,AD23:AD30,AD32:AD39)/16</f>
        <v>0</v>
      </c>
      <c r="AE40" s="49">
        <f>SUM(AE5:AE12,AE14:AE21,AE23:AE30,AE32:AE39)/16</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3" s="62" customFormat="1" ht="35.1" customHeight="1" x14ac:dyDescent="0.2">
      <c r="B42" s="63" t="s">
        <v>22</v>
      </c>
      <c r="C42" s="63"/>
      <c r="D42" s="64"/>
      <c r="E42" s="64"/>
      <c r="F42" s="64"/>
      <c r="G42" s="64"/>
      <c r="H42" s="64"/>
      <c r="I42" s="65" t="s">
        <v>65</v>
      </c>
      <c r="AD42" s="66"/>
      <c r="AE42" s="66"/>
    </row>
    <row r="43" spans="1:33" s="62" customFormat="1" ht="35.1" customHeight="1" x14ac:dyDescent="0.2">
      <c r="B43" s="63"/>
      <c r="C43" s="63"/>
      <c r="D43" s="64"/>
      <c r="E43" s="64"/>
      <c r="F43" s="64"/>
      <c r="G43" s="64"/>
      <c r="H43" s="64"/>
      <c r="I43" s="65" t="s">
        <v>45</v>
      </c>
      <c r="AD43" s="66"/>
      <c r="AE43" s="66"/>
    </row>
    <row r="44" spans="1:33" s="62" customFormat="1" ht="35.1" customHeight="1" x14ac:dyDescent="0.2">
      <c r="B44" s="63"/>
      <c r="C44" s="63"/>
      <c r="D44" s="64"/>
      <c r="E44" s="64"/>
      <c r="F44" s="64"/>
      <c r="G44" s="64"/>
      <c r="H44" s="64"/>
      <c r="I44" s="65" t="s">
        <v>41</v>
      </c>
      <c r="AD44" s="66"/>
      <c r="AE44" s="66"/>
    </row>
    <row r="45" spans="1:33" s="62" customFormat="1" ht="35.1" customHeight="1" x14ac:dyDescent="0.2">
      <c r="B45" s="63"/>
      <c r="C45" s="63"/>
      <c r="D45" s="64"/>
      <c r="E45" s="64"/>
      <c r="F45" s="64"/>
      <c r="G45" s="64"/>
      <c r="H45" s="64"/>
      <c r="I45" s="65" t="s">
        <v>66</v>
      </c>
      <c r="AD45" s="66"/>
      <c r="AE45" s="66"/>
    </row>
    <row r="46" spans="1:33" s="62" customFormat="1" ht="35.1" customHeight="1" x14ac:dyDescent="0.2">
      <c r="B46" s="63"/>
      <c r="C46" s="63"/>
      <c r="D46" s="64"/>
      <c r="E46" s="64"/>
      <c r="F46" s="64"/>
      <c r="G46" s="64"/>
      <c r="H46" s="64"/>
      <c r="I46" s="65" t="s">
        <v>67</v>
      </c>
      <c r="AD46" s="66"/>
      <c r="AE46" s="66"/>
    </row>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249" t="s">
        <v>36</v>
      </c>
      <c r="AB48" s="250">
        <f>SUM(M48,Q48,U48,Y48)</f>
        <v>0</v>
      </c>
      <c r="AD48" s="2"/>
      <c r="AE48" s="104"/>
      <c r="AF48" s="66"/>
      <c r="AG48" s="66"/>
    </row>
    <row r="49" spans="2:32" ht="13.5" thickTop="1" x14ac:dyDescent="0.2"/>
    <row r="50" spans="2:32" ht="30" x14ac:dyDescent="0.2">
      <c r="B50" s="63" t="s">
        <v>72</v>
      </c>
      <c r="I50" s="62" t="s">
        <v>73</v>
      </c>
      <c r="AD50" s="2"/>
      <c r="AF50" s="61"/>
    </row>
  </sheetData>
  <mergeCells count="58">
    <mergeCell ref="B38:B39"/>
    <mergeCell ref="AD38:AD39"/>
    <mergeCell ref="AE38:AE39"/>
    <mergeCell ref="X40:AC40"/>
    <mergeCell ref="A32:A39"/>
    <mergeCell ref="B32:B33"/>
    <mergeCell ref="AD32:AD33"/>
    <mergeCell ref="AE32:AE33"/>
    <mergeCell ref="B34:B35"/>
    <mergeCell ref="AD34:AD35"/>
    <mergeCell ref="AE34:AE35"/>
    <mergeCell ref="B36:B37"/>
    <mergeCell ref="AD36:AD37"/>
    <mergeCell ref="AE36:AE37"/>
    <mergeCell ref="A23:A30"/>
    <mergeCell ref="B23:B24"/>
    <mergeCell ref="AD23:AD24"/>
    <mergeCell ref="AE23:AE24"/>
    <mergeCell ref="B25:B26"/>
    <mergeCell ref="B29:B30"/>
    <mergeCell ref="AD29:AD30"/>
    <mergeCell ref="AE29:AE30"/>
    <mergeCell ref="AD25:AD26"/>
    <mergeCell ref="AE25:AE26"/>
    <mergeCell ref="B27:B28"/>
    <mergeCell ref="AD27:AD28"/>
    <mergeCell ref="AE27:AE28"/>
    <mergeCell ref="AD11:AD12"/>
    <mergeCell ref="AE11:AE12"/>
    <mergeCell ref="A14:A21"/>
    <mergeCell ref="B14:B15"/>
    <mergeCell ref="AD14:AD15"/>
    <mergeCell ref="AE14:AE15"/>
    <mergeCell ref="B16:B17"/>
    <mergeCell ref="AD16:AD17"/>
    <mergeCell ref="AE16:AE17"/>
    <mergeCell ref="B18:B19"/>
    <mergeCell ref="AD18:AD19"/>
    <mergeCell ref="AE18:AE19"/>
    <mergeCell ref="B20:B21"/>
    <mergeCell ref="AD20:AD21"/>
    <mergeCell ref="AE20:AE21"/>
    <mergeCell ref="B9:B10"/>
    <mergeCell ref="AD9:AD10"/>
    <mergeCell ref="AE9:AE10"/>
    <mergeCell ref="A1:G2"/>
    <mergeCell ref="H1:AC2"/>
    <mergeCell ref="A3:A4"/>
    <mergeCell ref="B3:B4"/>
    <mergeCell ref="C3:C4"/>
    <mergeCell ref="A5:A12"/>
    <mergeCell ref="B5:B6"/>
    <mergeCell ref="B11:B12"/>
    <mergeCell ref="AD5:AD6"/>
    <mergeCell ref="AE5:AE6"/>
    <mergeCell ref="B7:B8"/>
    <mergeCell ref="AD7:AD8"/>
    <mergeCell ref="AE7:AE8"/>
  </mergeCells>
  <conditionalFormatting sqref="AE5:AE12 AE14:AE21 AE23:AE30 AE32:AE39">
    <cfRule type="cellIs" dxfId="119"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57"/>
  <sheetViews>
    <sheetView tabSelected="1" zoomScale="55" zoomScaleNormal="55" workbookViewId="0">
      <selection activeCell="K10" sqref="K10"/>
    </sheetView>
  </sheetViews>
  <sheetFormatPr baseColWidth="10" defaultRowHeight="12.75" x14ac:dyDescent="0.2"/>
  <sheetData>
    <row r="1" spans="1:26" ht="63" x14ac:dyDescent="0.7">
      <c r="A1" s="523" t="s">
        <v>196</v>
      </c>
      <c r="B1" s="524"/>
      <c r="C1" s="523"/>
      <c r="D1" s="523"/>
      <c r="E1" s="523"/>
      <c r="F1" s="523"/>
      <c r="G1" s="523"/>
      <c r="H1" s="523"/>
      <c r="I1" s="523"/>
      <c r="J1" s="523"/>
      <c r="K1" s="523"/>
      <c r="L1" s="523"/>
      <c r="M1" s="523"/>
      <c r="N1" s="523"/>
      <c r="O1" s="523"/>
      <c r="P1" s="523"/>
      <c r="Q1" s="523"/>
      <c r="R1" s="523"/>
      <c r="S1" s="523"/>
      <c r="T1" s="523"/>
      <c r="U1" s="523"/>
      <c r="V1" s="522"/>
      <c r="W1" s="522"/>
      <c r="X1" s="522"/>
      <c r="Y1" s="522"/>
      <c r="Z1" s="522"/>
    </row>
    <row r="2" spans="1:26" ht="60" customHeight="1" thickBot="1" x14ac:dyDescent="0.25"/>
    <row r="3" spans="1:26" ht="50.1" customHeight="1" x14ac:dyDescent="0.2">
      <c r="A3" s="525"/>
      <c r="B3" s="526"/>
      <c r="C3" s="526"/>
      <c r="D3" s="526"/>
      <c r="E3" s="526"/>
      <c r="F3" s="526"/>
      <c r="G3" s="526"/>
      <c r="H3" s="526"/>
      <c r="I3" s="526"/>
      <c r="J3" s="526"/>
      <c r="K3" s="526"/>
      <c r="L3" s="526"/>
      <c r="M3" s="526"/>
      <c r="N3" s="526"/>
      <c r="O3" s="526"/>
      <c r="P3" s="526"/>
      <c r="Q3" s="526"/>
      <c r="R3" s="526"/>
      <c r="S3" s="526"/>
      <c r="T3" s="526"/>
      <c r="U3" s="527"/>
    </row>
    <row r="4" spans="1:26" s="520" customFormat="1" ht="30" customHeight="1" x14ac:dyDescent="0.2">
      <c r="A4" s="528"/>
      <c r="B4" s="546" t="s">
        <v>184</v>
      </c>
      <c r="C4" s="529"/>
      <c r="D4" s="529"/>
      <c r="E4" s="529"/>
      <c r="F4" s="529"/>
      <c r="G4" s="529"/>
      <c r="H4" s="529"/>
      <c r="I4" s="529"/>
      <c r="J4" s="529"/>
      <c r="K4" s="529"/>
      <c r="L4" s="529"/>
      <c r="M4" s="529"/>
      <c r="N4" s="529"/>
      <c r="O4" s="529"/>
      <c r="P4" s="529"/>
      <c r="Q4" s="529"/>
      <c r="R4" s="529"/>
      <c r="S4" s="529"/>
      <c r="T4" s="529"/>
      <c r="U4" s="530"/>
    </row>
    <row r="5" spans="1:26" s="520" customFormat="1" ht="30" customHeight="1" x14ac:dyDescent="0.2">
      <c r="A5" s="528"/>
      <c r="B5" s="531" t="s">
        <v>189</v>
      </c>
      <c r="C5" s="540"/>
      <c r="D5" s="529"/>
      <c r="E5" s="529"/>
      <c r="F5" s="529"/>
      <c r="G5" s="529"/>
      <c r="H5" s="529"/>
      <c r="I5" s="529"/>
      <c r="J5" s="529"/>
      <c r="K5" s="529"/>
      <c r="L5" s="529"/>
      <c r="M5" s="529"/>
      <c r="N5" s="529"/>
      <c r="O5" s="529"/>
      <c r="P5" s="529"/>
      <c r="Q5" s="529"/>
      <c r="R5" s="529"/>
      <c r="S5" s="529"/>
      <c r="T5" s="529"/>
      <c r="U5" s="530"/>
    </row>
    <row r="6" spans="1:26" s="520" customFormat="1" ht="30" customHeight="1" x14ac:dyDescent="0.2">
      <c r="A6" s="528"/>
      <c r="B6" s="531" t="s">
        <v>195</v>
      </c>
      <c r="C6" s="540"/>
      <c r="D6" s="529"/>
      <c r="E6" s="529"/>
      <c r="F6" s="529"/>
      <c r="G6" s="529"/>
      <c r="H6" s="529"/>
      <c r="I6" s="529"/>
      <c r="J6" s="529"/>
      <c r="K6" s="529"/>
      <c r="L6" s="529"/>
      <c r="M6" s="529"/>
      <c r="N6" s="529"/>
      <c r="O6" s="529"/>
      <c r="P6" s="529"/>
      <c r="Q6" s="529"/>
      <c r="R6" s="529"/>
      <c r="S6" s="529"/>
      <c r="T6" s="529"/>
      <c r="U6" s="530"/>
    </row>
    <row r="7" spans="1:26" s="520" customFormat="1" ht="30" customHeight="1" x14ac:dyDescent="0.2">
      <c r="A7" s="528"/>
      <c r="B7" s="541" t="s">
        <v>197</v>
      </c>
      <c r="C7" s="540"/>
      <c r="D7" s="529"/>
      <c r="E7" s="529"/>
      <c r="F7" s="529"/>
      <c r="G7" s="529"/>
      <c r="H7" s="529"/>
      <c r="I7" s="529"/>
      <c r="J7" s="529"/>
      <c r="K7" s="529"/>
      <c r="L7" s="529"/>
      <c r="M7" s="529"/>
      <c r="N7" s="529"/>
      <c r="O7" s="529"/>
      <c r="P7" s="529"/>
      <c r="Q7" s="529"/>
      <c r="R7" s="529"/>
      <c r="S7" s="529"/>
      <c r="T7" s="529"/>
      <c r="U7" s="530"/>
    </row>
    <row r="8" spans="1:26" s="520" customFormat="1" ht="30" customHeight="1" x14ac:dyDescent="0.2">
      <c r="A8" s="528"/>
      <c r="B8" s="541" t="s">
        <v>186</v>
      </c>
      <c r="C8" s="540"/>
      <c r="D8" s="529"/>
      <c r="E8" s="529"/>
      <c r="F8" s="529"/>
      <c r="G8" s="529"/>
      <c r="H8" s="529"/>
      <c r="I8" s="529"/>
      <c r="J8" s="529"/>
      <c r="K8" s="529"/>
      <c r="L8" s="529"/>
      <c r="M8" s="529"/>
      <c r="N8" s="529"/>
      <c r="O8" s="529"/>
      <c r="P8" s="529"/>
      <c r="Q8" s="529"/>
      <c r="R8" s="529"/>
      <c r="S8" s="529"/>
      <c r="T8" s="529"/>
      <c r="U8" s="530"/>
    </row>
    <row r="9" spans="1:26" s="520" customFormat="1" ht="30" customHeight="1" x14ac:dyDescent="0.2">
      <c r="A9" s="528"/>
      <c r="B9" s="541" t="s">
        <v>187</v>
      </c>
      <c r="C9" s="529"/>
      <c r="D9" s="529"/>
      <c r="E9" s="529"/>
      <c r="F9" s="529"/>
      <c r="G9" s="529"/>
      <c r="H9" s="529"/>
      <c r="I9" s="529"/>
      <c r="J9" s="529"/>
      <c r="K9" s="529"/>
      <c r="L9" s="529"/>
      <c r="M9" s="529"/>
      <c r="N9" s="529"/>
      <c r="O9" s="529"/>
      <c r="P9" s="529"/>
      <c r="Q9" s="529"/>
      <c r="R9" s="529"/>
      <c r="S9" s="529"/>
      <c r="T9" s="529"/>
      <c r="U9" s="530"/>
    </row>
    <row r="10" spans="1:26" s="520" customFormat="1" ht="30" customHeight="1" x14ac:dyDescent="0.2">
      <c r="A10" s="528"/>
      <c r="B10" s="541" t="s">
        <v>188</v>
      </c>
      <c r="C10" s="529"/>
      <c r="D10" s="529"/>
      <c r="E10" s="529"/>
      <c r="F10" s="529"/>
      <c r="G10" s="529"/>
      <c r="H10" s="529"/>
      <c r="I10" s="529"/>
      <c r="J10" s="529"/>
      <c r="K10" s="529"/>
      <c r="L10" s="529"/>
      <c r="M10" s="529"/>
      <c r="N10" s="529"/>
      <c r="O10" s="529"/>
      <c r="P10" s="529"/>
      <c r="Q10" s="529"/>
      <c r="R10" s="529"/>
      <c r="S10" s="529"/>
      <c r="T10" s="529"/>
      <c r="U10" s="530"/>
    </row>
    <row r="11" spans="1:26" s="520" customFormat="1" ht="30" customHeight="1" thickBot="1" x14ac:dyDescent="0.25">
      <c r="A11" s="542"/>
      <c r="B11" s="543"/>
      <c r="C11" s="544"/>
      <c r="D11" s="544"/>
      <c r="E11" s="544"/>
      <c r="F11" s="544"/>
      <c r="G11" s="544"/>
      <c r="H11" s="544"/>
      <c r="I11" s="544"/>
      <c r="J11" s="544"/>
      <c r="K11" s="544"/>
      <c r="L11" s="544"/>
      <c r="M11" s="544"/>
      <c r="N11" s="544"/>
      <c r="O11" s="544"/>
      <c r="P11" s="544"/>
      <c r="Q11" s="544"/>
      <c r="R11" s="544"/>
      <c r="S11" s="544"/>
      <c r="T11" s="544"/>
      <c r="U11" s="545"/>
    </row>
    <row r="12" spans="1:26" s="520" customFormat="1" ht="35.1" customHeight="1" thickBot="1" x14ac:dyDescent="0.25">
      <c r="B12" s="521"/>
    </row>
    <row r="13" spans="1:26" ht="50.1" customHeight="1" x14ac:dyDescent="0.35">
      <c r="A13" s="525"/>
      <c r="B13" s="535"/>
      <c r="C13" s="526"/>
      <c r="D13" s="526"/>
      <c r="E13" s="526"/>
      <c r="F13" s="526"/>
      <c r="G13" s="526"/>
      <c r="H13" s="526"/>
      <c r="I13" s="526"/>
      <c r="J13" s="526"/>
      <c r="K13" s="526"/>
      <c r="L13" s="526"/>
      <c r="M13" s="526"/>
      <c r="N13" s="526"/>
      <c r="O13" s="526"/>
      <c r="P13" s="526"/>
      <c r="Q13" s="526"/>
      <c r="R13" s="526"/>
      <c r="S13" s="526"/>
      <c r="T13" s="526"/>
      <c r="U13" s="527"/>
    </row>
    <row r="14" spans="1:26" s="520" customFormat="1" ht="30" customHeight="1" x14ac:dyDescent="0.2">
      <c r="A14" s="528"/>
      <c r="B14" s="546" t="s">
        <v>185</v>
      </c>
      <c r="C14" s="529"/>
      <c r="D14" s="529"/>
      <c r="E14" s="529"/>
      <c r="F14" s="529"/>
      <c r="G14" s="529"/>
      <c r="H14" s="529"/>
      <c r="I14" s="529"/>
      <c r="J14" s="529"/>
      <c r="K14" s="529"/>
      <c r="L14" s="529"/>
      <c r="M14" s="529"/>
      <c r="N14" s="529"/>
      <c r="O14" s="529"/>
      <c r="P14" s="529"/>
      <c r="Q14" s="529"/>
      <c r="R14" s="529"/>
      <c r="S14" s="529"/>
      <c r="T14" s="529"/>
      <c r="U14" s="530"/>
    </row>
    <row r="15" spans="1:26" s="520" customFormat="1" ht="30" customHeight="1" x14ac:dyDescent="0.2">
      <c r="A15" s="528"/>
      <c r="B15" s="531" t="s">
        <v>190</v>
      </c>
      <c r="C15" s="529"/>
      <c r="D15" s="529"/>
      <c r="E15" s="529"/>
      <c r="F15" s="529"/>
      <c r="G15" s="529"/>
      <c r="H15" s="529"/>
      <c r="I15" s="529"/>
      <c r="J15" s="529"/>
      <c r="K15" s="529"/>
      <c r="L15" s="529"/>
      <c r="M15" s="529"/>
      <c r="N15" s="529"/>
      <c r="O15" s="529"/>
      <c r="P15" s="529"/>
      <c r="Q15" s="529"/>
      <c r="R15" s="529"/>
      <c r="S15" s="529"/>
      <c r="T15" s="529"/>
      <c r="U15" s="530"/>
    </row>
    <row r="16" spans="1:26" ht="408.75" customHeight="1" x14ac:dyDescent="0.35">
      <c r="A16" s="536"/>
      <c r="B16" s="537"/>
      <c r="C16" s="538"/>
      <c r="D16" s="538"/>
      <c r="E16" s="538"/>
      <c r="F16" s="538"/>
      <c r="G16" s="538"/>
      <c r="H16" s="538"/>
      <c r="I16" s="538"/>
      <c r="J16" s="538"/>
      <c r="K16" s="538"/>
      <c r="L16" s="538"/>
      <c r="M16" s="538"/>
      <c r="N16" s="538"/>
      <c r="O16" s="538"/>
      <c r="P16" s="538"/>
      <c r="Q16" s="538"/>
      <c r="R16" s="538"/>
      <c r="S16" s="538"/>
      <c r="T16" s="538"/>
      <c r="U16" s="539"/>
    </row>
    <row r="17" spans="1:21" ht="13.5" customHeight="1" x14ac:dyDescent="0.2">
      <c r="A17" s="536"/>
      <c r="B17" s="538"/>
      <c r="C17" s="538"/>
      <c r="D17" s="538"/>
      <c r="E17" s="538"/>
      <c r="F17" s="538"/>
      <c r="G17" s="538"/>
      <c r="H17" s="538"/>
      <c r="I17" s="538"/>
      <c r="J17" s="538"/>
      <c r="K17" s="538"/>
      <c r="L17" s="538"/>
      <c r="M17" s="538"/>
      <c r="N17" s="538"/>
      <c r="O17" s="538"/>
      <c r="P17" s="538"/>
      <c r="Q17" s="538"/>
      <c r="R17" s="538"/>
      <c r="S17" s="538"/>
      <c r="T17" s="538"/>
      <c r="U17" s="539"/>
    </row>
    <row r="18" spans="1:21" x14ac:dyDescent="0.2">
      <c r="A18" s="536"/>
      <c r="B18" s="538"/>
      <c r="C18" s="538"/>
      <c r="D18" s="538"/>
      <c r="E18" s="538"/>
      <c r="F18" s="538"/>
      <c r="G18" s="538"/>
      <c r="H18" s="538"/>
      <c r="I18" s="538"/>
      <c r="J18" s="538"/>
      <c r="K18" s="538"/>
      <c r="L18" s="538"/>
      <c r="M18" s="538"/>
      <c r="N18" s="538"/>
      <c r="O18" s="538"/>
      <c r="P18" s="538"/>
      <c r="Q18" s="538"/>
      <c r="R18" s="538"/>
      <c r="S18" s="538"/>
      <c r="T18" s="538"/>
      <c r="U18" s="539"/>
    </row>
    <row r="19" spans="1:21" x14ac:dyDescent="0.2">
      <c r="A19" s="536"/>
      <c r="B19" s="538"/>
      <c r="C19" s="538"/>
      <c r="D19" s="538"/>
      <c r="E19" s="538"/>
      <c r="F19" s="538"/>
      <c r="G19" s="538"/>
      <c r="H19" s="538"/>
      <c r="I19" s="538"/>
      <c r="J19" s="538"/>
      <c r="K19" s="538"/>
      <c r="L19" s="538"/>
      <c r="M19" s="538"/>
      <c r="N19" s="538"/>
      <c r="O19" s="538"/>
      <c r="P19" s="538"/>
      <c r="Q19" s="538"/>
      <c r="R19" s="538"/>
      <c r="S19" s="538"/>
      <c r="T19" s="538"/>
      <c r="U19" s="539"/>
    </row>
    <row r="20" spans="1:21" x14ac:dyDescent="0.2">
      <c r="A20" s="536"/>
      <c r="B20" s="538"/>
      <c r="C20" s="538"/>
      <c r="D20" s="538"/>
      <c r="E20" s="538"/>
      <c r="F20" s="538"/>
      <c r="G20" s="538"/>
      <c r="H20" s="538"/>
      <c r="I20" s="538"/>
      <c r="J20" s="538"/>
      <c r="K20" s="538"/>
      <c r="L20" s="538"/>
      <c r="M20" s="538"/>
      <c r="N20" s="538"/>
      <c r="O20" s="538"/>
      <c r="P20" s="538"/>
      <c r="Q20" s="538"/>
      <c r="R20" s="538"/>
      <c r="S20" s="538"/>
      <c r="T20" s="538"/>
      <c r="U20" s="539"/>
    </row>
    <row r="21" spans="1:21" x14ac:dyDescent="0.2">
      <c r="A21" s="536"/>
      <c r="B21" s="538"/>
      <c r="C21" s="538"/>
      <c r="D21" s="538"/>
      <c r="E21" s="538"/>
      <c r="F21" s="538"/>
      <c r="G21" s="538"/>
      <c r="H21" s="538"/>
      <c r="I21" s="538"/>
      <c r="J21" s="538"/>
      <c r="K21" s="538"/>
      <c r="L21" s="538"/>
      <c r="M21" s="538"/>
      <c r="N21" s="538"/>
      <c r="O21" s="538"/>
      <c r="P21" s="538"/>
      <c r="Q21" s="538"/>
      <c r="R21" s="538"/>
      <c r="S21" s="538"/>
      <c r="T21" s="538"/>
      <c r="U21" s="539"/>
    </row>
    <row r="22" spans="1:21" x14ac:dyDescent="0.2">
      <c r="A22" s="536"/>
      <c r="B22" s="538"/>
      <c r="C22" s="538"/>
      <c r="D22" s="538"/>
      <c r="E22" s="538"/>
      <c r="F22" s="538"/>
      <c r="G22" s="538"/>
      <c r="H22" s="538"/>
      <c r="I22" s="538"/>
      <c r="J22" s="538"/>
      <c r="K22" s="538"/>
      <c r="L22" s="538"/>
      <c r="M22" s="538"/>
      <c r="N22" s="538"/>
      <c r="O22" s="538"/>
      <c r="P22" s="538"/>
      <c r="Q22" s="538"/>
      <c r="R22" s="538"/>
      <c r="S22" s="538"/>
      <c r="T22" s="538"/>
      <c r="U22" s="539"/>
    </row>
    <row r="23" spans="1:21" x14ac:dyDescent="0.2">
      <c r="A23" s="536"/>
      <c r="B23" s="538"/>
      <c r="C23" s="538"/>
      <c r="D23" s="538"/>
      <c r="E23" s="538"/>
      <c r="F23" s="538"/>
      <c r="G23" s="538"/>
      <c r="H23" s="538"/>
      <c r="I23" s="538"/>
      <c r="J23" s="538"/>
      <c r="K23" s="538"/>
      <c r="L23" s="538"/>
      <c r="M23" s="538"/>
      <c r="N23" s="538"/>
      <c r="O23" s="538"/>
      <c r="P23" s="538"/>
      <c r="Q23" s="538"/>
      <c r="R23" s="538"/>
      <c r="S23" s="538"/>
      <c r="T23" s="538"/>
      <c r="U23" s="539"/>
    </row>
    <row r="24" spans="1:21" x14ac:dyDescent="0.2">
      <c r="A24" s="536"/>
      <c r="B24" s="538"/>
      <c r="C24" s="538"/>
      <c r="D24" s="538"/>
      <c r="E24" s="538"/>
      <c r="F24" s="538"/>
      <c r="G24" s="538"/>
      <c r="H24" s="538"/>
      <c r="I24" s="538"/>
      <c r="J24" s="538"/>
      <c r="K24" s="538"/>
      <c r="L24" s="538"/>
      <c r="M24" s="538"/>
      <c r="N24" s="538"/>
      <c r="O24" s="538"/>
      <c r="P24" s="538"/>
      <c r="Q24" s="538"/>
      <c r="R24" s="538"/>
      <c r="S24" s="538"/>
      <c r="T24" s="538"/>
      <c r="U24" s="539"/>
    </row>
    <row r="25" spans="1:21" x14ac:dyDescent="0.2">
      <c r="A25" s="536"/>
      <c r="B25" s="538"/>
      <c r="C25" s="538"/>
      <c r="D25" s="538"/>
      <c r="E25" s="538"/>
      <c r="F25" s="538"/>
      <c r="G25" s="538"/>
      <c r="H25" s="538"/>
      <c r="I25" s="538"/>
      <c r="J25" s="538"/>
      <c r="K25" s="538"/>
      <c r="L25" s="538"/>
      <c r="M25" s="538"/>
      <c r="N25" s="538"/>
      <c r="O25" s="538"/>
      <c r="P25" s="538"/>
      <c r="Q25" s="538"/>
      <c r="R25" s="538"/>
      <c r="S25" s="538"/>
      <c r="T25" s="538"/>
      <c r="U25" s="539"/>
    </row>
    <row r="26" spans="1:21" x14ac:dyDescent="0.2">
      <c r="A26" s="536"/>
      <c r="B26" s="538"/>
      <c r="C26" s="538"/>
      <c r="D26" s="538"/>
      <c r="E26" s="538"/>
      <c r="F26" s="538"/>
      <c r="G26" s="538"/>
      <c r="H26" s="538"/>
      <c r="I26" s="538"/>
      <c r="J26" s="538"/>
      <c r="K26" s="538"/>
      <c r="L26" s="538"/>
      <c r="M26" s="538"/>
      <c r="N26" s="538"/>
      <c r="O26" s="538"/>
      <c r="P26" s="538"/>
      <c r="Q26" s="538"/>
      <c r="R26" s="538"/>
      <c r="S26" s="538"/>
      <c r="T26" s="538"/>
      <c r="U26" s="539"/>
    </row>
    <row r="27" spans="1:21" x14ac:dyDescent="0.2">
      <c r="A27" s="536"/>
      <c r="B27" s="538"/>
      <c r="C27" s="538"/>
      <c r="D27" s="538"/>
      <c r="E27" s="538"/>
      <c r="F27" s="538"/>
      <c r="G27" s="538"/>
      <c r="H27" s="538"/>
      <c r="I27" s="538"/>
      <c r="J27" s="538"/>
      <c r="K27" s="538"/>
      <c r="L27" s="538"/>
      <c r="M27" s="538"/>
      <c r="N27" s="538"/>
      <c r="O27" s="538"/>
      <c r="P27" s="538"/>
      <c r="Q27" s="538"/>
      <c r="R27" s="538"/>
      <c r="S27" s="538"/>
      <c r="T27" s="538"/>
      <c r="U27" s="539"/>
    </row>
    <row r="28" spans="1:21" ht="13.5" customHeight="1" x14ac:dyDescent="0.2">
      <c r="A28" s="536"/>
      <c r="B28" s="538"/>
      <c r="C28" s="538"/>
      <c r="D28" s="538"/>
      <c r="E28" s="538"/>
      <c r="F28" s="538"/>
      <c r="G28" s="538"/>
      <c r="H28" s="538"/>
      <c r="I28" s="538"/>
      <c r="J28" s="538"/>
      <c r="K28" s="538"/>
      <c r="L28" s="538"/>
      <c r="M28" s="538"/>
      <c r="N28" s="538"/>
      <c r="O28" s="538"/>
      <c r="P28" s="538"/>
      <c r="Q28" s="538"/>
      <c r="R28" s="538"/>
      <c r="S28" s="538"/>
      <c r="T28" s="538"/>
      <c r="U28" s="539"/>
    </row>
    <row r="29" spans="1:21" ht="13.5" customHeight="1" x14ac:dyDescent="0.2">
      <c r="A29" s="536"/>
      <c r="B29" s="538"/>
      <c r="C29" s="538"/>
      <c r="D29" s="538"/>
      <c r="E29" s="538"/>
      <c r="F29" s="538"/>
      <c r="G29" s="538"/>
      <c r="H29" s="538"/>
      <c r="I29" s="538"/>
      <c r="J29" s="538"/>
      <c r="K29" s="538"/>
      <c r="L29" s="538"/>
      <c r="M29" s="538"/>
      <c r="N29" s="538"/>
      <c r="O29" s="538"/>
      <c r="P29" s="538"/>
      <c r="Q29" s="538"/>
      <c r="R29" s="538"/>
      <c r="S29" s="538"/>
      <c r="T29" s="538"/>
      <c r="U29" s="539"/>
    </row>
    <row r="30" spans="1:21" x14ac:dyDescent="0.2">
      <c r="A30" s="536"/>
      <c r="B30" s="538"/>
      <c r="C30" s="538"/>
      <c r="D30" s="538"/>
      <c r="E30" s="538"/>
      <c r="F30" s="538"/>
      <c r="G30" s="538"/>
      <c r="H30" s="538"/>
      <c r="I30" s="538"/>
      <c r="J30" s="538"/>
      <c r="K30" s="538"/>
      <c r="L30" s="538"/>
      <c r="M30" s="538"/>
      <c r="N30" s="538"/>
      <c r="O30" s="538"/>
      <c r="P30" s="538"/>
      <c r="Q30" s="538"/>
      <c r="R30" s="538"/>
      <c r="S30" s="538"/>
      <c r="T30" s="538"/>
      <c r="U30" s="539"/>
    </row>
    <row r="31" spans="1:21" x14ac:dyDescent="0.2">
      <c r="A31" s="536"/>
      <c r="B31" s="538"/>
      <c r="C31" s="538"/>
      <c r="D31" s="538"/>
      <c r="E31" s="538"/>
      <c r="F31" s="538"/>
      <c r="G31" s="538"/>
      <c r="H31" s="538"/>
      <c r="I31" s="538"/>
      <c r="J31" s="538"/>
      <c r="K31" s="538"/>
      <c r="L31" s="538"/>
      <c r="M31" s="538"/>
      <c r="N31" s="538"/>
      <c r="O31" s="538"/>
      <c r="P31" s="538"/>
      <c r="Q31" s="538"/>
      <c r="R31" s="538"/>
      <c r="S31" s="538"/>
      <c r="T31" s="538"/>
      <c r="U31" s="539"/>
    </row>
    <row r="32" spans="1:21" x14ac:dyDescent="0.2">
      <c r="A32" s="536"/>
      <c r="B32" s="538"/>
      <c r="C32" s="538"/>
      <c r="D32" s="538"/>
      <c r="E32" s="538"/>
      <c r="F32" s="538"/>
      <c r="G32" s="538"/>
      <c r="H32" s="538"/>
      <c r="I32" s="538"/>
      <c r="J32" s="538"/>
      <c r="K32" s="538"/>
      <c r="L32" s="538"/>
      <c r="M32" s="538"/>
      <c r="N32" s="538"/>
      <c r="O32" s="538"/>
      <c r="P32" s="538"/>
      <c r="Q32" s="538"/>
      <c r="R32" s="538"/>
      <c r="S32" s="538"/>
      <c r="T32" s="538"/>
      <c r="U32" s="539"/>
    </row>
    <row r="33" spans="1:21" x14ac:dyDescent="0.2">
      <c r="A33" s="536"/>
      <c r="B33" s="538"/>
      <c r="C33" s="538"/>
      <c r="D33" s="538"/>
      <c r="E33" s="538"/>
      <c r="F33" s="538"/>
      <c r="G33" s="538"/>
      <c r="H33" s="538"/>
      <c r="I33" s="538"/>
      <c r="J33" s="538"/>
      <c r="K33" s="538"/>
      <c r="L33" s="538"/>
      <c r="M33" s="538"/>
      <c r="N33" s="538"/>
      <c r="O33" s="538"/>
      <c r="P33" s="538"/>
      <c r="Q33" s="538"/>
      <c r="R33" s="538"/>
      <c r="S33" s="538"/>
      <c r="T33" s="538"/>
      <c r="U33" s="539"/>
    </row>
    <row r="34" spans="1:21" x14ac:dyDescent="0.2">
      <c r="A34" s="536"/>
      <c r="B34" s="538"/>
      <c r="C34" s="538"/>
      <c r="D34" s="538"/>
      <c r="E34" s="538"/>
      <c r="F34" s="538"/>
      <c r="G34" s="538"/>
      <c r="H34" s="538"/>
      <c r="I34" s="538"/>
      <c r="J34" s="538"/>
      <c r="K34" s="538"/>
      <c r="L34" s="538"/>
      <c r="M34" s="538"/>
      <c r="N34" s="538"/>
      <c r="O34" s="538"/>
      <c r="P34" s="538"/>
      <c r="Q34" s="538"/>
      <c r="R34" s="538"/>
      <c r="S34" s="538"/>
      <c r="T34" s="538"/>
      <c r="U34" s="539"/>
    </row>
    <row r="35" spans="1:21" x14ac:dyDescent="0.2">
      <c r="A35" s="536"/>
      <c r="B35" s="538"/>
      <c r="C35" s="538"/>
      <c r="D35" s="538"/>
      <c r="E35" s="538"/>
      <c r="F35" s="538"/>
      <c r="G35" s="538"/>
      <c r="H35" s="538"/>
      <c r="I35" s="538"/>
      <c r="J35" s="538"/>
      <c r="K35" s="538"/>
      <c r="L35" s="538"/>
      <c r="M35" s="538"/>
      <c r="N35" s="538"/>
      <c r="O35" s="538"/>
      <c r="P35" s="538"/>
      <c r="Q35" s="538"/>
      <c r="R35" s="538"/>
      <c r="S35" s="538"/>
      <c r="T35" s="538"/>
      <c r="U35" s="539"/>
    </row>
    <row r="36" spans="1:21" x14ac:dyDescent="0.2">
      <c r="A36" s="536"/>
      <c r="B36" s="538"/>
      <c r="C36" s="538"/>
      <c r="D36" s="538"/>
      <c r="E36" s="538"/>
      <c r="F36" s="538"/>
      <c r="G36" s="538"/>
      <c r="H36" s="538"/>
      <c r="I36" s="538"/>
      <c r="J36" s="538"/>
      <c r="K36" s="538"/>
      <c r="L36" s="538"/>
      <c r="M36" s="538"/>
      <c r="N36" s="538"/>
      <c r="O36" s="538"/>
      <c r="P36" s="538"/>
      <c r="Q36" s="538"/>
      <c r="R36" s="538"/>
      <c r="S36" s="538"/>
      <c r="T36" s="538"/>
      <c r="U36" s="539"/>
    </row>
    <row r="37" spans="1:21" x14ac:dyDescent="0.2">
      <c r="A37" s="536"/>
      <c r="B37" s="538"/>
      <c r="C37" s="538"/>
      <c r="D37" s="538"/>
      <c r="E37" s="538"/>
      <c r="F37" s="538"/>
      <c r="G37" s="538"/>
      <c r="H37" s="538"/>
      <c r="I37" s="538"/>
      <c r="J37" s="538"/>
      <c r="K37" s="538"/>
      <c r="L37" s="538"/>
      <c r="M37" s="538"/>
      <c r="N37" s="538"/>
      <c r="O37" s="538"/>
      <c r="P37" s="538"/>
      <c r="Q37" s="538"/>
      <c r="R37" s="538"/>
      <c r="S37" s="538"/>
      <c r="T37" s="538"/>
      <c r="U37" s="539"/>
    </row>
    <row r="38" spans="1:21" x14ac:dyDescent="0.2">
      <c r="A38" s="536"/>
      <c r="B38" s="538"/>
      <c r="C38" s="538"/>
      <c r="D38" s="538"/>
      <c r="E38" s="538"/>
      <c r="F38" s="538"/>
      <c r="G38" s="538"/>
      <c r="H38" s="538"/>
      <c r="I38" s="538"/>
      <c r="J38" s="538"/>
      <c r="K38" s="538"/>
      <c r="L38" s="538"/>
      <c r="M38" s="538"/>
      <c r="N38" s="538"/>
      <c r="O38" s="538"/>
      <c r="P38" s="538"/>
      <c r="Q38" s="538"/>
      <c r="R38" s="538"/>
      <c r="S38" s="538"/>
      <c r="T38" s="538"/>
      <c r="U38" s="539"/>
    </row>
    <row r="39" spans="1:21" x14ac:dyDescent="0.2">
      <c r="A39" s="536"/>
      <c r="B39" s="538"/>
      <c r="C39" s="538"/>
      <c r="D39" s="538"/>
      <c r="E39" s="538"/>
      <c r="F39" s="538"/>
      <c r="G39" s="538"/>
      <c r="H39" s="538"/>
      <c r="I39" s="538"/>
      <c r="J39" s="538"/>
      <c r="K39" s="538"/>
      <c r="L39" s="538"/>
      <c r="M39" s="538"/>
      <c r="N39" s="538"/>
      <c r="O39" s="538"/>
      <c r="P39" s="538"/>
      <c r="Q39" s="538"/>
      <c r="R39" s="538"/>
      <c r="S39" s="538"/>
      <c r="T39" s="538"/>
      <c r="U39" s="539"/>
    </row>
    <row r="40" spans="1:21" x14ac:dyDescent="0.2">
      <c r="A40" s="536"/>
      <c r="B40" s="538"/>
      <c r="C40" s="538"/>
      <c r="D40" s="538"/>
      <c r="E40" s="538"/>
      <c r="F40" s="538"/>
      <c r="G40" s="538"/>
      <c r="H40" s="538"/>
      <c r="I40" s="538"/>
      <c r="J40" s="538"/>
      <c r="K40" s="538"/>
      <c r="L40" s="538"/>
      <c r="M40" s="538"/>
      <c r="N40" s="538"/>
      <c r="O40" s="538"/>
      <c r="P40" s="538"/>
      <c r="Q40" s="538"/>
      <c r="R40" s="538"/>
      <c r="S40" s="538"/>
      <c r="T40" s="538"/>
      <c r="U40" s="539"/>
    </row>
    <row r="41" spans="1:21" x14ac:dyDescent="0.2">
      <c r="A41" s="536"/>
      <c r="B41" s="538"/>
      <c r="C41" s="538"/>
      <c r="D41" s="538"/>
      <c r="E41" s="538"/>
      <c r="F41" s="538"/>
      <c r="G41" s="538"/>
      <c r="H41" s="538"/>
      <c r="I41" s="538"/>
      <c r="J41" s="538"/>
      <c r="K41" s="538"/>
      <c r="L41" s="538"/>
      <c r="M41" s="538"/>
      <c r="N41" s="538"/>
      <c r="O41" s="538"/>
      <c r="P41" s="538"/>
      <c r="Q41" s="538"/>
      <c r="R41" s="538"/>
      <c r="S41" s="538"/>
      <c r="T41" s="538"/>
      <c r="U41" s="539"/>
    </row>
    <row r="42" spans="1:21" x14ac:dyDescent="0.2">
      <c r="A42" s="536"/>
      <c r="B42" s="538"/>
      <c r="C42" s="538"/>
      <c r="D42" s="538"/>
      <c r="E42" s="538"/>
      <c r="F42" s="538"/>
      <c r="G42" s="538"/>
      <c r="H42" s="538"/>
      <c r="I42" s="538"/>
      <c r="J42" s="538"/>
      <c r="K42" s="538"/>
      <c r="L42" s="538"/>
      <c r="M42" s="538"/>
      <c r="N42" s="538"/>
      <c r="O42" s="538"/>
      <c r="P42" s="538"/>
      <c r="Q42" s="538"/>
      <c r="R42" s="538"/>
      <c r="S42" s="538"/>
      <c r="T42" s="538"/>
      <c r="U42" s="539"/>
    </row>
    <row r="43" spans="1:21" x14ac:dyDescent="0.2">
      <c r="A43" s="536"/>
      <c r="B43" s="538"/>
      <c r="C43" s="538"/>
      <c r="D43" s="538"/>
      <c r="E43" s="538"/>
      <c r="F43" s="538"/>
      <c r="G43" s="538"/>
      <c r="H43" s="538"/>
      <c r="I43" s="538"/>
      <c r="J43" s="538"/>
      <c r="K43" s="538"/>
      <c r="L43" s="538"/>
      <c r="M43" s="538"/>
      <c r="N43" s="538"/>
      <c r="O43" s="538"/>
      <c r="P43" s="538"/>
      <c r="Q43" s="538"/>
      <c r="R43" s="538"/>
      <c r="S43" s="538"/>
      <c r="T43" s="538"/>
      <c r="U43" s="539"/>
    </row>
    <row r="44" spans="1:21" x14ac:dyDescent="0.2">
      <c r="A44" s="536"/>
      <c r="B44" s="538"/>
      <c r="C44" s="538"/>
      <c r="D44" s="538"/>
      <c r="E44" s="538"/>
      <c r="F44" s="538"/>
      <c r="G44" s="538"/>
      <c r="H44" s="538"/>
      <c r="I44" s="538"/>
      <c r="J44" s="538"/>
      <c r="K44" s="538"/>
      <c r="L44" s="538"/>
      <c r="M44" s="538"/>
      <c r="N44" s="538"/>
      <c r="O44" s="538"/>
      <c r="P44" s="538"/>
      <c r="Q44" s="538"/>
      <c r="R44" s="538"/>
      <c r="S44" s="538"/>
      <c r="T44" s="538"/>
      <c r="U44" s="539"/>
    </row>
    <row r="45" spans="1:21" x14ac:dyDescent="0.2">
      <c r="A45" s="536"/>
      <c r="B45" s="538"/>
      <c r="C45" s="538"/>
      <c r="D45" s="538"/>
      <c r="E45" s="538"/>
      <c r="F45" s="538"/>
      <c r="G45" s="538"/>
      <c r="H45" s="538"/>
      <c r="I45" s="538"/>
      <c r="J45" s="538"/>
      <c r="K45" s="538"/>
      <c r="L45" s="538"/>
      <c r="M45" s="538"/>
      <c r="N45" s="538"/>
      <c r="O45" s="538"/>
      <c r="P45" s="538"/>
      <c r="Q45" s="538"/>
      <c r="R45" s="538"/>
      <c r="S45" s="538"/>
      <c r="T45" s="538"/>
      <c r="U45" s="539"/>
    </row>
    <row r="46" spans="1:21" x14ac:dyDescent="0.2">
      <c r="A46" s="536"/>
      <c r="B46" s="538"/>
      <c r="C46" s="538"/>
      <c r="D46" s="538"/>
      <c r="E46" s="538"/>
      <c r="F46" s="538"/>
      <c r="G46" s="538"/>
      <c r="H46" s="538"/>
      <c r="I46" s="538"/>
      <c r="J46" s="538"/>
      <c r="K46" s="538"/>
      <c r="L46" s="538"/>
      <c r="M46" s="538"/>
      <c r="N46" s="538"/>
      <c r="O46" s="538"/>
      <c r="P46" s="538"/>
      <c r="Q46" s="538"/>
      <c r="R46" s="538"/>
      <c r="S46" s="538"/>
      <c r="T46" s="538"/>
      <c r="U46" s="539"/>
    </row>
    <row r="47" spans="1:21" x14ac:dyDescent="0.2">
      <c r="A47" s="536"/>
      <c r="B47" s="538"/>
      <c r="C47" s="538"/>
      <c r="D47" s="538"/>
      <c r="E47" s="538"/>
      <c r="F47" s="538"/>
      <c r="G47" s="538"/>
      <c r="H47" s="538"/>
      <c r="I47" s="538"/>
      <c r="J47" s="538"/>
      <c r="K47" s="538"/>
      <c r="L47" s="538"/>
      <c r="M47" s="538"/>
      <c r="N47" s="538"/>
      <c r="O47" s="538"/>
      <c r="P47" s="538"/>
      <c r="Q47" s="538"/>
      <c r="R47" s="538"/>
      <c r="S47" s="538"/>
      <c r="T47" s="538"/>
      <c r="U47" s="539"/>
    </row>
    <row r="48" spans="1:21" x14ac:dyDescent="0.2">
      <c r="A48" s="536"/>
      <c r="B48" s="538"/>
      <c r="C48" s="538"/>
      <c r="D48" s="538"/>
      <c r="E48" s="538"/>
      <c r="F48" s="538"/>
      <c r="G48" s="538"/>
      <c r="H48" s="538"/>
      <c r="I48" s="538"/>
      <c r="J48" s="538"/>
      <c r="K48" s="538"/>
      <c r="L48" s="538"/>
      <c r="M48" s="538"/>
      <c r="N48" s="538"/>
      <c r="O48" s="538"/>
      <c r="P48" s="538"/>
      <c r="Q48" s="538"/>
      <c r="R48" s="538"/>
      <c r="S48" s="538"/>
      <c r="T48" s="538"/>
      <c r="U48" s="539"/>
    </row>
    <row r="49" spans="1:21" x14ac:dyDescent="0.2">
      <c r="A49" s="536"/>
      <c r="B49" s="538"/>
      <c r="C49" s="538"/>
      <c r="D49" s="538"/>
      <c r="E49" s="538"/>
      <c r="F49" s="538"/>
      <c r="G49" s="538"/>
      <c r="H49" s="538"/>
      <c r="I49" s="538"/>
      <c r="J49" s="538"/>
      <c r="K49" s="538"/>
      <c r="L49" s="538"/>
      <c r="M49" s="538"/>
      <c r="N49" s="538"/>
      <c r="O49" s="538"/>
      <c r="P49" s="538"/>
      <c r="Q49" s="538"/>
      <c r="R49" s="538"/>
      <c r="S49" s="538"/>
      <c r="T49" s="538"/>
      <c r="U49" s="539"/>
    </row>
    <row r="50" spans="1:21" ht="50.1" customHeight="1" thickBot="1" x14ac:dyDescent="0.25">
      <c r="A50" s="532"/>
      <c r="B50" s="533"/>
      <c r="C50" s="533"/>
      <c r="D50" s="533"/>
      <c r="E50" s="533"/>
      <c r="F50" s="533"/>
      <c r="G50" s="533"/>
      <c r="H50" s="533"/>
      <c r="I50" s="533"/>
      <c r="J50" s="533"/>
      <c r="K50" s="533"/>
      <c r="L50" s="533"/>
      <c r="M50" s="533"/>
      <c r="N50" s="533"/>
      <c r="O50" s="533"/>
      <c r="P50" s="533"/>
      <c r="Q50" s="533"/>
      <c r="R50" s="533"/>
      <c r="S50" s="533"/>
      <c r="T50" s="533"/>
      <c r="U50" s="534"/>
    </row>
    <row r="51" spans="1:21" ht="35.1" customHeight="1" thickBot="1" x14ac:dyDescent="0.25"/>
    <row r="52" spans="1:21" ht="50.1" customHeight="1" x14ac:dyDescent="0.2">
      <c r="A52" s="525"/>
      <c r="B52" s="526"/>
      <c r="C52" s="526"/>
      <c r="D52" s="526"/>
      <c r="E52" s="526"/>
      <c r="F52" s="526"/>
      <c r="G52" s="526"/>
      <c r="H52" s="526"/>
      <c r="I52" s="526"/>
      <c r="J52" s="526"/>
      <c r="K52" s="526"/>
      <c r="L52" s="526"/>
      <c r="M52" s="526"/>
      <c r="N52" s="526"/>
      <c r="O52" s="526"/>
      <c r="P52" s="526"/>
      <c r="Q52" s="526"/>
      <c r="R52" s="526"/>
      <c r="S52" s="526"/>
      <c r="T52" s="526"/>
      <c r="U52" s="527"/>
    </row>
    <row r="53" spans="1:21" s="520" customFormat="1" ht="30" customHeight="1" x14ac:dyDescent="0.2">
      <c r="A53" s="528"/>
      <c r="B53" s="546" t="s">
        <v>191</v>
      </c>
      <c r="C53" s="529"/>
      <c r="D53" s="529"/>
      <c r="E53" s="529"/>
      <c r="F53" s="529"/>
      <c r="G53" s="529"/>
      <c r="H53" s="529"/>
      <c r="I53" s="529"/>
      <c r="J53" s="529"/>
      <c r="K53" s="529"/>
      <c r="L53" s="529"/>
      <c r="M53" s="529"/>
      <c r="N53" s="529"/>
      <c r="O53" s="529"/>
      <c r="P53" s="529"/>
      <c r="Q53" s="529"/>
      <c r="R53" s="529"/>
      <c r="S53" s="529"/>
      <c r="T53" s="529"/>
      <c r="U53" s="530"/>
    </row>
    <row r="54" spans="1:21" s="520" customFormat="1" ht="30" customHeight="1" x14ac:dyDescent="0.2">
      <c r="A54" s="528"/>
      <c r="B54" s="547" t="s">
        <v>193</v>
      </c>
      <c r="C54" s="547"/>
      <c r="D54" s="547"/>
      <c r="E54" s="547"/>
      <c r="F54" s="547"/>
      <c r="G54" s="547"/>
      <c r="H54" s="547"/>
      <c r="I54" s="547"/>
      <c r="J54" s="547"/>
      <c r="K54" s="547"/>
      <c r="L54" s="547"/>
      <c r="M54" s="547"/>
      <c r="N54" s="547"/>
      <c r="O54" s="547"/>
      <c r="P54" s="547"/>
      <c r="Q54" s="547"/>
      <c r="R54" s="547"/>
      <c r="S54" s="547"/>
      <c r="T54" s="529"/>
      <c r="U54" s="530"/>
    </row>
    <row r="55" spans="1:21" s="520" customFormat="1" ht="30" customHeight="1" x14ac:dyDescent="0.2">
      <c r="A55" s="528"/>
      <c r="B55" s="589" t="s">
        <v>192</v>
      </c>
      <c r="C55" s="589"/>
      <c r="D55" s="589"/>
      <c r="E55" s="589"/>
      <c r="F55" s="589"/>
      <c r="G55" s="589"/>
      <c r="H55" s="589"/>
      <c r="I55" s="589"/>
      <c r="J55" s="589"/>
      <c r="K55" s="589"/>
      <c r="L55" s="589"/>
      <c r="M55" s="589"/>
      <c r="N55" s="589"/>
      <c r="O55" s="589"/>
      <c r="P55" s="589"/>
      <c r="Q55" s="589"/>
      <c r="R55" s="589"/>
      <c r="S55" s="589"/>
      <c r="T55" s="529"/>
      <c r="U55" s="530"/>
    </row>
    <row r="56" spans="1:21" s="520" customFormat="1" ht="30" customHeight="1" x14ac:dyDescent="0.2">
      <c r="A56" s="528"/>
      <c r="B56" s="590" t="s">
        <v>194</v>
      </c>
      <c r="C56" s="590"/>
      <c r="D56" s="590"/>
      <c r="E56" s="590"/>
      <c r="F56" s="590"/>
      <c r="G56" s="590"/>
      <c r="H56" s="590"/>
      <c r="I56" s="590"/>
      <c r="J56" s="590"/>
      <c r="K56" s="590"/>
      <c r="L56" s="590"/>
      <c r="M56" s="590"/>
      <c r="N56" s="590"/>
      <c r="O56" s="590"/>
      <c r="P56" s="590"/>
      <c r="Q56" s="590"/>
      <c r="R56" s="590"/>
      <c r="S56" s="590"/>
      <c r="T56" s="529"/>
      <c r="U56" s="530"/>
    </row>
    <row r="57" spans="1:21" ht="50.1" customHeight="1" thickBot="1" x14ac:dyDescent="0.25">
      <c r="A57" s="532"/>
      <c r="B57" s="533"/>
      <c r="C57" s="533"/>
      <c r="D57" s="533"/>
      <c r="E57" s="533"/>
      <c r="F57" s="533"/>
      <c r="G57" s="533"/>
      <c r="H57" s="533"/>
      <c r="I57" s="533"/>
      <c r="J57" s="533"/>
      <c r="K57" s="533"/>
      <c r="L57" s="533"/>
      <c r="M57" s="533"/>
      <c r="N57" s="533"/>
      <c r="O57" s="533"/>
      <c r="P57" s="533"/>
      <c r="Q57" s="533"/>
      <c r="R57" s="533"/>
      <c r="S57" s="533"/>
      <c r="T57" s="533"/>
      <c r="U57" s="534"/>
    </row>
  </sheetData>
  <sheetProtection algorithmName="SHA-512" hashValue="M+pGZny6tjA69oie/Ww+lLMm12x95/DbL7OQyi25LgUJXJ1dBNjGr0SIdsQ17sRGQwXM4FZJyD3In+fsscHiTg==" saltValue="MXUcTjhl7LUdyMnHn+eCtA==" spinCount="100000" sheet="1" objects="1" scenarios="1"/>
  <mergeCells count="2">
    <mergeCell ref="B55:S55"/>
    <mergeCell ref="B56:S56"/>
  </mergeCells>
  <hyperlinks>
    <hyperlink ref="B55:S55" r:id="rId1" display="Mit der hier verlinkten Anleitung wird Ihnen Schritt für Schritt erklärt, wie Sie ein Schichtmodell herunterladen können. "/>
    <hyperlink ref="B54:S54" r:id="rId2" display="Falls Sie ein SECO-Schichtmodell bewilligen lassen möchten, dann reichen Sie uns bitte ein entsprechendes Gesuch via EasyGov ein. "/>
  </hyperlinks>
  <pageMargins left="0.7" right="0.7" top="0.78740157499999996" bottom="0.78740157499999996" header="0.3" footer="0.3"/>
  <pageSetup paperSize="8" scale="55"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85"/>
  <sheetViews>
    <sheetView zoomScale="40" zoomScaleNormal="40" workbookViewId="0">
      <selection activeCell="Q26" sqref="Q26"/>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1.5703125" style="2" customWidth="1"/>
    <col min="40" max="42" width="22.140625" style="2" customWidth="1"/>
    <col min="43" max="43" width="4.28515625" style="2" customWidth="1"/>
    <col min="44" max="44" width="11.42578125" style="2"/>
    <col min="45" max="50" width="0" style="2" hidden="1" customWidth="1"/>
    <col min="51" max="16384" width="11.42578125" style="2"/>
  </cols>
  <sheetData>
    <row r="1" spans="1:49" s="67" customFormat="1" ht="80.099999999999994" customHeight="1" thickBot="1" x14ac:dyDescent="0.25">
      <c r="A1" s="667" t="s">
        <v>208</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9"/>
      <c r="AS1" s="515" t="s">
        <v>180</v>
      </c>
      <c r="AT1" s="516"/>
      <c r="AU1" s="516"/>
      <c r="AV1" s="516"/>
      <c r="AW1" s="516"/>
    </row>
    <row r="2" spans="1:49" s="510" customFormat="1" ht="22.5" customHeight="1" thickBot="1" x14ac:dyDescent="0.25">
      <c r="A2" s="504"/>
      <c r="B2" s="509" t="s">
        <v>172</v>
      </c>
      <c r="C2" s="509"/>
      <c r="D2" s="509"/>
      <c r="E2" s="509"/>
      <c r="F2" s="509"/>
      <c r="G2" s="504" t="s">
        <v>160</v>
      </c>
      <c r="H2" s="509"/>
      <c r="I2" s="504"/>
      <c r="J2" s="504"/>
      <c r="K2" s="504"/>
      <c r="L2" s="504"/>
      <c r="M2" s="506" t="s">
        <v>178</v>
      </c>
      <c r="N2" s="505"/>
      <c r="O2" s="507"/>
      <c r="P2" s="507"/>
      <c r="Q2" s="507"/>
      <c r="R2" s="507"/>
      <c r="S2" s="507"/>
      <c r="T2" s="507"/>
      <c r="U2" s="507"/>
      <c r="V2" s="511"/>
      <c r="W2" s="511"/>
      <c r="X2" s="511"/>
      <c r="Y2" s="511"/>
      <c r="Z2" s="511"/>
      <c r="AA2" s="511"/>
      <c r="AB2" s="511"/>
      <c r="AC2" s="511"/>
      <c r="AD2" s="511"/>
      <c r="AF2" s="512"/>
      <c r="AG2" s="513"/>
      <c r="AH2" s="513"/>
      <c r="AL2" s="513"/>
      <c r="AS2" s="508" t="s">
        <v>179</v>
      </c>
      <c r="AT2" s="505"/>
      <c r="AU2" s="505"/>
      <c r="AV2" s="505"/>
      <c r="AW2" s="505"/>
    </row>
    <row r="3" spans="1:49" x14ac:dyDescent="0.2">
      <c r="A3" s="409"/>
      <c r="B3" s="421"/>
      <c r="C3" s="421"/>
      <c r="D3" s="421"/>
      <c r="E3" s="421"/>
      <c r="F3" s="421"/>
      <c r="G3" s="421"/>
      <c r="H3" s="421"/>
      <c r="I3" s="421"/>
      <c r="J3" s="421"/>
      <c r="K3" s="421"/>
      <c r="L3" s="421"/>
      <c r="M3" s="421"/>
      <c r="N3" s="421"/>
      <c r="O3" s="421"/>
      <c r="P3" s="421"/>
      <c r="Q3" s="403"/>
      <c r="R3" s="403"/>
      <c r="S3" s="403"/>
      <c r="T3" s="403"/>
      <c r="U3" s="403"/>
      <c r="V3" s="403"/>
      <c r="W3" s="403"/>
      <c r="X3" s="403"/>
      <c r="Y3" s="403"/>
      <c r="Z3" s="403"/>
      <c r="AA3" s="403"/>
      <c r="AB3" s="403"/>
      <c r="AC3" s="403"/>
      <c r="AD3" s="403"/>
      <c r="AE3" s="403"/>
      <c r="AF3" s="404"/>
      <c r="AG3" s="405"/>
      <c r="AH3" s="405"/>
      <c r="AI3" s="410"/>
      <c r="AK3" s="409"/>
      <c r="AL3" s="428"/>
      <c r="AM3" s="148"/>
      <c r="AN3" s="148"/>
      <c r="AO3" s="148"/>
      <c r="AP3" s="148"/>
      <c r="AQ3" s="410"/>
      <c r="AS3" s="496"/>
      <c r="AT3" s="496"/>
      <c r="AU3" s="496"/>
      <c r="AV3" s="496"/>
      <c r="AW3" s="496"/>
    </row>
    <row r="4" spans="1:49" x14ac:dyDescent="0.2">
      <c r="A4" s="411"/>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401"/>
      <c r="AG4" s="402"/>
      <c r="AH4" s="402"/>
      <c r="AI4" s="412"/>
      <c r="AK4" s="411"/>
      <c r="AQ4" s="412"/>
    </row>
    <row r="5" spans="1:49" ht="34.5" x14ac:dyDescent="0.5">
      <c r="A5" s="411"/>
      <c r="B5" s="427" t="s">
        <v>91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401"/>
      <c r="AG5" s="402"/>
      <c r="AH5" s="402"/>
      <c r="AI5" s="412"/>
      <c r="AK5" s="411"/>
      <c r="AL5" s="437" t="s">
        <v>92</v>
      </c>
      <c r="AQ5" s="412"/>
    </row>
    <row r="6" spans="1:49" ht="20.100000000000001" customHeight="1" thickBot="1" x14ac:dyDescent="0.45">
      <c r="A6" s="411"/>
      <c r="B6" s="407"/>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401"/>
      <c r="AG6" s="402"/>
      <c r="AH6" s="402"/>
      <c r="AI6" s="412"/>
      <c r="AK6" s="411"/>
      <c r="AL6" s="429"/>
      <c r="AQ6" s="412"/>
    </row>
    <row r="7" spans="1:49" ht="138.75" customHeight="1" thickBot="1" x14ac:dyDescent="0.3">
      <c r="A7" s="411"/>
      <c r="B7" s="408"/>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401"/>
      <c r="AG7" s="402"/>
      <c r="AH7" s="402"/>
      <c r="AI7" s="412"/>
      <c r="AK7" s="411"/>
      <c r="AL7" s="670" t="s">
        <v>161</v>
      </c>
      <c r="AM7" s="671"/>
      <c r="AN7" s="671"/>
      <c r="AO7" s="671"/>
      <c r="AP7" s="672"/>
      <c r="AQ7" s="412"/>
    </row>
    <row r="8" spans="1:49" customFormat="1" ht="40.5" customHeight="1" thickBot="1" x14ac:dyDescent="0.25">
      <c r="A8" s="418"/>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17"/>
      <c r="AK8" s="418"/>
      <c r="AL8" s="426"/>
      <c r="AM8" s="149"/>
      <c r="AN8" s="149"/>
      <c r="AO8" s="149"/>
      <c r="AP8" s="149"/>
      <c r="AQ8" s="417"/>
    </row>
    <row r="9" spans="1:49" customFormat="1" ht="22.5" customHeight="1" thickBot="1" x14ac:dyDescent="0.25">
      <c r="B9" s="119"/>
      <c r="C9" s="119"/>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20"/>
      <c r="AM9" s="400"/>
      <c r="AN9" s="400"/>
      <c r="AO9" s="400"/>
      <c r="AP9" s="400"/>
      <c r="AQ9" s="400"/>
      <c r="AR9" s="400"/>
      <c r="AS9" s="400"/>
      <c r="AT9" s="400"/>
      <c r="AU9" s="400"/>
    </row>
    <row r="10" spans="1:49" customFormat="1" ht="40.5" customHeight="1" x14ac:dyDescent="0.2">
      <c r="A10" s="409"/>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10"/>
      <c r="AK10" s="409"/>
      <c r="AL10" s="428"/>
      <c r="AM10" s="148"/>
      <c r="AN10" s="148"/>
      <c r="AO10" s="148"/>
      <c r="AP10" s="148"/>
      <c r="AQ10" s="410"/>
    </row>
    <row r="11" spans="1:49" ht="34.5" x14ac:dyDescent="0.5">
      <c r="A11" s="411"/>
      <c r="B11" s="427" t="s">
        <v>131</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401"/>
      <c r="AG11" s="402"/>
      <c r="AH11" s="402"/>
      <c r="AI11" s="412"/>
      <c r="AK11" s="411"/>
      <c r="AL11" s="501" t="s">
        <v>93</v>
      </c>
      <c r="AQ11" s="412"/>
    </row>
    <row r="12" spans="1:49" ht="20.100000000000001" customHeight="1" thickBot="1" x14ac:dyDescent="0.45">
      <c r="A12" s="411"/>
      <c r="B12" s="407"/>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401"/>
      <c r="AG12" s="402"/>
      <c r="AH12" s="402"/>
      <c r="AI12" s="412"/>
      <c r="AK12" s="411"/>
      <c r="AQ12" s="412"/>
    </row>
    <row r="13" spans="1:49" ht="39.75" customHeight="1" thickBot="1" x14ac:dyDescent="0.25">
      <c r="A13" s="411"/>
      <c r="B13" s="673" t="s">
        <v>199</v>
      </c>
      <c r="C13" s="674"/>
      <c r="D13" s="674"/>
      <c r="E13" s="674"/>
      <c r="F13" s="674"/>
      <c r="G13" s="674"/>
      <c r="H13" s="675"/>
      <c r="I13" s="553" t="s">
        <v>81</v>
      </c>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4"/>
      <c r="AG13" s="431" t="s">
        <v>71</v>
      </c>
      <c r="AH13" s="432" t="s">
        <v>169</v>
      </c>
      <c r="AI13" s="412"/>
      <c r="AK13" s="411"/>
      <c r="AL13" s="679" t="s">
        <v>94</v>
      </c>
      <c r="AM13" s="681" t="s">
        <v>95</v>
      </c>
      <c r="AN13" s="648" t="s">
        <v>96</v>
      </c>
      <c r="AO13" s="684" t="s">
        <v>97</v>
      </c>
      <c r="AP13" s="119"/>
      <c r="AQ13" s="412"/>
    </row>
    <row r="14" spans="1:49" ht="30" customHeight="1" thickBot="1" x14ac:dyDescent="0.25">
      <c r="A14" s="411"/>
      <c r="B14" s="676"/>
      <c r="C14" s="677"/>
      <c r="D14" s="677"/>
      <c r="E14" s="677"/>
      <c r="F14" s="677"/>
      <c r="G14" s="677"/>
      <c r="H14" s="678"/>
      <c r="I14" s="551"/>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5"/>
      <c r="AG14" s="431" t="s">
        <v>1</v>
      </c>
      <c r="AH14" s="433" t="s">
        <v>35</v>
      </c>
      <c r="AI14" s="412"/>
      <c r="AK14" s="411"/>
      <c r="AL14" s="680"/>
      <c r="AM14" s="682"/>
      <c r="AN14" s="683"/>
      <c r="AO14" s="685"/>
      <c r="AP14" s="119"/>
      <c r="AQ14" s="412"/>
    </row>
    <row r="15" spans="1:49" ht="50.1" customHeight="1" thickBot="1" x14ac:dyDescent="0.25">
      <c r="A15" s="411"/>
      <c r="B15" s="665" t="s">
        <v>2</v>
      </c>
      <c r="C15" s="665" t="s">
        <v>3</v>
      </c>
      <c r="D15" s="665" t="s">
        <v>4</v>
      </c>
      <c r="E15" s="591" t="s">
        <v>5</v>
      </c>
      <c r="F15" s="592"/>
      <c r="G15" s="592"/>
      <c r="H15" s="593"/>
      <c r="I15" s="591" t="s">
        <v>6</v>
      </c>
      <c r="J15" s="592"/>
      <c r="K15" s="592"/>
      <c r="L15" s="593"/>
      <c r="M15" s="591" t="s">
        <v>7</v>
      </c>
      <c r="N15" s="592"/>
      <c r="O15" s="592"/>
      <c r="P15" s="593"/>
      <c r="Q15" s="591" t="s">
        <v>8</v>
      </c>
      <c r="R15" s="592"/>
      <c r="S15" s="592"/>
      <c r="T15" s="593"/>
      <c r="U15" s="591" t="s">
        <v>9</v>
      </c>
      <c r="V15" s="592"/>
      <c r="W15" s="592"/>
      <c r="X15" s="593"/>
      <c r="Y15" s="591" t="s">
        <v>10</v>
      </c>
      <c r="Z15" s="592"/>
      <c r="AA15" s="592"/>
      <c r="AB15" s="593"/>
      <c r="AC15" s="591" t="s">
        <v>11</v>
      </c>
      <c r="AD15" s="592"/>
      <c r="AE15" s="592"/>
      <c r="AF15" s="593"/>
      <c r="AG15" s="572" t="s">
        <v>12</v>
      </c>
      <c r="AH15" s="574"/>
      <c r="AI15" s="412"/>
      <c r="AK15" s="411"/>
      <c r="AL15" s="499" t="s">
        <v>98</v>
      </c>
      <c r="AM15" s="500" t="s">
        <v>135</v>
      </c>
      <c r="AN15" s="503" t="s">
        <v>136</v>
      </c>
      <c r="AO15" s="430"/>
      <c r="AQ15" s="412"/>
    </row>
    <row r="16" spans="1:49" s="19" customFormat="1" ht="26.25" customHeight="1" thickBot="1" x14ac:dyDescent="0.25">
      <c r="A16" s="413"/>
      <c r="B16" s="666"/>
      <c r="C16" s="666"/>
      <c r="D16" s="666"/>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17" t="s">
        <v>13</v>
      </c>
      <c r="AH16" s="18" t="s">
        <v>14</v>
      </c>
      <c r="AI16" s="414"/>
      <c r="AK16" s="413"/>
      <c r="AL16" s="653" t="s">
        <v>99</v>
      </c>
      <c r="AM16" s="662" t="s">
        <v>134</v>
      </c>
      <c r="AN16" s="623" t="s">
        <v>136</v>
      </c>
      <c r="AO16" s="624"/>
      <c r="AP16" s="276"/>
      <c r="AQ16" s="414"/>
    </row>
    <row r="17" spans="1:43" ht="15" customHeight="1" x14ac:dyDescent="0.2">
      <c r="A17" s="411"/>
      <c r="B17" s="575">
        <v>1</v>
      </c>
      <c r="C17" s="625" t="s">
        <v>15</v>
      </c>
      <c r="D17" s="20" t="s">
        <v>16</v>
      </c>
      <c r="E17" s="21"/>
      <c r="F17" s="24">
        <v>0.33333333333333331</v>
      </c>
      <c r="G17" s="22"/>
      <c r="H17" s="79"/>
      <c r="I17" s="21"/>
      <c r="J17" s="24">
        <v>0.33333333333333331</v>
      </c>
      <c r="K17" s="22"/>
      <c r="L17" s="23"/>
      <c r="M17" s="80"/>
      <c r="N17" s="22"/>
      <c r="O17" s="24">
        <v>0.33333333333333331</v>
      </c>
      <c r="P17" s="79"/>
      <c r="Q17" s="21"/>
      <c r="R17" s="22"/>
      <c r="S17" s="22"/>
      <c r="T17" s="81"/>
      <c r="U17" s="55">
        <v>0.33333333333333331</v>
      </c>
      <c r="V17" s="22"/>
      <c r="W17" s="22"/>
      <c r="X17" s="81"/>
      <c r="Y17" s="55">
        <v>0.33333333333333331</v>
      </c>
      <c r="Z17" s="22"/>
      <c r="AA17" s="22"/>
      <c r="AB17" s="79"/>
      <c r="AC17" s="21"/>
      <c r="AD17" s="22"/>
      <c r="AE17" s="22"/>
      <c r="AF17" s="96"/>
      <c r="AG17" s="560">
        <f>SUM(E17:AF17)</f>
        <v>1.6666666666666665</v>
      </c>
      <c r="AH17" s="556">
        <f>SUM(E18:AF18)</f>
        <v>1.5625</v>
      </c>
      <c r="AI17" s="412"/>
      <c r="AK17" s="411"/>
      <c r="AL17" s="653"/>
      <c r="AM17" s="662"/>
      <c r="AN17" s="623"/>
      <c r="AO17" s="624"/>
      <c r="AQ17" s="412"/>
    </row>
    <row r="18" spans="1:43" ht="15" customHeight="1" x14ac:dyDescent="0.2">
      <c r="A18" s="411"/>
      <c r="B18" s="576"/>
      <c r="C18" s="626"/>
      <c r="D18" s="25" t="s">
        <v>17</v>
      </c>
      <c r="E18" s="26"/>
      <c r="F18" s="29">
        <v>0.3125</v>
      </c>
      <c r="G18" s="27"/>
      <c r="H18" s="82"/>
      <c r="I18" s="26"/>
      <c r="J18" s="29">
        <v>0.3125</v>
      </c>
      <c r="K18" s="27"/>
      <c r="L18" s="28"/>
      <c r="M18" s="83"/>
      <c r="N18" s="27"/>
      <c r="O18" s="29">
        <v>0.3125</v>
      </c>
      <c r="P18" s="82"/>
      <c r="Q18" s="26"/>
      <c r="R18" s="27"/>
      <c r="S18" s="27"/>
      <c r="T18" s="84"/>
      <c r="U18" s="57">
        <v>0.3125</v>
      </c>
      <c r="V18" s="27"/>
      <c r="W18" s="27"/>
      <c r="X18" s="84"/>
      <c r="Y18" s="57">
        <v>0.3125</v>
      </c>
      <c r="Z18" s="27"/>
      <c r="AA18" s="27"/>
      <c r="AB18" s="82"/>
      <c r="AC18" s="26"/>
      <c r="AD18" s="27"/>
      <c r="AE18" s="27"/>
      <c r="AF18" s="97"/>
      <c r="AG18" s="561"/>
      <c r="AH18" s="557"/>
      <c r="AI18" s="412"/>
      <c r="AK18" s="411"/>
      <c r="AL18" s="655" t="s">
        <v>100</v>
      </c>
      <c r="AM18" s="686" t="s">
        <v>101</v>
      </c>
      <c r="AN18" s="658" t="s">
        <v>136</v>
      </c>
      <c r="AO18" s="636"/>
      <c r="AQ18" s="412"/>
    </row>
    <row r="19" spans="1:43" ht="15" customHeight="1" x14ac:dyDescent="0.2">
      <c r="A19" s="411"/>
      <c r="B19" s="576"/>
      <c r="C19" s="627" t="s">
        <v>18</v>
      </c>
      <c r="D19" s="30" t="s">
        <v>16</v>
      </c>
      <c r="E19" s="31"/>
      <c r="F19" s="32"/>
      <c r="G19" s="32"/>
      <c r="H19" s="85"/>
      <c r="I19" s="31"/>
      <c r="J19" s="32"/>
      <c r="K19" s="32"/>
      <c r="L19" s="33"/>
      <c r="M19" s="86"/>
      <c r="N19" s="159">
        <v>0.33333333333333331</v>
      </c>
      <c r="O19" s="32"/>
      <c r="P19" s="85"/>
      <c r="Q19" s="31"/>
      <c r="R19" s="32"/>
      <c r="S19" s="159">
        <v>0.33333333333333331</v>
      </c>
      <c r="T19" s="33"/>
      <c r="U19" s="86"/>
      <c r="V19" s="32"/>
      <c r="W19" s="159">
        <v>0.33333333333333331</v>
      </c>
      <c r="X19" s="33"/>
      <c r="Y19" s="86"/>
      <c r="Z19" s="32"/>
      <c r="AA19" s="32"/>
      <c r="AB19" s="161"/>
      <c r="AC19" s="157">
        <v>0.33333333333333331</v>
      </c>
      <c r="AD19" s="32"/>
      <c r="AE19" s="32"/>
      <c r="AF19" s="220">
        <v>8.3333333333333329E-2</v>
      </c>
      <c r="AG19" s="562">
        <f>SUM(E19:AF19)</f>
        <v>1.4166666666666665</v>
      </c>
      <c r="AH19" s="558">
        <f>SUM(E20:AF20)</f>
        <v>1.3333333333333333</v>
      </c>
      <c r="AI19" s="412"/>
      <c r="AK19" s="411"/>
      <c r="AL19" s="655"/>
      <c r="AM19" s="686"/>
      <c r="AN19" s="658"/>
      <c r="AO19" s="636"/>
      <c r="AQ19" s="412"/>
    </row>
    <row r="20" spans="1:43" ht="15" customHeight="1" x14ac:dyDescent="0.2">
      <c r="A20" s="411"/>
      <c r="B20" s="576"/>
      <c r="C20" s="627"/>
      <c r="D20" s="25" t="s">
        <v>17</v>
      </c>
      <c r="E20" s="26"/>
      <c r="F20" s="27"/>
      <c r="G20" s="27"/>
      <c r="H20" s="82"/>
      <c r="I20" s="26"/>
      <c r="J20" s="27"/>
      <c r="K20" s="27"/>
      <c r="L20" s="28"/>
      <c r="M20" s="83"/>
      <c r="N20" s="160">
        <v>0.3125</v>
      </c>
      <c r="O20" s="27"/>
      <c r="P20" s="82"/>
      <c r="Q20" s="26"/>
      <c r="R20" s="27"/>
      <c r="S20" s="160">
        <v>0.3125</v>
      </c>
      <c r="T20" s="28"/>
      <c r="U20" s="83"/>
      <c r="V20" s="27"/>
      <c r="W20" s="160">
        <v>0.3125</v>
      </c>
      <c r="X20" s="28"/>
      <c r="Y20" s="83"/>
      <c r="Z20" s="27"/>
      <c r="AA20" s="27"/>
      <c r="AB20" s="162"/>
      <c r="AC20" s="158">
        <v>0.3125</v>
      </c>
      <c r="AD20" s="27"/>
      <c r="AE20" s="27"/>
      <c r="AF20" s="221">
        <v>8.3333333333333329E-2</v>
      </c>
      <c r="AG20" s="561"/>
      <c r="AH20" s="557"/>
      <c r="AI20" s="412"/>
      <c r="AK20" s="411"/>
      <c r="AL20" s="659" t="s">
        <v>102</v>
      </c>
      <c r="AM20" s="662" t="s">
        <v>133</v>
      </c>
      <c r="AN20" s="623" t="s">
        <v>136</v>
      </c>
      <c r="AO20" s="624"/>
      <c r="AQ20" s="412"/>
    </row>
    <row r="21" spans="1:43" ht="15" customHeight="1" x14ac:dyDescent="0.25">
      <c r="A21" s="411"/>
      <c r="B21" s="576"/>
      <c r="C21" s="628" t="s">
        <v>19</v>
      </c>
      <c r="D21" s="30" t="s">
        <v>16</v>
      </c>
      <c r="E21" s="321">
        <v>0.25</v>
      </c>
      <c r="F21" s="32"/>
      <c r="G21" s="32"/>
      <c r="H21" s="33"/>
      <c r="I21" s="86"/>
      <c r="J21" s="32"/>
      <c r="K21" s="32"/>
      <c r="L21" s="33"/>
      <c r="M21" s="86"/>
      <c r="N21" s="32"/>
      <c r="O21" s="32"/>
      <c r="P21" s="33"/>
      <c r="Q21" s="86"/>
      <c r="R21" s="322">
        <v>0.33333333333333331</v>
      </c>
      <c r="S21" s="32"/>
      <c r="T21" s="33"/>
      <c r="U21" s="86"/>
      <c r="V21" s="322">
        <v>0.33333333333333331</v>
      </c>
      <c r="W21" s="32"/>
      <c r="X21" s="85"/>
      <c r="Y21" s="31"/>
      <c r="Z21" s="32"/>
      <c r="AA21" s="322">
        <v>0.33333333333333331</v>
      </c>
      <c r="AB21" s="33"/>
      <c r="AC21" s="86"/>
      <c r="AD21" s="32"/>
      <c r="AE21" s="322">
        <v>0.33333333333333331</v>
      </c>
      <c r="AF21" s="215"/>
      <c r="AG21" s="562">
        <f>SUM(E21:AF21)</f>
        <v>1.583333333333333</v>
      </c>
      <c r="AH21" s="558">
        <f>SUM(E22:AF22)</f>
        <v>1.4791666666666665</v>
      </c>
      <c r="AI21" s="412"/>
      <c r="AK21" s="411"/>
      <c r="AL21" s="660"/>
      <c r="AM21" s="662"/>
      <c r="AN21" s="623"/>
      <c r="AO21" s="624"/>
      <c r="AP21" s="275"/>
      <c r="AQ21" s="412"/>
    </row>
    <row r="22" spans="1:43" ht="15" customHeight="1" x14ac:dyDescent="0.25">
      <c r="A22" s="411"/>
      <c r="B22" s="576"/>
      <c r="C22" s="628"/>
      <c r="D22" s="25" t="s">
        <v>17</v>
      </c>
      <c r="E22" s="323">
        <v>0.22916666666666666</v>
      </c>
      <c r="F22" s="27"/>
      <c r="G22" s="27"/>
      <c r="H22" s="28"/>
      <c r="I22" s="83"/>
      <c r="J22" s="27"/>
      <c r="K22" s="27"/>
      <c r="L22" s="28"/>
      <c r="M22" s="83"/>
      <c r="N22" s="27"/>
      <c r="O22" s="27"/>
      <c r="P22" s="28"/>
      <c r="Q22" s="83"/>
      <c r="R22" s="324">
        <v>0.3125</v>
      </c>
      <c r="S22" s="27"/>
      <c r="T22" s="28"/>
      <c r="U22" s="83"/>
      <c r="V22" s="324">
        <v>0.3125</v>
      </c>
      <c r="W22" s="27"/>
      <c r="X22" s="82"/>
      <c r="Y22" s="26"/>
      <c r="Z22" s="27"/>
      <c r="AA22" s="324">
        <v>0.3125</v>
      </c>
      <c r="AB22" s="28"/>
      <c r="AC22" s="83"/>
      <c r="AD22" s="27"/>
      <c r="AE22" s="324">
        <v>0.3125</v>
      </c>
      <c r="AF22" s="219"/>
      <c r="AG22" s="561"/>
      <c r="AH22" s="557"/>
      <c r="AI22" s="412"/>
      <c r="AK22" s="411"/>
      <c r="AL22" s="661"/>
      <c r="AM22" s="662"/>
      <c r="AN22" s="623"/>
      <c r="AO22" s="624"/>
      <c r="AP22" s="275"/>
      <c r="AQ22" s="412"/>
    </row>
    <row r="23" spans="1:43" ht="15" customHeight="1" x14ac:dyDescent="0.25">
      <c r="A23" s="411"/>
      <c r="B23" s="576"/>
      <c r="C23" s="569" t="s">
        <v>20</v>
      </c>
      <c r="D23" s="30" t="s">
        <v>16</v>
      </c>
      <c r="E23" s="31"/>
      <c r="F23" s="32"/>
      <c r="G23" s="32"/>
      <c r="H23" s="173"/>
      <c r="I23" s="169">
        <v>0.33333333333333331</v>
      </c>
      <c r="J23" s="32"/>
      <c r="K23" s="32"/>
      <c r="L23" s="173"/>
      <c r="M23" s="169">
        <v>0.33333333333333331</v>
      </c>
      <c r="N23" s="32"/>
      <c r="O23" s="32"/>
      <c r="P23" s="33"/>
      <c r="Q23" s="86"/>
      <c r="R23" s="32"/>
      <c r="S23" s="32"/>
      <c r="T23" s="33"/>
      <c r="U23" s="86"/>
      <c r="V23" s="32"/>
      <c r="W23" s="32"/>
      <c r="X23" s="85"/>
      <c r="Y23" s="31"/>
      <c r="Z23" s="171">
        <v>0.33333333333333331</v>
      </c>
      <c r="AA23" s="32"/>
      <c r="AB23" s="33"/>
      <c r="AC23" s="86"/>
      <c r="AD23" s="171">
        <v>0.33333333333333331</v>
      </c>
      <c r="AE23" s="32"/>
      <c r="AF23" s="215"/>
      <c r="AG23" s="607">
        <f>SUM(E23:AF23)</f>
        <v>1.3333333333333333</v>
      </c>
      <c r="AH23" s="608">
        <f>SUM(E24:AF24)</f>
        <v>1.25</v>
      </c>
      <c r="AI23" s="412"/>
      <c r="AK23" s="411"/>
      <c r="AL23" s="655" t="s">
        <v>103</v>
      </c>
      <c r="AM23" s="657" t="s">
        <v>104</v>
      </c>
      <c r="AN23" s="658" t="s">
        <v>136</v>
      </c>
      <c r="AO23" s="636"/>
      <c r="AP23" s="275"/>
      <c r="AQ23" s="412"/>
    </row>
    <row r="24" spans="1:43" ht="15" customHeight="1" x14ac:dyDescent="0.25">
      <c r="A24" s="411"/>
      <c r="B24" s="576"/>
      <c r="C24" s="569"/>
      <c r="D24" s="25" t="s">
        <v>17</v>
      </c>
      <c r="E24" s="26"/>
      <c r="F24" s="27"/>
      <c r="G24" s="27"/>
      <c r="H24" s="198"/>
      <c r="I24" s="194">
        <v>0.3125</v>
      </c>
      <c r="J24" s="27"/>
      <c r="K24" s="27"/>
      <c r="L24" s="198"/>
      <c r="M24" s="194">
        <v>0.3125</v>
      </c>
      <c r="N24" s="27"/>
      <c r="O24" s="27"/>
      <c r="P24" s="28"/>
      <c r="Q24" s="83"/>
      <c r="R24" s="27"/>
      <c r="S24" s="27"/>
      <c r="T24" s="28"/>
      <c r="U24" s="83"/>
      <c r="V24" s="27"/>
      <c r="W24" s="27"/>
      <c r="X24" s="82"/>
      <c r="Y24" s="26"/>
      <c r="Z24" s="195">
        <v>0.3125</v>
      </c>
      <c r="AA24" s="27"/>
      <c r="AB24" s="28"/>
      <c r="AC24" s="83"/>
      <c r="AD24" s="195">
        <v>0.3125</v>
      </c>
      <c r="AE24" s="27"/>
      <c r="AF24" s="219"/>
      <c r="AG24" s="607"/>
      <c r="AH24" s="608"/>
      <c r="AI24" s="412"/>
      <c r="AK24" s="411"/>
      <c r="AL24" s="655"/>
      <c r="AM24" s="657"/>
      <c r="AN24" s="658"/>
      <c r="AO24" s="636"/>
      <c r="AP24" s="275"/>
      <c r="AQ24" s="412"/>
    </row>
    <row r="25" spans="1:43" ht="26.45" customHeight="1" x14ac:dyDescent="0.2">
      <c r="A25" s="411"/>
      <c r="B25" s="576"/>
      <c r="C25" s="603" t="s">
        <v>83</v>
      </c>
      <c r="D25" s="30" t="s">
        <v>16</v>
      </c>
      <c r="E25" s="298"/>
      <c r="F25" s="295"/>
      <c r="G25" s="325">
        <v>0.33333333333333331</v>
      </c>
      <c r="H25" s="299"/>
      <c r="I25" s="298"/>
      <c r="J25" s="295"/>
      <c r="K25" s="325">
        <v>0.33333333333333331</v>
      </c>
      <c r="L25" s="302"/>
      <c r="M25" s="312"/>
      <c r="N25" s="295"/>
      <c r="O25" s="295"/>
      <c r="P25" s="326"/>
      <c r="Q25" s="285">
        <v>0.33333333333333331</v>
      </c>
      <c r="R25" s="295"/>
      <c r="S25" s="295"/>
      <c r="T25" s="302"/>
      <c r="U25" s="312"/>
      <c r="V25" s="295"/>
      <c r="W25" s="295"/>
      <c r="X25" s="299"/>
      <c r="Y25" s="298"/>
      <c r="Z25" s="295"/>
      <c r="AA25" s="295"/>
      <c r="AB25" s="297"/>
      <c r="AC25" s="298"/>
      <c r="AD25" s="295"/>
      <c r="AE25" s="295"/>
      <c r="AF25" s="297"/>
      <c r="AG25" s="607">
        <f>SUM(E25:AF25)</f>
        <v>1</v>
      </c>
      <c r="AH25" s="608">
        <f>SUM(E26:AF26)</f>
        <v>0.9375</v>
      </c>
      <c r="AI25" s="412"/>
      <c r="AK25" s="411"/>
      <c r="AL25" s="653" t="s">
        <v>105</v>
      </c>
      <c r="AM25" s="654" t="s">
        <v>106</v>
      </c>
      <c r="AN25" s="623" t="s">
        <v>136</v>
      </c>
      <c r="AO25" s="624"/>
      <c r="AQ25" s="412"/>
    </row>
    <row r="26" spans="1:43" ht="15" customHeight="1" thickBot="1" x14ac:dyDescent="0.25">
      <c r="A26" s="411"/>
      <c r="B26" s="577"/>
      <c r="C26" s="604"/>
      <c r="D26" s="40" t="s">
        <v>17</v>
      </c>
      <c r="E26" s="43"/>
      <c r="F26" s="41"/>
      <c r="G26" s="281">
        <v>0.3125</v>
      </c>
      <c r="H26" s="87"/>
      <c r="I26" s="43"/>
      <c r="J26" s="41"/>
      <c r="K26" s="281">
        <v>0.3125</v>
      </c>
      <c r="L26" s="42"/>
      <c r="M26" s="88"/>
      <c r="N26" s="41"/>
      <c r="O26" s="41"/>
      <c r="P26" s="286"/>
      <c r="Q26" s="287">
        <v>0.3125</v>
      </c>
      <c r="R26" s="41"/>
      <c r="S26" s="41"/>
      <c r="T26" s="42"/>
      <c r="U26" s="88"/>
      <c r="V26" s="41"/>
      <c r="W26" s="41"/>
      <c r="X26" s="87"/>
      <c r="Y26" s="43"/>
      <c r="Z26" s="41"/>
      <c r="AA26" s="41"/>
      <c r="AB26" s="103"/>
      <c r="AC26" s="43"/>
      <c r="AD26" s="41"/>
      <c r="AE26" s="41"/>
      <c r="AF26" s="103"/>
      <c r="AG26" s="609"/>
      <c r="AH26" s="610"/>
      <c r="AI26" s="412"/>
      <c r="AK26" s="411"/>
      <c r="AL26" s="653"/>
      <c r="AM26" s="654"/>
      <c r="AN26" s="623"/>
      <c r="AO26" s="624"/>
      <c r="AQ26" s="412"/>
    </row>
    <row r="27" spans="1:43" ht="15" customHeight="1" thickBot="1" x14ac:dyDescent="0.4">
      <c r="A27" s="411"/>
      <c r="B27" s="263"/>
      <c r="C27" s="125"/>
      <c r="D27" s="12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91"/>
      <c r="AF27" s="91"/>
      <c r="AG27" s="48"/>
      <c r="AH27" s="49"/>
      <c r="AI27" s="412"/>
      <c r="AK27" s="411"/>
      <c r="AL27" s="655" t="s">
        <v>107</v>
      </c>
      <c r="AM27" s="657" t="s">
        <v>108</v>
      </c>
      <c r="AN27" s="658" t="s">
        <v>136</v>
      </c>
      <c r="AO27" s="636"/>
      <c r="AQ27" s="412"/>
    </row>
    <row r="28" spans="1:43" ht="15" customHeight="1" thickBot="1" x14ac:dyDescent="0.25">
      <c r="A28" s="411"/>
      <c r="B28" s="575">
        <v>2</v>
      </c>
      <c r="C28" s="625" t="s">
        <v>15</v>
      </c>
      <c r="D28" s="20" t="s">
        <v>16</v>
      </c>
      <c r="E28" s="21"/>
      <c r="F28" s="22"/>
      <c r="G28" s="22"/>
      <c r="H28" s="79"/>
      <c r="I28" s="21"/>
      <c r="J28" s="22"/>
      <c r="K28" s="22"/>
      <c r="L28" s="23"/>
      <c r="M28" s="80"/>
      <c r="N28" s="24">
        <v>0.33333333333333331</v>
      </c>
      <c r="O28" s="22"/>
      <c r="P28" s="23"/>
      <c r="Q28" s="21"/>
      <c r="R28" s="22"/>
      <c r="S28" s="24">
        <v>0.33333333333333331</v>
      </c>
      <c r="T28" s="23"/>
      <c r="U28" s="80"/>
      <c r="V28" s="22"/>
      <c r="W28" s="24">
        <v>0.33333333333333331</v>
      </c>
      <c r="X28" s="79"/>
      <c r="Y28" s="21"/>
      <c r="Z28" s="22"/>
      <c r="AA28" s="22"/>
      <c r="AB28" s="81"/>
      <c r="AC28" s="55">
        <v>0.33333333333333331</v>
      </c>
      <c r="AD28" s="22"/>
      <c r="AE28" s="22"/>
      <c r="AF28" s="309">
        <v>8.3333333333333329E-2</v>
      </c>
      <c r="AG28" s="560">
        <f>SUM(E28:AF28)</f>
        <v>1.4166666666666665</v>
      </c>
      <c r="AH28" s="556">
        <f>SUM(E29:AF29)</f>
        <v>1.3333333333333333</v>
      </c>
      <c r="AI28" s="412"/>
      <c r="AK28" s="411"/>
      <c r="AL28" s="656"/>
      <c r="AM28" s="663"/>
      <c r="AN28" s="614"/>
      <c r="AO28" s="616"/>
      <c r="AQ28" s="412"/>
    </row>
    <row r="29" spans="1:43" ht="15" customHeight="1" x14ac:dyDescent="0.25">
      <c r="A29" s="411"/>
      <c r="B29" s="576"/>
      <c r="C29" s="626"/>
      <c r="D29" s="25" t="s">
        <v>17</v>
      </c>
      <c r="E29" s="26"/>
      <c r="F29" s="27"/>
      <c r="G29" s="27"/>
      <c r="H29" s="82"/>
      <c r="I29" s="26"/>
      <c r="J29" s="27"/>
      <c r="K29" s="27"/>
      <c r="L29" s="28"/>
      <c r="M29" s="83"/>
      <c r="N29" s="29">
        <v>0.3125</v>
      </c>
      <c r="O29" s="27"/>
      <c r="P29" s="28"/>
      <c r="Q29" s="26"/>
      <c r="R29" s="27"/>
      <c r="S29" s="29">
        <v>0.3125</v>
      </c>
      <c r="T29" s="28"/>
      <c r="U29" s="83"/>
      <c r="V29" s="27"/>
      <c r="W29" s="29">
        <v>0.3125</v>
      </c>
      <c r="X29" s="82"/>
      <c r="Y29" s="26"/>
      <c r="Z29" s="27"/>
      <c r="AA29" s="27"/>
      <c r="AB29" s="84"/>
      <c r="AC29" s="57">
        <v>0.3125</v>
      </c>
      <c r="AD29" s="27"/>
      <c r="AE29" s="27"/>
      <c r="AF29" s="310">
        <v>8.3333333333333329E-2</v>
      </c>
      <c r="AG29" s="561"/>
      <c r="AH29" s="557"/>
      <c r="AI29" s="412"/>
      <c r="AK29" s="411"/>
      <c r="AL29" s="637"/>
      <c r="AM29" s="639" t="s">
        <v>109</v>
      </c>
      <c r="AN29" s="641">
        <f>COUNTIF(AN15:AN28, "x")</f>
        <v>7</v>
      </c>
      <c r="AO29" s="641">
        <f>COUNTIF(AO15:AO28, "x")</f>
        <v>0</v>
      </c>
      <c r="AP29" s="275"/>
      <c r="AQ29" s="412"/>
    </row>
    <row r="30" spans="1:43" ht="15" customHeight="1" thickBot="1" x14ac:dyDescent="0.3">
      <c r="A30" s="411"/>
      <c r="B30" s="576"/>
      <c r="C30" s="627" t="s">
        <v>18</v>
      </c>
      <c r="D30" s="30" t="s">
        <v>16</v>
      </c>
      <c r="E30" s="157">
        <v>0.25</v>
      </c>
      <c r="F30" s="32"/>
      <c r="G30" s="32"/>
      <c r="H30" s="85"/>
      <c r="I30" s="31"/>
      <c r="J30" s="32"/>
      <c r="K30" s="32"/>
      <c r="L30" s="33"/>
      <c r="M30" s="86"/>
      <c r="N30" s="32"/>
      <c r="O30" s="32"/>
      <c r="P30" s="85"/>
      <c r="Q30" s="31"/>
      <c r="R30" s="159">
        <v>0.33333333333333331</v>
      </c>
      <c r="S30" s="32"/>
      <c r="T30" s="33"/>
      <c r="U30" s="32"/>
      <c r="V30" s="159">
        <v>0.33333333333333331</v>
      </c>
      <c r="W30" s="32"/>
      <c r="X30" s="33"/>
      <c r="Y30" s="31"/>
      <c r="Z30" s="32"/>
      <c r="AA30" s="159">
        <v>0.33333333333333331</v>
      </c>
      <c r="AB30" s="85"/>
      <c r="AC30" s="31"/>
      <c r="AD30" s="32"/>
      <c r="AE30" s="159">
        <v>0.33333333333333331</v>
      </c>
      <c r="AF30" s="99"/>
      <c r="AG30" s="562">
        <f>SUM(E30:AF30)</f>
        <v>1.583333333333333</v>
      </c>
      <c r="AH30" s="558">
        <f>SUM(E31:AF31)</f>
        <v>1.4791666666666665</v>
      </c>
      <c r="AI30" s="412"/>
      <c r="AK30" s="411"/>
      <c r="AL30" s="638"/>
      <c r="AM30" s="640"/>
      <c r="AN30" s="614"/>
      <c r="AO30" s="614"/>
      <c r="AP30" s="275"/>
      <c r="AQ30" s="412"/>
    </row>
    <row r="31" spans="1:43" ht="15" customHeight="1" x14ac:dyDescent="0.25">
      <c r="A31" s="411"/>
      <c r="B31" s="576"/>
      <c r="C31" s="627"/>
      <c r="D31" s="25" t="s">
        <v>17</v>
      </c>
      <c r="E31" s="158">
        <v>0.22916666666666666</v>
      </c>
      <c r="F31" s="27"/>
      <c r="G31" s="27"/>
      <c r="H31" s="82"/>
      <c r="I31" s="26"/>
      <c r="J31" s="27"/>
      <c r="K31" s="27"/>
      <c r="L31" s="28"/>
      <c r="M31" s="83"/>
      <c r="N31" s="27"/>
      <c r="O31" s="27"/>
      <c r="P31" s="82"/>
      <c r="Q31" s="26"/>
      <c r="R31" s="160">
        <v>0.3125</v>
      </c>
      <c r="S31" s="27"/>
      <c r="T31" s="28"/>
      <c r="U31" s="27"/>
      <c r="V31" s="160">
        <v>0.3125</v>
      </c>
      <c r="W31" s="27"/>
      <c r="X31" s="28"/>
      <c r="Y31" s="26"/>
      <c r="Z31" s="27"/>
      <c r="AA31" s="160">
        <v>0.3125</v>
      </c>
      <c r="AB31" s="82"/>
      <c r="AC31" s="26"/>
      <c r="AD31" s="27"/>
      <c r="AE31" s="160">
        <v>0.3125</v>
      </c>
      <c r="AF31" s="97"/>
      <c r="AG31" s="561"/>
      <c r="AH31" s="557"/>
      <c r="AI31" s="412"/>
      <c r="AK31" s="411"/>
      <c r="AP31" s="275"/>
      <c r="AQ31" s="412"/>
    </row>
    <row r="32" spans="1:43" ht="15" customHeight="1" x14ac:dyDescent="0.25">
      <c r="A32" s="411"/>
      <c r="B32" s="576"/>
      <c r="C32" s="628" t="s">
        <v>19</v>
      </c>
      <c r="D32" s="30" t="s">
        <v>16</v>
      </c>
      <c r="E32" s="31"/>
      <c r="F32" s="32"/>
      <c r="G32" s="32"/>
      <c r="H32" s="327"/>
      <c r="I32" s="321">
        <v>0.33333333333333331</v>
      </c>
      <c r="J32" s="32"/>
      <c r="K32" s="32"/>
      <c r="L32" s="327"/>
      <c r="M32" s="321">
        <v>0.33333333333333331</v>
      </c>
      <c r="N32" s="32"/>
      <c r="O32" s="32"/>
      <c r="P32" s="85"/>
      <c r="Q32" s="31"/>
      <c r="R32" s="32"/>
      <c r="S32" s="32"/>
      <c r="T32" s="85"/>
      <c r="U32" s="31"/>
      <c r="V32" s="32"/>
      <c r="W32" s="32"/>
      <c r="X32" s="85"/>
      <c r="Y32" s="31"/>
      <c r="Z32" s="322">
        <v>0.33333333333333331</v>
      </c>
      <c r="AA32" s="98"/>
      <c r="AB32" s="99"/>
      <c r="AC32" s="31"/>
      <c r="AD32" s="322">
        <v>0.33333333333333331</v>
      </c>
      <c r="AE32" s="32"/>
      <c r="AF32" s="99"/>
      <c r="AG32" s="562">
        <f>SUM(E32:AF32)</f>
        <v>1.3333333333333333</v>
      </c>
      <c r="AH32" s="558">
        <f>SUM(E33:AF33)</f>
        <v>1.25</v>
      </c>
      <c r="AI32" s="412"/>
      <c r="AK32" s="411"/>
      <c r="AP32" s="275"/>
      <c r="AQ32" s="412"/>
    </row>
    <row r="33" spans="1:43" ht="15" customHeight="1" thickBot="1" x14ac:dyDescent="0.3">
      <c r="A33" s="411"/>
      <c r="B33" s="576"/>
      <c r="C33" s="628"/>
      <c r="D33" s="25" t="s">
        <v>17</v>
      </c>
      <c r="E33" s="26"/>
      <c r="F33" s="27"/>
      <c r="G33" s="27"/>
      <c r="H33" s="328"/>
      <c r="I33" s="323">
        <v>0.3125</v>
      </c>
      <c r="J33" s="27"/>
      <c r="K33" s="27"/>
      <c r="L33" s="328"/>
      <c r="M33" s="323">
        <v>0.3125</v>
      </c>
      <c r="N33" s="27"/>
      <c r="O33" s="27"/>
      <c r="P33" s="82"/>
      <c r="Q33" s="26"/>
      <c r="R33" s="27"/>
      <c r="S33" s="27"/>
      <c r="T33" s="82"/>
      <c r="U33" s="26"/>
      <c r="V33" s="27"/>
      <c r="W33" s="27"/>
      <c r="X33" s="82"/>
      <c r="Y33" s="26"/>
      <c r="Z33" s="324">
        <v>0.3125</v>
      </c>
      <c r="AA33" s="100"/>
      <c r="AB33" s="97"/>
      <c r="AC33" s="26"/>
      <c r="AD33" s="324">
        <v>0.3125</v>
      </c>
      <c r="AE33" s="27"/>
      <c r="AF33" s="269"/>
      <c r="AG33" s="561"/>
      <c r="AH33" s="557"/>
      <c r="AI33" s="412"/>
      <c r="AK33" s="411"/>
      <c r="AP33" s="275"/>
      <c r="AQ33" s="412"/>
    </row>
    <row r="34" spans="1:43" ht="26.45" customHeight="1" x14ac:dyDescent="0.2">
      <c r="A34" s="411"/>
      <c r="B34" s="576"/>
      <c r="C34" s="569" t="s">
        <v>20</v>
      </c>
      <c r="D34" s="30" t="s">
        <v>16</v>
      </c>
      <c r="E34" s="31"/>
      <c r="F34" s="32"/>
      <c r="G34" s="171">
        <v>0.33333333333333331</v>
      </c>
      <c r="H34" s="85"/>
      <c r="I34" s="31"/>
      <c r="J34" s="32"/>
      <c r="K34" s="171">
        <v>0.33333333333333331</v>
      </c>
      <c r="L34" s="85"/>
      <c r="M34" s="31"/>
      <c r="N34" s="32"/>
      <c r="O34" s="32"/>
      <c r="P34" s="173"/>
      <c r="Q34" s="169">
        <v>0.33333333333333331</v>
      </c>
      <c r="R34" s="32"/>
      <c r="S34" s="32"/>
      <c r="T34" s="85"/>
      <c r="U34" s="31"/>
      <c r="V34" s="32"/>
      <c r="W34" s="32"/>
      <c r="X34" s="85"/>
      <c r="Y34" s="31"/>
      <c r="Z34" s="32"/>
      <c r="AA34" s="98"/>
      <c r="AB34" s="85"/>
      <c r="AC34" s="31"/>
      <c r="AD34" s="32"/>
      <c r="AE34" s="32"/>
      <c r="AF34" s="99"/>
      <c r="AG34" s="607">
        <f>SUM(E34:AF34)</f>
        <v>1</v>
      </c>
      <c r="AH34" s="608">
        <f>SUM(E35:AF35)</f>
        <v>0.9375</v>
      </c>
      <c r="AI34" s="412"/>
      <c r="AK34" s="411"/>
      <c r="AL34" s="642" t="s">
        <v>110</v>
      </c>
      <c r="AM34" s="645" t="s">
        <v>111</v>
      </c>
      <c r="AN34" s="648" t="s">
        <v>112</v>
      </c>
      <c r="AO34" s="650" t="s">
        <v>130</v>
      </c>
      <c r="AP34" s="632" t="s">
        <v>113</v>
      </c>
      <c r="AQ34" s="412"/>
    </row>
    <row r="35" spans="1:43" ht="15" customHeight="1" x14ac:dyDescent="0.2">
      <c r="A35" s="411"/>
      <c r="B35" s="576"/>
      <c r="C35" s="569"/>
      <c r="D35" s="25" t="s">
        <v>17</v>
      </c>
      <c r="E35" s="26"/>
      <c r="F35" s="27"/>
      <c r="G35" s="195">
        <v>0.3125</v>
      </c>
      <c r="H35" s="82"/>
      <c r="I35" s="26"/>
      <c r="J35" s="27"/>
      <c r="K35" s="195">
        <v>0.3125</v>
      </c>
      <c r="L35" s="82"/>
      <c r="M35" s="26"/>
      <c r="N35" s="27"/>
      <c r="O35" s="27"/>
      <c r="P35" s="198"/>
      <c r="Q35" s="194">
        <v>0.3125</v>
      </c>
      <c r="R35" s="27"/>
      <c r="S35" s="27"/>
      <c r="T35" s="82"/>
      <c r="U35" s="26"/>
      <c r="V35" s="27"/>
      <c r="W35" s="27"/>
      <c r="X35" s="82"/>
      <c r="Y35" s="26"/>
      <c r="Z35" s="27"/>
      <c r="AA35" s="100"/>
      <c r="AB35" s="82"/>
      <c r="AC35" s="26"/>
      <c r="AD35" s="27"/>
      <c r="AE35" s="27"/>
      <c r="AF35" s="97"/>
      <c r="AG35" s="607"/>
      <c r="AH35" s="608"/>
      <c r="AI35" s="412"/>
      <c r="AK35" s="411"/>
      <c r="AL35" s="643"/>
      <c r="AM35" s="646"/>
      <c r="AN35" s="649"/>
      <c r="AO35" s="651"/>
      <c r="AP35" s="633"/>
      <c r="AQ35" s="412"/>
    </row>
    <row r="36" spans="1:43" ht="15" customHeight="1" thickBot="1" x14ac:dyDescent="0.25">
      <c r="A36" s="411"/>
      <c r="B36" s="576"/>
      <c r="C36" s="603" t="s">
        <v>83</v>
      </c>
      <c r="D36" s="30" t="s">
        <v>16</v>
      </c>
      <c r="E36" s="31"/>
      <c r="F36" s="325">
        <v>0.33333333333333331</v>
      </c>
      <c r="G36" s="32"/>
      <c r="H36" s="85"/>
      <c r="I36" s="31"/>
      <c r="J36" s="325">
        <v>0.33333333333333331</v>
      </c>
      <c r="K36" s="32"/>
      <c r="L36" s="33"/>
      <c r="M36" s="86"/>
      <c r="N36" s="32"/>
      <c r="O36" s="325">
        <v>0.33333333333333331</v>
      </c>
      <c r="P36" s="85"/>
      <c r="Q36" s="31"/>
      <c r="R36" s="32"/>
      <c r="S36" s="32"/>
      <c r="T36" s="326"/>
      <c r="U36" s="285">
        <v>0.33333333333333331</v>
      </c>
      <c r="V36" s="32"/>
      <c r="W36" s="32"/>
      <c r="X36" s="326"/>
      <c r="Y36" s="285">
        <v>0.33333333333333331</v>
      </c>
      <c r="Z36" s="32"/>
      <c r="AA36" s="98"/>
      <c r="AB36" s="99"/>
      <c r="AC36" s="31"/>
      <c r="AD36" s="32"/>
      <c r="AE36" s="32"/>
      <c r="AF36" s="99"/>
      <c r="AG36" s="607">
        <f>SUM(E36:AF36)</f>
        <v>1.6666666666666665</v>
      </c>
      <c r="AH36" s="608">
        <f>SUM(E37:AF37)</f>
        <v>1.5625</v>
      </c>
      <c r="AI36" s="412"/>
      <c r="AK36" s="411"/>
      <c r="AL36" s="644"/>
      <c r="AM36" s="647"/>
      <c r="AN36" s="649"/>
      <c r="AO36" s="652"/>
      <c r="AP36" s="634"/>
      <c r="AQ36" s="412"/>
    </row>
    <row r="37" spans="1:43" ht="15" customHeight="1" thickBot="1" x14ac:dyDescent="0.25">
      <c r="A37" s="411"/>
      <c r="B37" s="577"/>
      <c r="C37" s="604"/>
      <c r="D37" s="40" t="s">
        <v>17</v>
      </c>
      <c r="E37" s="43"/>
      <c r="F37" s="281">
        <v>0.3125</v>
      </c>
      <c r="G37" s="41"/>
      <c r="H37" s="87"/>
      <c r="I37" s="43"/>
      <c r="J37" s="281">
        <v>0.3125</v>
      </c>
      <c r="K37" s="41"/>
      <c r="L37" s="42"/>
      <c r="M37" s="88"/>
      <c r="N37" s="41"/>
      <c r="O37" s="281">
        <v>0.3125</v>
      </c>
      <c r="P37" s="87"/>
      <c r="Q37" s="43"/>
      <c r="R37" s="41"/>
      <c r="S37" s="41"/>
      <c r="T37" s="286"/>
      <c r="U37" s="287">
        <v>0.3125</v>
      </c>
      <c r="V37" s="41"/>
      <c r="W37" s="41"/>
      <c r="X37" s="286"/>
      <c r="Y37" s="287">
        <v>0.3125</v>
      </c>
      <c r="Z37" s="41"/>
      <c r="AA37" s="101"/>
      <c r="AB37" s="103"/>
      <c r="AC37" s="43"/>
      <c r="AD37" s="41"/>
      <c r="AE37" s="41"/>
      <c r="AF37" s="272"/>
      <c r="AG37" s="609"/>
      <c r="AH37" s="610"/>
      <c r="AI37" s="412"/>
      <c r="AK37" s="415"/>
      <c r="AL37" s="629" t="s">
        <v>98</v>
      </c>
      <c r="AM37" s="630" t="s">
        <v>114</v>
      </c>
      <c r="AN37" s="631" t="s">
        <v>136</v>
      </c>
      <c r="AO37" s="631"/>
      <c r="AP37" s="635"/>
      <c r="AQ37" s="412"/>
    </row>
    <row r="38" spans="1:43" ht="15" customHeight="1" thickBot="1" x14ac:dyDescent="0.4">
      <c r="A38" s="411"/>
      <c r="B38" s="263"/>
      <c r="C38" s="125"/>
      <c r="D38" s="125"/>
      <c r="E38" s="91"/>
      <c r="F38" s="91"/>
      <c r="G38" s="91"/>
      <c r="H38" s="92"/>
      <c r="I38" s="91"/>
      <c r="J38" s="91"/>
      <c r="K38" s="91"/>
      <c r="L38" s="92"/>
      <c r="M38" s="91"/>
      <c r="N38" s="91"/>
      <c r="O38" s="91"/>
      <c r="P38" s="92"/>
      <c r="Q38" s="91"/>
      <c r="R38" s="91"/>
      <c r="S38" s="91"/>
      <c r="T38" s="92"/>
      <c r="U38" s="91"/>
      <c r="V38" s="91"/>
      <c r="W38" s="91"/>
      <c r="X38" s="92"/>
      <c r="Y38" s="91"/>
      <c r="Z38" s="91"/>
      <c r="AA38" s="91"/>
      <c r="AB38" s="91"/>
      <c r="AC38" s="91"/>
      <c r="AD38" s="91"/>
      <c r="AE38" s="91"/>
      <c r="AF38" s="91"/>
      <c r="AG38" s="48"/>
      <c r="AH38" s="49"/>
      <c r="AI38" s="412"/>
      <c r="AK38" s="415"/>
      <c r="AL38" s="598"/>
      <c r="AM38" s="599"/>
      <c r="AN38" s="600"/>
      <c r="AO38" s="600"/>
      <c r="AP38" s="601"/>
      <c r="AQ38" s="412"/>
    </row>
    <row r="39" spans="1:43" ht="15" customHeight="1" x14ac:dyDescent="0.2">
      <c r="A39" s="411"/>
      <c r="B39" s="575">
        <v>3</v>
      </c>
      <c r="C39" s="625" t="s">
        <v>15</v>
      </c>
      <c r="D39" s="20" t="s">
        <v>16</v>
      </c>
      <c r="E39" s="329">
        <v>0.25</v>
      </c>
      <c r="F39" s="22"/>
      <c r="G39" s="22"/>
      <c r="H39" s="79"/>
      <c r="I39" s="21"/>
      <c r="J39" s="22"/>
      <c r="K39" s="22"/>
      <c r="L39" s="79"/>
      <c r="M39" s="21"/>
      <c r="N39" s="22"/>
      <c r="O39" s="22"/>
      <c r="P39" s="23"/>
      <c r="Q39" s="21"/>
      <c r="R39" s="24">
        <v>0.33333333333333331</v>
      </c>
      <c r="S39" s="22"/>
      <c r="T39" s="23"/>
      <c r="U39" s="80"/>
      <c r="V39" s="24">
        <v>0.33333333333333331</v>
      </c>
      <c r="W39" s="22"/>
      <c r="X39" s="79"/>
      <c r="Y39" s="21"/>
      <c r="Z39" s="22"/>
      <c r="AA39" s="24">
        <v>0.33333333333333331</v>
      </c>
      <c r="AB39" s="96"/>
      <c r="AC39" s="21"/>
      <c r="AD39" s="22"/>
      <c r="AE39" s="24">
        <v>0.33333333333333331</v>
      </c>
      <c r="AF39" s="96"/>
      <c r="AG39" s="560">
        <f>SUM(E39:AF39)</f>
        <v>1.583333333333333</v>
      </c>
      <c r="AH39" s="556">
        <f>SUM(E40:AF40)</f>
        <v>1.4791666666666665</v>
      </c>
      <c r="AI39" s="412"/>
      <c r="AK39" s="411"/>
      <c r="AL39" s="602" t="s">
        <v>99</v>
      </c>
      <c r="AM39" s="619" t="s">
        <v>115</v>
      </c>
      <c r="AN39" s="596" t="s">
        <v>136</v>
      </c>
      <c r="AO39" s="596"/>
      <c r="AP39" s="597"/>
      <c r="AQ39" s="412"/>
    </row>
    <row r="40" spans="1:43" ht="15" customHeight="1" x14ac:dyDescent="0.2">
      <c r="A40" s="411"/>
      <c r="B40" s="576"/>
      <c r="C40" s="626"/>
      <c r="D40" s="25" t="s">
        <v>17</v>
      </c>
      <c r="E40" s="330">
        <v>0.22916666666666666</v>
      </c>
      <c r="F40" s="27"/>
      <c r="G40" s="27"/>
      <c r="H40" s="82"/>
      <c r="I40" s="26"/>
      <c r="J40" s="27"/>
      <c r="K40" s="27"/>
      <c r="L40" s="82"/>
      <c r="M40" s="26"/>
      <c r="N40" s="27"/>
      <c r="O40" s="27"/>
      <c r="P40" s="28"/>
      <c r="Q40" s="26"/>
      <c r="R40" s="29">
        <v>0.3125</v>
      </c>
      <c r="S40" s="27"/>
      <c r="T40" s="28"/>
      <c r="U40" s="83"/>
      <c r="V40" s="29">
        <v>0.3125</v>
      </c>
      <c r="W40" s="27"/>
      <c r="X40" s="82"/>
      <c r="Y40" s="26"/>
      <c r="Z40" s="27"/>
      <c r="AA40" s="29">
        <v>0.3125</v>
      </c>
      <c r="AB40" s="97"/>
      <c r="AC40" s="26"/>
      <c r="AD40" s="27"/>
      <c r="AE40" s="29">
        <v>0.3125</v>
      </c>
      <c r="AF40" s="97"/>
      <c r="AG40" s="561"/>
      <c r="AH40" s="557"/>
      <c r="AI40" s="412"/>
      <c r="AK40" s="411"/>
      <c r="AL40" s="602"/>
      <c r="AM40" s="619"/>
      <c r="AN40" s="596"/>
      <c r="AO40" s="596"/>
      <c r="AP40" s="597"/>
      <c r="AQ40" s="412"/>
    </row>
    <row r="41" spans="1:43" ht="15" customHeight="1" x14ac:dyDescent="0.2">
      <c r="A41" s="411"/>
      <c r="B41" s="576"/>
      <c r="C41" s="627" t="s">
        <v>18</v>
      </c>
      <c r="D41" s="30" t="s">
        <v>16</v>
      </c>
      <c r="E41" s="86"/>
      <c r="F41" s="32"/>
      <c r="G41" s="32"/>
      <c r="H41" s="161"/>
      <c r="I41" s="157">
        <v>0.33333333333333331</v>
      </c>
      <c r="J41" s="32"/>
      <c r="K41" s="32"/>
      <c r="L41" s="161"/>
      <c r="M41" s="157">
        <v>0.33333333333333331</v>
      </c>
      <c r="N41" s="32"/>
      <c r="O41" s="32"/>
      <c r="P41" s="85"/>
      <c r="Q41" s="31"/>
      <c r="R41" s="32"/>
      <c r="S41" s="32"/>
      <c r="T41" s="33"/>
      <c r="U41" s="32"/>
      <c r="V41" s="32"/>
      <c r="W41" s="32"/>
      <c r="X41" s="33"/>
      <c r="Y41" s="31"/>
      <c r="Z41" s="159">
        <v>0.33333333333333331</v>
      </c>
      <c r="AA41" s="98"/>
      <c r="AB41" s="99"/>
      <c r="AC41" s="31"/>
      <c r="AD41" s="159">
        <v>0.33333333333333331</v>
      </c>
      <c r="AE41" s="32"/>
      <c r="AF41" s="99"/>
      <c r="AG41" s="562">
        <f>SUM(E41:AF41)</f>
        <v>1.3333333333333333</v>
      </c>
      <c r="AH41" s="558">
        <f>SUM(E42:AF42)</f>
        <v>1.25</v>
      </c>
      <c r="AI41" s="412"/>
      <c r="AK41" s="411"/>
      <c r="AL41" s="598" t="s">
        <v>100</v>
      </c>
      <c r="AM41" s="599" t="s">
        <v>116</v>
      </c>
      <c r="AN41" s="600" t="s">
        <v>136</v>
      </c>
      <c r="AO41" s="600"/>
      <c r="AP41" s="601"/>
      <c r="AQ41" s="412"/>
    </row>
    <row r="42" spans="1:43" ht="15" customHeight="1" x14ac:dyDescent="0.2">
      <c r="A42" s="411"/>
      <c r="B42" s="576"/>
      <c r="C42" s="627"/>
      <c r="D42" s="25" t="s">
        <v>17</v>
      </c>
      <c r="E42" s="83"/>
      <c r="F42" s="27"/>
      <c r="G42" s="27"/>
      <c r="H42" s="162"/>
      <c r="I42" s="158">
        <v>0.3125</v>
      </c>
      <c r="J42" s="27"/>
      <c r="K42" s="27"/>
      <c r="L42" s="162"/>
      <c r="M42" s="158">
        <v>0.3125</v>
      </c>
      <c r="N42" s="27"/>
      <c r="O42" s="27"/>
      <c r="P42" s="82"/>
      <c r="Q42" s="26"/>
      <c r="R42" s="27"/>
      <c r="S42" s="27"/>
      <c r="T42" s="28"/>
      <c r="U42" s="27"/>
      <c r="V42" s="27"/>
      <c r="W42" s="27"/>
      <c r="X42" s="28"/>
      <c r="Y42" s="26"/>
      <c r="Z42" s="160">
        <v>0.3125</v>
      </c>
      <c r="AA42" s="100"/>
      <c r="AB42" s="97"/>
      <c r="AC42" s="26"/>
      <c r="AD42" s="160">
        <v>0.3125</v>
      </c>
      <c r="AE42" s="27"/>
      <c r="AF42" s="97"/>
      <c r="AG42" s="561"/>
      <c r="AH42" s="557"/>
      <c r="AI42" s="412"/>
      <c r="AK42" s="411"/>
      <c r="AL42" s="598"/>
      <c r="AM42" s="599"/>
      <c r="AN42" s="600"/>
      <c r="AO42" s="600"/>
      <c r="AP42" s="601"/>
      <c r="AQ42" s="412"/>
    </row>
    <row r="43" spans="1:43" ht="26.45" customHeight="1" x14ac:dyDescent="0.2">
      <c r="A43" s="411"/>
      <c r="B43" s="576"/>
      <c r="C43" s="628" t="s">
        <v>19</v>
      </c>
      <c r="D43" s="30" t="s">
        <v>16</v>
      </c>
      <c r="E43" s="86"/>
      <c r="F43" s="32"/>
      <c r="G43" s="322">
        <v>0.33333333333333331</v>
      </c>
      <c r="H43" s="85"/>
      <c r="I43" s="31"/>
      <c r="J43" s="32"/>
      <c r="K43" s="322">
        <v>0.33333333333333331</v>
      </c>
      <c r="L43" s="33"/>
      <c r="M43" s="86"/>
      <c r="N43" s="32"/>
      <c r="O43" s="32"/>
      <c r="P43" s="327"/>
      <c r="Q43" s="321">
        <v>0.33333333333333331</v>
      </c>
      <c r="R43" s="32"/>
      <c r="S43" s="32"/>
      <c r="T43" s="33"/>
      <c r="U43" s="86"/>
      <c r="V43" s="32"/>
      <c r="W43" s="32"/>
      <c r="X43" s="85"/>
      <c r="Y43" s="31"/>
      <c r="Z43" s="32"/>
      <c r="AA43" s="32"/>
      <c r="AB43" s="99"/>
      <c r="AC43" s="31"/>
      <c r="AD43" s="32"/>
      <c r="AE43" s="32"/>
      <c r="AF43" s="99"/>
      <c r="AG43" s="562">
        <f>SUM(E43:AF43)</f>
        <v>1</v>
      </c>
      <c r="AH43" s="558">
        <f>SUM(E44:AF44)</f>
        <v>0.9375</v>
      </c>
      <c r="AI43" s="412"/>
      <c r="AK43" s="411"/>
      <c r="AL43" s="602" t="s">
        <v>102</v>
      </c>
      <c r="AM43" s="619" t="s">
        <v>117</v>
      </c>
      <c r="AN43" s="596"/>
      <c r="AO43" s="596" t="s">
        <v>136</v>
      </c>
      <c r="AP43" s="597"/>
      <c r="AQ43" s="412"/>
    </row>
    <row r="44" spans="1:43" ht="15" customHeight="1" x14ac:dyDescent="0.2">
      <c r="A44" s="411"/>
      <c r="B44" s="576"/>
      <c r="C44" s="628"/>
      <c r="D44" s="25" t="s">
        <v>17</v>
      </c>
      <c r="E44" s="83"/>
      <c r="F44" s="27"/>
      <c r="G44" s="324">
        <v>0.3125</v>
      </c>
      <c r="H44" s="82"/>
      <c r="I44" s="26"/>
      <c r="J44" s="27"/>
      <c r="K44" s="324">
        <v>0.3125</v>
      </c>
      <c r="L44" s="28"/>
      <c r="M44" s="83"/>
      <c r="N44" s="27"/>
      <c r="O44" s="27"/>
      <c r="P44" s="328"/>
      <c r="Q44" s="323">
        <v>0.3125</v>
      </c>
      <c r="R44" s="27"/>
      <c r="S44" s="27"/>
      <c r="T44" s="28"/>
      <c r="U44" s="83"/>
      <c r="V44" s="27"/>
      <c r="W44" s="27"/>
      <c r="X44" s="82"/>
      <c r="Y44" s="26"/>
      <c r="Z44" s="27"/>
      <c r="AA44" s="27"/>
      <c r="AB44" s="97"/>
      <c r="AC44" s="26"/>
      <c r="AD44" s="27"/>
      <c r="AE44" s="27"/>
      <c r="AF44" s="97"/>
      <c r="AG44" s="561"/>
      <c r="AH44" s="557"/>
      <c r="AI44" s="422"/>
      <c r="AK44" s="416"/>
      <c r="AL44" s="602"/>
      <c r="AM44" s="619"/>
      <c r="AN44" s="596"/>
      <c r="AO44" s="596"/>
      <c r="AP44" s="597"/>
      <c r="AQ44" s="412"/>
    </row>
    <row r="45" spans="1:43" ht="15" customHeight="1" x14ac:dyDescent="0.2">
      <c r="A45" s="411"/>
      <c r="B45" s="576"/>
      <c r="C45" s="569" t="s">
        <v>20</v>
      </c>
      <c r="D45" s="30" t="s">
        <v>16</v>
      </c>
      <c r="E45" s="86"/>
      <c r="F45" s="171">
        <v>0.33333333333333331</v>
      </c>
      <c r="G45" s="32"/>
      <c r="H45" s="85"/>
      <c r="I45" s="31"/>
      <c r="J45" s="171">
        <v>0.33333333333333331</v>
      </c>
      <c r="K45" s="32"/>
      <c r="L45" s="85"/>
      <c r="M45" s="31"/>
      <c r="N45" s="32"/>
      <c r="O45" s="171">
        <v>0.33333333333333331</v>
      </c>
      <c r="P45" s="85"/>
      <c r="Q45" s="31"/>
      <c r="R45" s="32"/>
      <c r="S45" s="32"/>
      <c r="T45" s="173"/>
      <c r="U45" s="169">
        <v>0.33333333333333331</v>
      </c>
      <c r="V45" s="32"/>
      <c r="W45" s="32"/>
      <c r="X45" s="173"/>
      <c r="Y45" s="169">
        <v>0.33333333333333331</v>
      </c>
      <c r="Z45" s="32"/>
      <c r="AA45" s="98"/>
      <c r="AB45" s="85"/>
      <c r="AC45" s="31"/>
      <c r="AD45" s="32"/>
      <c r="AE45" s="32"/>
      <c r="AF45" s="99"/>
      <c r="AG45" s="607">
        <f>SUM(E45:AF45)</f>
        <v>1.6666666666666665</v>
      </c>
      <c r="AH45" s="608">
        <f>SUM(E46:AF46)</f>
        <v>1.5625</v>
      </c>
      <c r="AI45" s="412"/>
      <c r="AK45" s="416"/>
      <c r="AL45" s="598" t="s">
        <v>103</v>
      </c>
      <c r="AM45" s="599" t="s">
        <v>118</v>
      </c>
      <c r="AN45" s="600" t="s">
        <v>136</v>
      </c>
      <c r="AO45" s="600"/>
      <c r="AP45" s="601"/>
      <c r="AQ45" s="412"/>
    </row>
    <row r="46" spans="1:43" ht="15" customHeight="1" x14ac:dyDescent="0.2">
      <c r="A46" s="411"/>
      <c r="B46" s="576"/>
      <c r="C46" s="569"/>
      <c r="D46" s="25" t="s">
        <v>17</v>
      </c>
      <c r="E46" s="83"/>
      <c r="F46" s="195">
        <v>0.3125</v>
      </c>
      <c r="G46" s="27"/>
      <c r="H46" s="82"/>
      <c r="I46" s="26"/>
      <c r="J46" s="195">
        <v>0.3125</v>
      </c>
      <c r="K46" s="27"/>
      <c r="L46" s="82"/>
      <c r="M46" s="26"/>
      <c r="N46" s="27"/>
      <c r="O46" s="195">
        <v>0.3125</v>
      </c>
      <c r="P46" s="82"/>
      <c r="Q46" s="26"/>
      <c r="R46" s="27"/>
      <c r="S46" s="27"/>
      <c r="T46" s="198"/>
      <c r="U46" s="194">
        <v>0.3125</v>
      </c>
      <c r="V46" s="27"/>
      <c r="W46" s="27"/>
      <c r="X46" s="198"/>
      <c r="Y46" s="194">
        <v>0.3125</v>
      </c>
      <c r="Z46" s="27"/>
      <c r="AA46" s="100"/>
      <c r="AB46" s="82"/>
      <c r="AC46" s="26"/>
      <c r="AD46" s="27"/>
      <c r="AE46" s="27"/>
      <c r="AF46" s="97"/>
      <c r="AG46" s="607"/>
      <c r="AH46" s="608"/>
      <c r="AI46" s="422"/>
      <c r="AK46" s="416"/>
      <c r="AL46" s="598"/>
      <c r="AM46" s="599"/>
      <c r="AN46" s="600"/>
      <c r="AO46" s="600"/>
      <c r="AP46" s="601"/>
      <c r="AQ46" s="412"/>
    </row>
    <row r="47" spans="1:43" ht="15" customHeight="1" x14ac:dyDescent="0.2">
      <c r="A47" s="411"/>
      <c r="B47" s="576"/>
      <c r="C47" s="603" t="s">
        <v>83</v>
      </c>
      <c r="D47" s="30" t="s">
        <v>16</v>
      </c>
      <c r="E47" s="86"/>
      <c r="F47" s="32"/>
      <c r="G47" s="32"/>
      <c r="H47" s="85"/>
      <c r="I47" s="31"/>
      <c r="J47" s="32"/>
      <c r="K47" s="32"/>
      <c r="L47" s="33"/>
      <c r="M47" s="86"/>
      <c r="N47" s="325">
        <v>0.33333333333333331</v>
      </c>
      <c r="O47" s="32"/>
      <c r="P47" s="85"/>
      <c r="Q47" s="31"/>
      <c r="R47" s="32"/>
      <c r="S47" s="325">
        <v>0.33333333333333331</v>
      </c>
      <c r="T47" s="85"/>
      <c r="U47" s="31"/>
      <c r="V47" s="32"/>
      <c r="W47" s="325">
        <v>0.33333333333333331</v>
      </c>
      <c r="X47" s="85"/>
      <c r="Y47" s="31"/>
      <c r="Z47" s="32"/>
      <c r="AA47" s="98"/>
      <c r="AB47" s="326"/>
      <c r="AC47" s="285">
        <v>0.33333333333333331</v>
      </c>
      <c r="AD47" s="32"/>
      <c r="AE47" s="32"/>
      <c r="AF47" s="331">
        <v>8.3333333333333329E-2</v>
      </c>
      <c r="AG47" s="607">
        <f>SUM(E47:AF47)</f>
        <v>1.4166666666666665</v>
      </c>
      <c r="AH47" s="608">
        <f>SUM(E48:AF48)</f>
        <v>1.3333333333333333</v>
      </c>
      <c r="AI47" s="412"/>
      <c r="AK47" s="416"/>
      <c r="AL47" s="602" t="s">
        <v>105</v>
      </c>
      <c r="AM47" s="619" t="s">
        <v>119</v>
      </c>
      <c r="AN47" s="596" t="s">
        <v>136</v>
      </c>
      <c r="AO47" s="596"/>
      <c r="AP47" s="597"/>
      <c r="AQ47" s="412"/>
    </row>
    <row r="48" spans="1:43" ht="15" customHeight="1" thickBot="1" x14ac:dyDescent="0.25">
      <c r="A48" s="411"/>
      <c r="B48" s="577"/>
      <c r="C48" s="604"/>
      <c r="D48" s="40" t="s">
        <v>17</v>
      </c>
      <c r="E48" s="88"/>
      <c r="F48" s="41"/>
      <c r="G48" s="41"/>
      <c r="H48" s="87"/>
      <c r="I48" s="43"/>
      <c r="J48" s="41"/>
      <c r="K48" s="41"/>
      <c r="L48" s="42"/>
      <c r="M48" s="88"/>
      <c r="N48" s="281">
        <v>0.3125</v>
      </c>
      <c r="O48" s="41"/>
      <c r="P48" s="87"/>
      <c r="Q48" s="43"/>
      <c r="R48" s="41"/>
      <c r="S48" s="281">
        <v>0.3125</v>
      </c>
      <c r="T48" s="87"/>
      <c r="U48" s="43"/>
      <c r="V48" s="41"/>
      <c r="W48" s="281">
        <v>0.3125</v>
      </c>
      <c r="X48" s="87"/>
      <c r="Y48" s="43"/>
      <c r="Z48" s="41"/>
      <c r="AA48" s="101"/>
      <c r="AB48" s="286"/>
      <c r="AC48" s="287">
        <v>0.3125</v>
      </c>
      <c r="AD48" s="41"/>
      <c r="AE48" s="41"/>
      <c r="AF48" s="332">
        <v>8.3333333333333329E-2</v>
      </c>
      <c r="AG48" s="609"/>
      <c r="AH48" s="610"/>
      <c r="AI48" s="422"/>
      <c r="AK48" s="416"/>
      <c r="AL48" s="602"/>
      <c r="AM48" s="619"/>
      <c r="AN48" s="596"/>
      <c r="AO48" s="596"/>
      <c r="AP48" s="597"/>
      <c r="AQ48" s="412"/>
    </row>
    <row r="49" spans="1:43" ht="15" customHeight="1" thickBot="1" x14ac:dyDescent="0.4">
      <c r="A49" s="411"/>
      <c r="B49" s="263"/>
      <c r="C49" s="125"/>
      <c r="D49" s="125"/>
      <c r="E49" s="91"/>
      <c r="F49" s="91"/>
      <c r="G49" s="91"/>
      <c r="H49" s="92"/>
      <c r="I49" s="91"/>
      <c r="J49" s="91"/>
      <c r="K49" s="91"/>
      <c r="L49" s="92"/>
      <c r="M49" s="91"/>
      <c r="N49" s="91"/>
      <c r="O49" s="91"/>
      <c r="P49" s="92"/>
      <c r="Q49" s="91"/>
      <c r="R49" s="91"/>
      <c r="S49" s="91"/>
      <c r="T49" s="92"/>
      <c r="U49" s="91"/>
      <c r="V49" s="91"/>
      <c r="W49" s="91"/>
      <c r="X49" s="92"/>
      <c r="Y49" s="91"/>
      <c r="Z49" s="91"/>
      <c r="AA49" s="91"/>
      <c r="AB49" s="91"/>
      <c r="AC49" s="91"/>
      <c r="AD49" s="91"/>
      <c r="AE49" s="91"/>
      <c r="AF49" s="91"/>
      <c r="AG49" s="48"/>
      <c r="AH49" s="49"/>
      <c r="AI49" s="412"/>
      <c r="AK49" s="416"/>
      <c r="AL49" s="598" t="s">
        <v>107</v>
      </c>
      <c r="AM49" s="599" t="s">
        <v>120</v>
      </c>
      <c r="AN49" s="600" t="s">
        <v>136</v>
      </c>
      <c r="AO49" s="600"/>
      <c r="AP49" s="601"/>
      <c r="AQ49" s="412"/>
    </row>
    <row r="50" spans="1:43" ht="15" customHeight="1" x14ac:dyDescent="0.2">
      <c r="A50" s="411"/>
      <c r="B50" s="575">
        <v>4</v>
      </c>
      <c r="C50" s="625" t="s">
        <v>15</v>
      </c>
      <c r="D50" s="20" t="s">
        <v>16</v>
      </c>
      <c r="E50" s="80"/>
      <c r="F50" s="22"/>
      <c r="G50" s="22"/>
      <c r="H50" s="333"/>
      <c r="I50" s="334">
        <v>0.33333333333333331</v>
      </c>
      <c r="J50" s="22"/>
      <c r="K50" s="22"/>
      <c r="L50" s="333"/>
      <c r="M50" s="334">
        <v>0.33333333333333331</v>
      </c>
      <c r="N50" s="22"/>
      <c r="O50" s="22"/>
      <c r="P50" s="79"/>
      <c r="Q50" s="21"/>
      <c r="R50" s="22"/>
      <c r="S50" s="22"/>
      <c r="T50" s="79"/>
      <c r="U50" s="21"/>
      <c r="V50" s="22"/>
      <c r="W50" s="22"/>
      <c r="X50" s="79"/>
      <c r="Y50" s="21"/>
      <c r="Z50" s="24">
        <v>0.33333333333333331</v>
      </c>
      <c r="AA50" s="22"/>
      <c r="AB50" s="96"/>
      <c r="AC50" s="21"/>
      <c r="AD50" s="24">
        <v>0.33333333333333331</v>
      </c>
      <c r="AE50" s="22"/>
      <c r="AF50" s="96"/>
      <c r="AG50" s="560">
        <f>SUM(E50:AF50)</f>
        <v>1.3333333333333333</v>
      </c>
      <c r="AH50" s="556">
        <f>SUM(E51:AF51)</f>
        <v>1.25</v>
      </c>
      <c r="AI50" s="422"/>
      <c r="AK50" s="416"/>
      <c r="AL50" s="598"/>
      <c r="AM50" s="599"/>
      <c r="AN50" s="600"/>
      <c r="AO50" s="600"/>
      <c r="AP50" s="601"/>
      <c r="AQ50" s="412"/>
    </row>
    <row r="51" spans="1:43" ht="15" customHeight="1" x14ac:dyDescent="0.2">
      <c r="A51" s="411"/>
      <c r="B51" s="576"/>
      <c r="C51" s="626"/>
      <c r="D51" s="25" t="s">
        <v>17</v>
      </c>
      <c r="E51" s="83"/>
      <c r="F51" s="27"/>
      <c r="G51" s="27"/>
      <c r="H51" s="307"/>
      <c r="I51" s="308">
        <v>0.3125</v>
      </c>
      <c r="J51" s="27"/>
      <c r="K51" s="27"/>
      <c r="L51" s="307"/>
      <c r="M51" s="308">
        <v>0.3125</v>
      </c>
      <c r="N51" s="27"/>
      <c r="O51" s="27"/>
      <c r="P51" s="82"/>
      <c r="Q51" s="26"/>
      <c r="R51" s="27"/>
      <c r="S51" s="27"/>
      <c r="T51" s="82"/>
      <c r="U51" s="26"/>
      <c r="V51" s="27"/>
      <c r="W51" s="27"/>
      <c r="X51" s="82"/>
      <c r="Y51" s="26"/>
      <c r="Z51" s="29">
        <v>0.3125</v>
      </c>
      <c r="AA51" s="27"/>
      <c r="AB51" s="97"/>
      <c r="AC51" s="26"/>
      <c r="AD51" s="29">
        <v>0.3125</v>
      </c>
      <c r="AE51" s="27"/>
      <c r="AF51" s="97"/>
      <c r="AG51" s="561"/>
      <c r="AH51" s="557"/>
      <c r="AI51" s="412"/>
      <c r="AK51" s="416"/>
      <c r="AL51" s="602" t="s">
        <v>121</v>
      </c>
      <c r="AM51" s="619" t="s">
        <v>122</v>
      </c>
      <c r="AN51" s="596" t="s">
        <v>136</v>
      </c>
      <c r="AO51" s="596"/>
      <c r="AP51" s="597"/>
      <c r="AQ51" s="412"/>
    </row>
    <row r="52" spans="1:43" ht="15" customHeight="1" x14ac:dyDescent="0.2">
      <c r="A52" s="411"/>
      <c r="B52" s="576"/>
      <c r="C52" s="627" t="s">
        <v>18</v>
      </c>
      <c r="D52" s="30" t="s">
        <v>16</v>
      </c>
      <c r="E52" s="86"/>
      <c r="F52" s="32"/>
      <c r="G52" s="159">
        <v>0.33333333333333331</v>
      </c>
      <c r="H52" s="85"/>
      <c r="I52" s="31"/>
      <c r="J52" s="32"/>
      <c r="K52" s="159">
        <v>0.33333333333333331</v>
      </c>
      <c r="L52" s="85"/>
      <c r="M52" s="31"/>
      <c r="N52" s="32"/>
      <c r="O52" s="32"/>
      <c r="P52" s="161"/>
      <c r="Q52" s="157">
        <v>0.33333333333333331</v>
      </c>
      <c r="R52" s="32"/>
      <c r="S52" s="32"/>
      <c r="T52" s="33"/>
      <c r="U52" s="32"/>
      <c r="V52" s="32"/>
      <c r="W52" s="32"/>
      <c r="X52" s="33"/>
      <c r="Y52" s="31"/>
      <c r="Z52" s="32"/>
      <c r="AA52" s="98"/>
      <c r="AB52" s="99"/>
      <c r="AC52" s="31"/>
      <c r="AD52" s="32"/>
      <c r="AE52" s="32"/>
      <c r="AF52" s="99"/>
      <c r="AG52" s="562">
        <f>SUM(E52:AF52)</f>
        <v>1</v>
      </c>
      <c r="AH52" s="558">
        <f>SUM(E53:AF53)</f>
        <v>0.9375</v>
      </c>
      <c r="AI52" s="412"/>
      <c r="AK52" s="416"/>
      <c r="AL52" s="602"/>
      <c r="AM52" s="619"/>
      <c r="AN52" s="596"/>
      <c r="AO52" s="596"/>
      <c r="AP52" s="597"/>
      <c r="AQ52" s="412"/>
    </row>
    <row r="53" spans="1:43" ht="15" customHeight="1" x14ac:dyDescent="0.2">
      <c r="A53" s="411"/>
      <c r="B53" s="576"/>
      <c r="C53" s="627"/>
      <c r="D53" s="25" t="s">
        <v>17</v>
      </c>
      <c r="E53" s="83"/>
      <c r="F53" s="27"/>
      <c r="G53" s="160">
        <v>0.3125</v>
      </c>
      <c r="H53" s="82"/>
      <c r="I53" s="26"/>
      <c r="J53" s="27"/>
      <c r="K53" s="160">
        <v>0.3125</v>
      </c>
      <c r="L53" s="82"/>
      <c r="M53" s="26"/>
      <c r="N53" s="27"/>
      <c r="O53" s="27"/>
      <c r="P53" s="162"/>
      <c r="Q53" s="158">
        <v>0.3125</v>
      </c>
      <c r="R53" s="27"/>
      <c r="S53" s="27"/>
      <c r="T53" s="28"/>
      <c r="U53" s="27"/>
      <c r="V53" s="27"/>
      <c r="W53" s="27"/>
      <c r="X53" s="28"/>
      <c r="Y53" s="26"/>
      <c r="Z53" s="27"/>
      <c r="AA53" s="100"/>
      <c r="AB53" s="97"/>
      <c r="AC53" s="26"/>
      <c r="AD53" s="27"/>
      <c r="AE53" s="27"/>
      <c r="AF53" s="97"/>
      <c r="AG53" s="561"/>
      <c r="AH53" s="557"/>
      <c r="AI53" s="412"/>
      <c r="AK53" s="416"/>
      <c r="AL53" s="598" t="s">
        <v>123</v>
      </c>
      <c r="AM53" s="599" t="s">
        <v>124</v>
      </c>
      <c r="AN53" s="600" t="s">
        <v>136</v>
      </c>
      <c r="AO53" s="600"/>
      <c r="AP53" s="601"/>
      <c r="AQ53" s="412"/>
    </row>
    <row r="54" spans="1:43" s="62" customFormat="1" ht="15" customHeight="1" x14ac:dyDescent="0.2">
      <c r="A54" s="423"/>
      <c r="B54" s="576"/>
      <c r="C54" s="628" t="s">
        <v>19</v>
      </c>
      <c r="D54" s="30" t="s">
        <v>16</v>
      </c>
      <c r="E54" s="86"/>
      <c r="F54" s="322">
        <v>0.33333333333333331</v>
      </c>
      <c r="G54" s="32"/>
      <c r="H54" s="85"/>
      <c r="I54" s="31"/>
      <c r="J54" s="322">
        <v>0.33333333333333331</v>
      </c>
      <c r="K54" s="32"/>
      <c r="L54" s="33"/>
      <c r="M54" s="86"/>
      <c r="N54" s="32"/>
      <c r="O54" s="322">
        <v>0.33333333333333331</v>
      </c>
      <c r="P54" s="85"/>
      <c r="Q54" s="31"/>
      <c r="R54" s="32"/>
      <c r="S54" s="32"/>
      <c r="T54" s="327"/>
      <c r="U54" s="321">
        <v>0.33333333333333331</v>
      </c>
      <c r="V54" s="32"/>
      <c r="W54" s="32"/>
      <c r="X54" s="327"/>
      <c r="Y54" s="321">
        <v>0.33333333333333331</v>
      </c>
      <c r="Z54" s="32"/>
      <c r="AA54" s="98"/>
      <c r="AB54" s="99"/>
      <c r="AC54" s="31"/>
      <c r="AD54" s="32"/>
      <c r="AE54" s="32"/>
      <c r="AF54" s="99"/>
      <c r="AG54" s="562">
        <f>SUM(E54:AF54)</f>
        <v>1.6666666666666665</v>
      </c>
      <c r="AH54" s="558">
        <f>SUM(E55:AF55)</f>
        <v>1.5625</v>
      </c>
      <c r="AI54" s="424"/>
      <c r="AK54" s="416"/>
      <c r="AL54" s="598"/>
      <c r="AM54" s="599"/>
      <c r="AN54" s="600"/>
      <c r="AO54" s="600"/>
      <c r="AP54" s="601"/>
      <c r="AQ54" s="412"/>
    </row>
    <row r="55" spans="1:43" s="62" customFormat="1" ht="15" customHeight="1" x14ac:dyDescent="0.2">
      <c r="A55" s="411"/>
      <c r="B55" s="576"/>
      <c r="C55" s="628"/>
      <c r="D55" s="25" t="s">
        <v>17</v>
      </c>
      <c r="E55" s="83"/>
      <c r="F55" s="324">
        <v>0.3125</v>
      </c>
      <c r="G55" s="27"/>
      <c r="H55" s="82"/>
      <c r="I55" s="26"/>
      <c r="J55" s="324">
        <v>0.3125</v>
      </c>
      <c r="K55" s="27"/>
      <c r="L55" s="28"/>
      <c r="M55" s="83"/>
      <c r="N55" s="27"/>
      <c r="O55" s="324">
        <v>0.3125</v>
      </c>
      <c r="P55" s="82"/>
      <c r="Q55" s="26"/>
      <c r="R55" s="27"/>
      <c r="S55" s="27"/>
      <c r="T55" s="328"/>
      <c r="U55" s="323">
        <v>0.3125</v>
      </c>
      <c r="V55" s="27"/>
      <c r="W55" s="27"/>
      <c r="X55" s="328"/>
      <c r="Y55" s="323">
        <v>0.3125</v>
      </c>
      <c r="Z55" s="27"/>
      <c r="AA55" s="100"/>
      <c r="AB55" s="97"/>
      <c r="AC55" s="26"/>
      <c r="AD55" s="27"/>
      <c r="AE55" s="27"/>
      <c r="AF55" s="269"/>
      <c r="AG55" s="561"/>
      <c r="AH55" s="557"/>
      <c r="AI55" s="424"/>
      <c r="AK55" s="416"/>
      <c r="AL55" s="602" t="s">
        <v>125</v>
      </c>
      <c r="AM55" s="619" t="s">
        <v>126</v>
      </c>
      <c r="AN55" s="623"/>
      <c r="AO55" s="623"/>
      <c r="AP55" s="624"/>
      <c r="AQ55" s="412"/>
    </row>
    <row r="56" spans="1:43" s="62" customFormat="1" ht="15" customHeight="1" x14ac:dyDescent="0.2">
      <c r="A56" s="411"/>
      <c r="B56" s="576"/>
      <c r="C56" s="569" t="s">
        <v>20</v>
      </c>
      <c r="D56" s="30" t="s">
        <v>16</v>
      </c>
      <c r="E56" s="86"/>
      <c r="F56" s="32"/>
      <c r="G56" s="32"/>
      <c r="H56" s="85"/>
      <c r="I56" s="31"/>
      <c r="J56" s="32"/>
      <c r="K56" s="32"/>
      <c r="L56" s="85"/>
      <c r="M56" s="31"/>
      <c r="N56" s="171">
        <v>0.33333333333333331</v>
      </c>
      <c r="O56" s="32"/>
      <c r="P56" s="85"/>
      <c r="Q56" s="31"/>
      <c r="R56" s="32"/>
      <c r="S56" s="171">
        <v>0.33333333333333331</v>
      </c>
      <c r="T56" s="85"/>
      <c r="U56" s="31"/>
      <c r="V56" s="32"/>
      <c r="W56" s="171">
        <v>0.33333333333333331</v>
      </c>
      <c r="X56" s="85"/>
      <c r="Y56" s="31"/>
      <c r="Z56" s="32"/>
      <c r="AA56" s="32"/>
      <c r="AB56" s="173"/>
      <c r="AC56" s="169">
        <v>0.33333333333333331</v>
      </c>
      <c r="AD56" s="32"/>
      <c r="AE56" s="32"/>
      <c r="AF56" s="224">
        <v>8.3333333333333329E-2</v>
      </c>
      <c r="AG56" s="607">
        <f>SUM(E56:AF56)</f>
        <v>1.4166666666666665</v>
      </c>
      <c r="AH56" s="608">
        <f>SUM(E57:AF57)</f>
        <v>1.3333333333333333</v>
      </c>
      <c r="AI56" s="424"/>
      <c r="AK56" s="423"/>
      <c r="AL56" s="602"/>
      <c r="AM56" s="619"/>
      <c r="AN56" s="623"/>
      <c r="AO56" s="623"/>
      <c r="AP56" s="624"/>
      <c r="AQ56" s="424"/>
    </row>
    <row r="57" spans="1:43" s="62" customFormat="1" ht="15" customHeight="1" x14ac:dyDescent="0.2">
      <c r="A57" s="411"/>
      <c r="B57" s="576"/>
      <c r="C57" s="569"/>
      <c r="D57" s="25" t="s">
        <v>17</v>
      </c>
      <c r="E57" s="83"/>
      <c r="F57" s="27"/>
      <c r="G57" s="27"/>
      <c r="H57" s="82"/>
      <c r="I57" s="26"/>
      <c r="J57" s="27"/>
      <c r="K57" s="27"/>
      <c r="L57" s="82"/>
      <c r="M57" s="26"/>
      <c r="N57" s="195">
        <v>0.3125</v>
      </c>
      <c r="O57" s="27"/>
      <c r="P57" s="82"/>
      <c r="Q57" s="26"/>
      <c r="R57" s="27"/>
      <c r="S57" s="195">
        <v>0.3125</v>
      </c>
      <c r="T57" s="82"/>
      <c r="U57" s="26"/>
      <c r="V57" s="27"/>
      <c r="W57" s="195">
        <v>0.3125</v>
      </c>
      <c r="X57" s="82"/>
      <c r="Y57" s="26"/>
      <c r="Z57" s="27"/>
      <c r="AA57" s="27"/>
      <c r="AB57" s="198"/>
      <c r="AC57" s="194">
        <v>0.3125</v>
      </c>
      <c r="AD57" s="27"/>
      <c r="AE57" s="27"/>
      <c r="AF57" s="335">
        <v>8.3333333333333329E-2</v>
      </c>
      <c r="AG57" s="607"/>
      <c r="AH57" s="608"/>
      <c r="AI57" s="424"/>
      <c r="AK57" s="423"/>
      <c r="AL57" s="598" t="s">
        <v>127</v>
      </c>
      <c r="AM57" s="599" t="s">
        <v>132</v>
      </c>
      <c r="AN57" s="594"/>
      <c r="AO57" s="594"/>
      <c r="AP57" s="595"/>
      <c r="AQ57" s="424"/>
    </row>
    <row r="58" spans="1:43" ht="15" customHeight="1" x14ac:dyDescent="0.2">
      <c r="A58" s="411"/>
      <c r="B58" s="576"/>
      <c r="C58" s="603" t="s">
        <v>83</v>
      </c>
      <c r="D58" s="30" t="s">
        <v>16</v>
      </c>
      <c r="E58" s="336">
        <v>0.25</v>
      </c>
      <c r="F58" s="32"/>
      <c r="G58" s="32"/>
      <c r="H58" s="85"/>
      <c r="I58" s="31"/>
      <c r="J58" s="32"/>
      <c r="K58" s="32"/>
      <c r="L58" s="33"/>
      <c r="M58" s="86"/>
      <c r="N58" s="32"/>
      <c r="O58" s="32"/>
      <c r="P58" s="85"/>
      <c r="Q58" s="31"/>
      <c r="R58" s="325">
        <v>0.33333333333333331</v>
      </c>
      <c r="S58" s="32"/>
      <c r="T58" s="33"/>
      <c r="U58" s="86"/>
      <c r="V58" s="325">
        <v>0.33333333333333331</v>
      </c>
      <c r="W58" s="32"/>
      <c r="X58" s="85"/>
      <c r="Y58" s="31"/>
      <c r="Z58" s="32"/>
      <c r="AA58" s="325">
        <v>0.33333333333333331</v>
      </c>
      <c r="AB58" s="85"/>
      <c r="AC58" s="31"/>
      <c r="AD58" s="32"/>
      <c r="AE58" s="325">
        <v>0.33333333333333331</v>
      </c>
      <c r="AF58" s="99"/>
      <c r="AG58" s="607">
        <f>SUM(E58:AF58)</f>
        <v>1.583333333333333</v>
      </c>
      <c r="AH58" s="608">
        <f>SUM(E59:AF59)</f>
        <v>1.4791666666666665</v>
      </c>
      <c r="AI58" s="412"/>
      <c r="AK58" s="416"/>
      <c r="AL58" s="598"/>
      <c r="AM58" s="599"/>
      <c r="AN58" s="594"/>
      <c r="AO58" s="594"/>
      <c r="AP58" s="595"/>
      <c r="AQ58" s="412"/>
    </row>
    <row r="59" spans="1:43" ht="15" customHeight="1" thickBot="1" x14ac:dyDescent="0.25">
      <c r="A59" s="411"/>
      <c r="B59" s="577"/>
      <c r="C59" s="604"/>
      <c r="D59" s="40" t="s">
        <v>17</v>
      </c>
      <c r="E59" s="337">
        <v>0.22916666666666666</v>
      </c>
      <c r="F59" s="41"/>
      <c r="G59" s="41"/>
      <c r="H59" s="87"/>
      <c r="I59" s="43"/>
      <c r="J59" s="41"/>
      <c r="K59" s="41"/>
      <c r="L59" s="42"/>
      <c r="M59" s="88"/>
      <c r="N59" s="41"/>
      <c r="O59" s="41"/>
      <c r="P59" s="87"/>
      <c r="Q59" s="43"/>
      <c r="R59" s="281">
        <v>0.3125</v>
      </c>
      <c r="S59" s="41"/>
      <c r="T59" s="42"/>
      <c r="U59" s="88"/>
      <c r="V59" s="281">
        <v>0.3125</v>
      </c>
      <c r="W59" s="41"/>
      <c r="X59" s="87"/>
      <c r="Y59" s="43"/>
      <c r="Z59" s="41"/>
      <c r="AA59" s="281">
        <v>0.3125</v>
      </c>
      <c r="AB59" s="87"/>
      <c r="AC59" s="43"/>
      <c r="AD59" s="41"/>
      <c r="AE59" s="281">
        <v>0.3125</v>
      </c>
      <c r="AF59" s="103"/>
      <c r="AG59" s="609"/>
      <c r="AH59" s="610"/>
      <c r="AI59" s="412"/>
      <c r="AK59" s="416"/>
      <c r="AL59" s="602" t="s">
        <v>128</v>
      </c>
      <c r="AM59" s="621" t="s">
        <v>129</v>
      </c>
      <c r="AN59" s="605"/>
      <c r="AO59" s="605"/>
      <c r="AP59" s="611"/>
      <c r="AQ59" s="412"/>
    </row>
    <row r="60" spans="1:43" ht="15" customHeight="1" thickBot="1" x14ac:dyDescent="0.4">
      <c r="A60" s="411"/>
      <c r="B60" s="263"/>
      <c r="C60" s="125"/>
      <c r="D60" s="125"/>
      <c r="E60" s="91"/>
      <c r="F60" s="91"/>
      <c r="G60" s="91"/>
      <c r="H60" s="92"/>
      <c r="I60" s="91"/>
      <c r="J60" s="91"/>
      <c r="K60" s="91"/>
      <c r="L60" s="92"/>
      <c r="M60" s="91"/>
      <c r="N60" s="91"/>
      <c r="O60" s="91"/>
      <c r="P60" s="92"/>
      <c r="Q60" s="91"/>
      <c r="R60" s="91"/>
      <c r="S60" s="91"/>
      <c r="T60" s="92"/>
      <c r="U60" s="91"/>
      <c r="V60" s="91"/>
      <c r="W60" s="91"/>
      <c r="X60" s="92"/>
      <c r="Y60" s="91"/>
      <c r="Z60" s="91"/>
      <c r="AA60" s="91"/>
      <c r="AB60" s="91"/>
      <c r="AC60" s="91"/>
      <c r="AD60" s="91"/>
      <c r="AE60" s="91"/>
      <c r="AF60" s="91"/>
      <c r="AG60" s="48"/>
      <c r="AH60" s="49"/>
      <c r="AI60" s="412"/>
      <c r="AK60" s="411"/>
      <c r="AL60" s="620"/>
      <c r="AM60" s="622"/>
      <c r="AN60" s="606"/>
      <c r="AO60" s="606"/>
      <c r="AP60" s="612"/>
      <c r="AQ60" s="412"/>
    </row>
    <row r="61" spans="1:43" s="62" customFormat="1" ht="15" customHeight="1" x14ac:dyDescent="0.2">
      <c r="A61" s="411"/>
      <c r="B61" s="575">
        <v>5</v>
      </c>
      <c r="C61" s="625" t="s">
        <v>15</v>
      </c>
      <c r="D61" s="20" t="s">
        <v>16</v>
      </c>
      <c r="E61" s="80"/>
      <c r="F61" s="22"/>
      <c r="G61" s="24">
        <v>0.33333333333333331</v>
      </c>
      <c r="H61" s="79"/>
      <c r="I61" s="21"/>
      <c r="J61" s="22"/>
      <c r="K61" s="24">
        <v>0.33333333333333331</v>
      </c>
      <c r="L61" s="79"/>
      <c r="M61" s="21"/>
      <c r="N61" s="22"/>
      <c r="O61" s="22"/>
      <c r="P61" s="333"/>
      <c r="Q61" s="334">
        <v>0.33333333333333331</v>
      </c>
      <c r="R61" s="22"/>
      <c r="S61" s="22"/>
      <c r="T61" s="23"/>
      <c r="U61" s="80"/>
      <c r="V61" s="22"/>
      <c r="W61" s="22"/>
      <c r="X61" s="79"/>
      <c r="Y61" s="21"/>
      <c r="Z61" s="22"/>
      <c r="AA61" s="22"/>
      <c r="AB61" s="96"/>
      <c r="AC61" s="21"/>
      <c r="AD61" s="22"/>
      <c r="AE61" s="22"/>
      <c r="AF61" s="96"/>
      <c r="AG61" s="560">
        <f>SUM(E61:AF61)</f>
        <v>1</v>
      </c>
      <c r="AH61" s="556">
        <f>SUM(E62:AF62)</f>
        <v>0.9375</v>
      </c>
      <c r="AI61" s="412"/>
      <c r="AK61" s="423"/>
      <c r="AL61" s="479"/>
      <c r="AM61" s="617" t="s">
        <v>109</v>
      </c>
      <c r="AN61" s="613">
        <f>COUNTIF(AN37:AN60,"x")</f>
        <v>8</v>
      </c>
      <c r="AO61" s="613">
        <f>COUNTIF(AO37:AO60,"x")</f>
        <v>1</v>
      </c>
      <c r="AP61" s="615">
        <f>COUNTIF(AP37:AP60,"x")</f>
        <v>0</v>
      </c>
      <c r="AQ61" s="424"/>
    </row>
    <row r="62" spans="1:43" ht="15" customHeight="1" thickBot="1" x14ac:dyDescent="0.25">
      <c r="A62" s="411"/>
      <c r="B62" s="576"/>
      <c r="C62" s="626"/>
      <c r="D62" s="25" t="s">
        <v>17</v>
      </c>
      <c r="E62" s="83"/>
      <c r="F62" s="27"/>
      <c r="G62" s="29">
        <v>0.3125</v>
      </c>
      <c r="H62" s="82"/>
      <c r="I62" s="26"/>
      <c r="J62" s="27"/>
      <c r="K62" s="29">
        <v>0.3125</v>
      </c>
      <c r="L62" s="82"/>
      <c r="M62" s="26"/>
      <c r="N62" s="27"/>
      <c r="O62" s="27"/>
      <c r="P62" s="307"/>
      <c r="Q62" s="308">
        <v>0.3125</v>
      </c>
      <c r="R62" s="27"/>
      <c r="S62" s="27"/>
      <c r="T62" s="28"/>
      <c r="U62" s="83"/>
      <c r="V62" s="27"/>
      <c r="W62" s="27"/>
      <c r="X62" s="82"/>
      <c r="Y62" s="26"/>
      <c r="Z62" s="27"/>
      <c r="AA62" s="27"/>
      <c r="AB62" s="97"/>
      <c r="AC62" s="26"/>
      <c r="AD62" s="27"/>
      <c r="AE62" s="27"/>
      <c r="AF62" s="97"/>
      <c r="AG62" s="561"/>
      <c r="AH62" s="557"/>
      <c r="AI62" s="412"/>
      <c r="AK62" s="411"/>
      <c r="AL62" s="480"/>
      <c r="AM62" s="618"/>
      <c r="AN62" s="614"/>
      <c r="AO62" s="614"/>
      <c r="AP62" s="616"/>
      <c r="AQ62" s="412"/>
    </row>
    <row r="63" spans="1:43" ht="15" customHeight="1" x14ac:dyDescent="0.2">
      <c r="A63" s="411"/>
      <c r="B63" s="576"/>
      <c r="C63" s="627" t="s">
        <v>18</v>
      </c>
      <c r="D63" s="30" t="s">
        <v>16</v>
      </c>
      <c r="E63" s="86"/>
      <c r="F63" s="159">
        <v>0.33333333333333331</v>
      </c>
      <c r="G63" s="32"/>
      <c r="H63" s="85"/>
      <c r="I63" s="31"/>
      <c r="J63" s="159">
        <v>0.33333333333333331</v>
      </c>
      <c r="K63" s="32"/>
      <c r="L63" s="33"/>
      <c r="M63" s="86"/>
      <c r="N63" s="32"/>
      <c r="O63" s="159">
        <v>0.33333333333333331</v>
      </c>
      <c r="P63" s="85"/>
      <c r="Q63" s="31"/>
      <c r="R63" s="32"/>
      <c r="S63" s="32"/>
      <c r="T63" s="161"/>
      <c r="U63" s="157">
        <v>0.33333333333333331</v>
      </c>
      <c r="V63" s="32"/>
      <c r="W63" s="32"/>
      <c r="X63" s="161"/>
      <c r="Y63" s="157">
        <v>0.33333333333333331</v>
      </c>
      <c r="Z63" s="32"/>
      <c r="AA63" s="98"/>
      <c r="AB63" s="99"/>
      <c r="AC63" s="31"/>
      <c r="AD63" s="32"/>
      <c r="AE63" s="32"/>
      <c r="AF63" s="99"/>
      <c r="AG63" s="562">
        <f>SUM(E63:AF63)</f>
        <v>1.6666666666666665</v>
      </c>
      <c r="AH63" s="558">
        <f>SUM(E64:AF64)</f>
        <v>1.5625</v>
      </c>
      <c r="AI63" s="412"/>
      <c r="AK63" s="411"/>
      <c r="AL63" s="62"/>
      <c r="AM63" s="62"/>
      <c r="AN63" s="62"/>
      <c r="AO63" s="62"/>
      <c r="AP63" s="444"/>
      <c r="AQ63" s="412"/>
    </row>
    <row r="64" spans="1:43" ht="15" customHeight="1" x14ac:dyDescent="0.2">
      <c r="A64" s="411"/>
      <c r="B64" s="576"/>
      <c r="C64" s="627"/>
      <c r="D64" s="25" t="s">
        <v>17</v>
      </c>
      <c r="E64" s="83"/>
      <c r="F64" s="160">
        <v>0.3125</v>
      </c>
      <c r="G64" s="27"/>
      <c r="H64" s="82"/>
      <c r="I64" s="26"/>
      <c r="J64" s="160">
        <v>0.3125</v>
      </c>
      <c r="K64" s="27"/>
      <c r="L64" s="28"/>
      <c r="M64" s="83"/>
      <c r="N64" s="27"/>
      <c r="O64" s="160">
        <v>0.3125</v>
      </c>
      <c r="P64" s="82"/>
      <c r="Q64" s="26"/>
      <c r="R64" s="27"/>
      <c r="S64" s="27"/>
      <c r="T64" s="162"/>
      <c r="U64" s="158">
        <v>0.3125</v>
      </c>
      <c r="V64" s="27"/>
      <c r="W64" s="27"/>
      <c r="X64" s="162"/>
      <c r="Y64" s="158">
        <v>0.3125</v>
      </c>
      <c r="Z64" s="27"/>
      <c r="AA64" s="100"/>
      <c r="AB64" s="97"/>
      <c r="AC64" s="26"/>
      <c r="AD64" s="27"/>
      <c r="AE64" s="27"/>
      <c r="AF64" s="97"/>
      <c r="AG64" s="561"/>
      <c r="AH64" s="557"/>
      <c r="AI64" s="412"/>
      <c r="AK64" s="411"/>
      <c r="AL64" s="62"/>
      <c r="AM64" s="62"/>
      <c r="AN64" s="62"/>
      <c r="AO64" s="62"/>
      <c r="AP64" s="62"/>
      <c r="AQ64" s="412"/>
    </row>
    <row r="65" spans="1:43" ht="15" customHeight="1" x14ac:dyDescent="0.2">
      <c r="A65" s="411"/>
      <c r="B65" s="576"/>
      <c r="C65" s="628" t="s">
        <v>19</v>
      </c>
      <c r="D65" s="30" t="s">
        <v>16</v>
      </c>
      <c r="E65" s="86"/>
      <c r="F65" s="32"/>
      <c r="G65" s="32"/>
      <c r="H65" s="85"/>
      <c r="I65" s="31"/>
      <c r="J65" s="32"/>
      <c r="K65" s="32"/>
      <c r="L65" s="33"/>
      <c r="M65" s="86"/>
      <c r="N65" s="322">
        <v>0.33333333333333331</v>
      </c>
      <c r="O65" s="32"/>
      <c r="P65" s="85"/>
      <c r="Q65" s="31"/>
      <c r="R65" s="32"/>
      <c r="S65" s="322">
        <v>0.33333333333333331</v>
      </c>
      <c r="T65" s="33"/>
      <c r="U65" s="86"/>
      <c r="V65" s="32"/>
      <c r="W65" s="322">
        <v>0.33333333333333331</v>
      </c>
      <c r="X65" s="85"/>
      <c r="Y65" s="31"/>
      <c r="Z65" s="32"/>
      <c r="AA65" s="32"/>
      <c r="AB65" s="327"/>
      <c r="AC65" s="321">
        <v>0.33333333333333331</v>
      </c>
      <c r="AD65" s="32"/>
      <c r="AE65" s="32"/>
      <c r="AF65" s="338">
        <v>8.3333333333333329E-2</v>
      </c>
      <c r="AG65" s="562">
        <f>SUM(E65:AF65)</f>
        <v>1.4166666666666665</v>
      </c>
      <c r="AH65" s="558">
        <f>SUM(E66:AF66)</f>
        <v>1.3333333333333333</v>
      </c>
      <c r="AI65" s="412"/>
      <c r="AK65" s="411"/>
      <c r="AQ65" s="412"/>
    </row>
    <row r="66" spans="1:43" ht="15" customHeight="1" x14ac:dyDescent="0.2">
      <c r="A66" s="411"/>
      <c r="B66" s="576"/>
      <c r="C66" s="628"/>
      <c r="D66" s="25" t="s">
        <v>17</v>
      </c>
      <c r="E66" s="83"/>
      <c r="F66" s="27"/>
      <c r="G66" s="27"/>
      <c r="H66" s="82"/>
      <c r="I66" s="26"/>
      <c r="J66" s="27"/>
      <c r="K66" s="27"/>
      <c r="L66" s="28"/>
      <c r="M66" s="83"/>
      <c r="N66" s="324">
        <v>0.3125</v>
      </c>
      <c r="O66" s="27"/>
      <c r="P66" s="82"/>
      <c r="Q66" s="26"/>
      <c r="R66" s="27"/>
      <c r="S66" s="324">
        <v>0.3125</v>
      </c>
      <c r="T66" s="28"/>
      <c r="U66" s="83"/>
      <c r="V66" s="27"/>
      <c r="W66" s="324">
        <v>0.3125</v>
      </c>
      <c r="X66" s="82"/>
      <c r="Y66" s="26"/>
      <c r="Z66" s="27"/>
      <c r="AA66" s="27"/>
      <c r="AB66" s="328"/>
      <c r="AC66" s="323">
        <v>0.3125</v>
      </c>
      <c r="AD66" s="27"/>
      <c r="AE66" s="27"/>
      <c r="AF66" s="339">
        <v>8.3333333333333329E-2</v>
      </c>
      <c r="AG66" s="561"/>
      <c r="AH66" s="557"/>
      <c r="AI66" s="412"/>
      <c r="AK66" s="411"/>
      <c r="AQ66" s="412"/>
    </row>
    <row r="67" spans="1:43" ht="15" customHeight="1" x14ac:dyDescent="0.2">
      <c r="A67" s="411"/>
      <c r="B67" s="576"/>
      <c r="C67" s="569" t="s">
        <v>20</v>
      </c>
      <c r="D67" s="30" t="s">
        <v>16</v>
      </c>
      <c r="E67" s="169">
        <v>0.25</v>
      </c>
      <c r="F67" s="32"/>
      <c r="G67" s="32"/>
      <c r="H67" s="85"/>
      <c r="I67" s="31"/>
      <c r="J67" s="32"/>
      <c r="K67" s="32"/>
      <c r="L67" s="85"/>
      <c r="M67" s="31"/>
      <c r="N67" s="32"/>
      <c r="O67" s="32"/>
      <c r="P67" s="85"/>
      <c r="Q67" s="31"/>
      <c r="R67" s="171">
        <v>0.33333333333333331</v>
      </c>
      <c r="S67" s="32"/>
      <c r="T67" s="85"/>
      <c r="U67" s="31"/>
      <c r="V67" s="171">
        <v>0.33333333333333331</v>
      </c>
      <c r="W67" s="32"/>
      <c r="X67" s="85"/>
      <c r="Y67" s="31"/>
      <c r="Z67" s="32"/>
      <c r="AA67" s="171">
        <v>0.33333333333333331</v>
      </c>
      <c r="AB67" s="85"/>
      <c r="AC67" s="31"/>
      <c r="AD67" s="32"/>
      <c r="AE67" s="171">
        <v>0.33333333333333331</v>
      </c>
      <c r="AF67" s="99"/>
      <c r="AG67" s="607">
        <f>SUM(E67:AF67)</f>
        <v>1.583333333333333</v>
      </c>
      <c r="AH67" s="608">
        <f>SUM(E68:AF68)</f>
        <v>1.4791666666666665</v>
      </c>
      <c r="AI67" s="412"/>
      <c r="AK67" s="411"/>
      <c r="AQ67" s="412"/>
    </row>
    <row r="68" spans="1:43" ht="15" customHeight="1" x14ac:dyDescent="0.2">
      <c r="A68" s="411"/>
      <c r="B68" s="576"/>
      <c r="C68" s="569"/>
      <c r="D68" s="25" t="s">
        <v>17</v>
      </c>
      <c r="E68" s="194">
        <v>0.22916666666666666</v>
      </c>
      <c r="F68" s="27"/>
      <c r="G68" s="27"/>
      <c r="H68" s="82"/>
      <c r="I68" s="26"/>
      <c r="J68" s="27"/>
      <c r="K68" s="27"/>
      <c r="L68" s="82"/>
      <c r="M68" s="26"/>
      <c r="N68" s="27"/>
      <c r="O68" s="27"/>
      <c r="P68" s="82"/>
      <c r="Q68" s="26"/>
      <c r="R68" s="195">
        <v>0.3125</v>
      </c>
      <c r="S68" s="27"/>
      <c r="T68" s="82"/>
      <c r="U68" s="26"/>
      <c r="V68" s="195">
        <v>0.3125</v>
      </c>
      <c r="W68" s="27"/>
      <c r="X68" s="82"/>
      <c r="Y68" s="26"/>
      <c r="Z68" s="27"/>
      <c r="AA68" s="195">
        <v>0.3125</v>
      </c>
      <c r="AB68" s="82"/>
      <c r="AC68" s="26"/>
      <c r="AD68" s="27"/>
      <c r="AE68" s="195">
        <v>0.3125</v>
      </c>
      <c r="AF68" s="97"/>
      <c r="AG68" s="607"/>
      <c r="AH68" s="608"/>
      <c r="AI68" s="412"/>
      <c r="AK68" s="411"/>
      <c r="AQ68" s="412"/>
    </row>
    <row r="69" spans="1:43" ht="15" customHeight="1" x14ac:dyDescent="0.2">
      <c r="A69" s="411"/>
      <c r="B69" s="576"/>
      <c r="C69" s="603" t="s">
        <v>83</v>
      </c>
      <c r="D69" s="30" t="s">
        <v>16</v>
      </c>
      <c r="E69" s="86"/>
      <c r="F69" s="32"/>
      <c r="G69" s="32"/>
      <c r="H69" s="326"/>
      <c r="I69" s="285">
        <v>0.33333333333333331</v>
      </c>
      <c r="J69" s="32"/>
      <c r="K69" s="32"/>
      <c r="L69" s="326"/>
      <c r="M69" s="285">
        <v>0.33333333333333331</v>
      </c>
      <c r="N69" s="32"/>
      <c r="O69" s="32"/>
      <c r="P69" s="85"/>
      <c r="Q69" s="31"/>
      <c r="R69" s="32"/>
      <c r="S69" s="32"/>
      <c r="T69" s="85"/>
      <c r="U69" s="31"/>
      <c r="V69" s="32"/>
      <c r="W69" s="32"/>
      <c r="X69" s="85"/>
      <c r="Y69" s="31"/>
      <c r="Z69" s="325">
        <v>0.33333333333333331</v>
      </c>
      <c r="AA69" s="98"/>
      <c r="AB69" s="99"/>
      <c r="AC69" s="31"/>
      <c r="AD69" s="325">
        <v>0.33333333333333331</v>
      </c>
      <c r="AE69" s="32"/>
      <c r="AF69" s="99"/>
      <c r="AG69" s="607">
        <f>SUM(E69:AF69)</f>
        <v>1.3333333333333333</v>
      </c>
      <c r="AH69" s="608">
        <f>SUM(E70:AF70)</f>
        <v>1.25</v>
      </c>
      <c r="AI69" s="412"/>
      <c r="AK69" s="411"/>
      <c r="AQ69" s="412"/>
    </row>
    <row r="70" spans="1:43" ht="15" customHeight="1" thickBot="1" x14ac:dyDescent="0.25">
      <c r="A70" s="411"/>
      <c r="B70" s="577"/>
      <c r="C70" s="604"/>
      <c r="D70" s="40" t="s">
        <v>17</v>
      </c>
      <c r="E70" s="88"/>
      <c r="F70" s="41"/>
      <c r="G70" s="41"/>
      <c r="H70" s="286"/>
      <c r="I70" s="287">
        <v>0.3125</v>
      </c>
      <c r="J70" s="41"/>
      <c r="K70" s="41"/>
      <c r="L70" s="286"/>
      <c r="M70" s="287">
        <v>0.3125</v>
      </c>
      <c r="N70" s="41"/>
      <c r="O70" s="41"/>
      <c r="P70" s="87"/>
      <c r="Q70" s="43"/>
      <c r="R70" s="41"/>
      <c r="S70" s="41"/>
      <c r="T70" s="87"/>
      <c r="U70" s="43"/>
      <c r="V70" s="41"/>
      <c r="W70" s="41"/>
      <c r="X70" s="87"/>
      <c r="Y70" s="43"/>
      <c r="Z70" s="281">
        <v>0.3125</v>
      </c>
      <c r="AA70" s="101"/>
      <c r="AB70" s="103"/>
      <c r="AC70" s="43"/>
      <c r="AD70" s="281">
        <v>0.3125</v>
      </c>
      <c r="AE70" s="41"/>
      <c r="AF70" s="272"/>
      <c r="AG70" s="609"/>
      <c r="AH70" s="610"/>
      <c r="AI70" s="412"/>
      <c r="AK70" s="411"/>
      <c r="AQ70" s="412"/>
    </row>
    <row r="71" spans="1:43" ht="26.25" thickBot="1" x14ac:dyDescent="0.25">
      <c r="A71" s="411"/>
      <c r="Y71" s="586" t="s">
        <v>85</v>
      </c>
      <c r="Z71" s="587"/>
      <c r="AA71" s="587"/>
      <c r="AB71" s="587"/>
      <c r="AC71" s="587"/>
      <c r="AD71" s="587"/>
      <c r="AE71" s="587"/>
      <c r="AF71" s="588"/>
      <c r="AG71" s="300">
        <f>AVERAGE(AG17:AG26,AG28:AG37,AG39:AG48,AG50:AG59,AG61:AG70)</f>
        <v>1.4000000000000004</v>
      </c>
      <c r="AH71" s="497">
        <f>AVERAGE(AH17:AH26,AH28:AH37,AH39:AH48,AH50:AH59,AH61:AH70)</f>
        <v>1.3125</v>
      </c>
      <c r="AI71" s="412"/>
      <c r="AK71" s="411"/>
      <c r="AQ71" s="412"/>
    </row>
    <row r="72" spans="1:43" ht="15" customHeight="1" x14ac:dyDescent="0.2">
      <c r="A72" s="411"/>
      <c r="AI72" s="412"/>
      <c r="AK72" s="411"/>
      <c r="AQ72" s="412"/>
    </row>
    <row r="73" spans="1:43" ht="34.5" x14ac:dyDescent="0.2">
      <c r="A73" s="411"/>
      <c r="C73" s="63" t="s">
        <v>22</v>
      </c>
      <c r="D73" s="63"/>
      <c r="E73" s="64"/>
      <c r="F73" s="64"/>
      <c r="G73" s="64"/>
      <c r="H73" s="64"/>
      <c r="I73" s="64"/>
      <c r="J73" s="65" t="s">
        <v>62</v>
      </c>
      <c r="K73" s="62"/>
      <c r="L73" s="62"/>
      <c r="M73" s="62"/>
      <c r="N73" s="62"/>
      <c r="O73" s="62"/>
      <c r="P73" s="62"/>
      <c r="Q73" s="62"/>
      <c r="R73" s="62"/>
      <c r="S73" s="62"/>
      <c r="T73" s="62"/>
      <c r="U73" s="62"/>
      <c r="V73" s="62"/>
      <c r="W73" s="62"/>
      <c r="X73" s="62"/>
      <c r="Y73" s="62"/>
      <c r="Z73" s="62"/>
      <c r="AA73" s="62"/>
      <c r="AB73" s="62"/>
      <c r="AC73" s="62"/>
      <c r="AD73" s="62"/>
      <c r="AE73" s="62"/>
      <c r="AF73" s="276"/>
      <c r="AI73" s="412"/>
      <c r="AK73" s="411"/>
      <c r="AQ73" s="412"/>
    </row>
    <row r="74" spans="1:43" ht="34.5" x14ac:dyDescent="0.2">
      <c r="A74" s="411"/>
      <c r="C74" s="63"/>
      <c r="D74" s="63"/>
      <c r="E74" s="64"/>
      <c r="F74" s="64"/>
      <c r="G74" s="64"/>
      <c r="H74" s="64"/>
      <c r="I74" s="64"/>
      <c r="J74" s="65" t="s">
        <v>45</v>
      </c>
      <c r="K74" s="62"/>
      <c r="L74" s="62"/>
      <c r="M74" s="62"/>
      <c r="N74" s="62"/>
      <c r="O74" s="62"/>
      <c r="P74" s="62"/>
      <c r="Q74" s="62"/>
      <c r="R74" s="62"/>
      <c r="S74" s="62"/>
      <c r="T74" s="62"/>
      <c r="U74" s="62"/>
      <c r="V74" s="62"/>
      <c r="W74" s="62"/>
      <c r="X74" s="62"/>
      <c r="Y74" s="62"/>
      <c r="Z74" s="62"/>
      <c r="AA74" s="62"/>
      <c r="AB74" s="62"/>
      <c r="AC74" s="62"/>
      <c r="AD74" s="62"/>
      <c r="AE74" s="62"/>
      <c r="AF74" s="276"/>
      <c r="AI74" s="412"/>
      <c r="AK74" s="411"/>
      <c r="AQ74" s="412"/>
    </row>
    <row r="75" spans="1:43" ht="34.5" x14ac:dyDescent="0.2">
      <c r="A75" s="411"/>
      <c r="C75" s="63"/>
      <c r="D75" s="63"/>
      <c r="E75" s="64"/>
      <c r="F75" s="64"/>
      <c r="G75" s="64"/>
      <c r="H75" s="64"/>
      <c r="I75" s="64"/>
      <c r="J75" s="65" t="s">
        <v>63</v>
      </c>
      <c r="K75" s="62"/>
      <c r="L75" s="62"/>
      <c r="M75" s="62"/>
      <c r="N75" s="62"/>
      <c r="O75" s="62"/>
      <c r="P75" s="62"/>
      <c r="Q75" s="62"/>
      <c r="R75" s="62"/>
      <c r="S75" s="62"/>
      <c r="T75" s="62"/>
      <c r="U75" s="62"/>
      <c r="V75" s="62"/>
      <c r="W75" s="62"/>
      <c r="X75" s="62"/>
      <c r="Y75" s="62"/>
      <c r="Z75" s="62"/>
      <c r="AA75" s="62"/>
      <c r="AB75" s="62"/>
      <c r="AC75" s="62"/>
      <c r="AD75" s="62"/>
      <c r="AE75" s="62"/>
      <c r="AF75" s="276"/>
      <c r="AI75" s="412"/>
      <c r="AK75" s="411"/>
      <c r="AQ75" s="412"/>
    </row>
    <row r="76" spans="1:43" ht="34.5" x14ac:dyDescent="0.2">
      <c r="A76" s="411"/>
      <c r="C76" s="63"/>
      <c r="D76" s="63"/>
      <c r="E76" s="64"/>
      <c r="F76" s="64"/>
      <c r="G76" s="64"/>
      <c r="H76" s="64"/>
      <c r="I76" s="64"/>
      <c r="J76" s="65" t="s">
        <v>64</v>
      </c>
      <c r="K76" s="62"/>
      <c r="L76" s="62"/>
      <c r="M76" s="62"/>
      <c r="N76" s="62"/>
      <c r="O76" s="62"/>
      <c r="P76" s="62"/>
      <c r="Q76" s="62"/>
      <c r="R76" s="62"/>
      <c r="S76" s="62"/>
      <c r="T76" s="62"/>
      <c r="U76" s="62"/>
      <c r="V76" s="62"/>
      <c r="W76" s="62"/>
      <c r="X76" s="62"/>
      <c r="Y76" s="62"/>
      <c r="Z76" s="62"/>
      <c r="AA76" s="62"/>
      <c r="AB76" s="62"/>
      <c r="AC76" s="62"/>
      <c r="AD76" s="62"/>
      <c r="AE76" s="62"/>
      <c r="AF76" s="276"/>
      <c r="AI76" s="412"/>
      <c r="AK76" s="411"/>
      <c r="AQ76" s="412"/>
    </row>
    <row r="77" spans="1:43" ht="15" customHeight="1" x14ac:dyDescent="0.25">
      <c r="A77" s="411"/>
      <c r="AE77" s="61"/>
      <c r="AF77" s="277"/>
      <c r="AI77" s="412"/>
      <c r="AK77" s="411"/>
      <c r="AQ77" s="412"/>
    </row>
    <row r="78" spans="1:43" ht="34.5" x14ac:dyDescent="0.2">
      <c r="A78" s="411"/>
      <c r="C78" s="63" t="s">
        <v>75</v>
      </c>
      <c r="D78" s="63"/>
      <c r="E78" s="64"/>
      <c r="F78" s="64"/>
      <c r="G78" s="64"/>
      <c r="H78" s="64"/>
      <c r="I78" s="63"/>
      <c r="J78" s="204" t="s">
        <v>76</v>
      </c>
      <c r="M78" s="288" t="s">
        <v>15</v>
      </c>
      <c r="N78" s="289">
        <v>0</v>
      </c>
      <c r="O78" s="62"/>
      <c r="Q78" s="290" t="s">
        <v>18</v>
      </c>
      <c r="R78" s="289">
        <v>0</v>
      </c>
      <c r="S78" s="62"/>
      <c r="U78" s="291" t="s">
        <v>19</v>
      </c>
      <c r="V78" s="289">
        <v>0</v>
      </c>
      <c r="AF78" s="278"/>
      <c r="AI78" s="412"/>
      <c r="AK78" s="411"/>
      <c r="AQ78" s="412"/>
    </row>
    <row r="79" spans="1:43" ht="15" customHeight="1" x14ac:dyDescent="0.2">
      <c r="A79" s="411"/>
      <c r="C79" s="63"/>
      <c r="F79" s="62"/>
      <c r="G79" s="62"/>
      <c r="H79" s="62"/>
      <c r="I79" s="62"/>
      <c r="M79" s="62"/>
      <c r="N79" s="62"/>
      <c r="O79" s="62"/>
      <c r="P79" s="62"/>
      <c r="Q79" s="62"/>
      <c r="R79" s="62"/>
      <c r="S79" s="62"/>
      <c r="T79" s="62"/>
      <c r="U79" s="62"/>
      <c r="V79" s="62"/>
      <c r="X79" s="62"/>
      <c r="Y79" s="62"/>
      <c r="Z79" s="62"/>
      <c r="AA79" s="62"/>
      <c r="AB79" s="62"/>
      <c r="AC79" s="62"/>
      <c r="AD79" s="62"/>
      <c r="AE79" s="62"/>
      <c r="AF79" s="62"/>
      <c r="AI79" s="412"/>
      <c r="AK79" s="411"/>
      <c r="AQ79" s="412"/>
    </row>
    <row r="80" spans="1:43" ht="34.5" customHeight="1" thickBot="1" x14ac:dyDescent="0.25">
      <c r="A80" s="411"/>
      <c r="C80" s="63"/>
      <c r="F80" s="62"/>
      <c r="G80" s="62"/>
      <c r="H80" s="62"/>
      <c r="I80" s="62"/>
      <c r="M80" s="292" t="s">
        <v>20</v>
      </c>
      <c r="N80" s="289">
        <v>0</v>
      </c>
      <c r="O80" s="62"/>
      <c r="P80" s="62"/>
      <c r="Q80" s="293" t="s">
        <v>83</v>
      </c>
      <c r="R80" s="289">
        <v>0</v>
      </c>
      <c r="T80" s="209"/>
      <c r="U80" s="498" t="s">
        <v>36</v>
      </c>
      <c r="V80" s="250">
        <f>SUM(N78,R78,V78,N80,R80)</f>
        <v>0</v>
      </c>
      <c r="X80" s="62"/>
      <c r="Y80" s="62"/>
      <c r="Z80" s="62"/>
      <c r="AA80" s="62"/>
      <c r="AB80" s="62"/>
      <c r="AC80" s="62"/>
      <c r="AD80" s="62"/>
      <c r="AE80" s="62"/>
      <c r="AF80" s="62"/>
      <c r="AI80" s="412"/>
      <c r="AK80" s="411"/>
      <c r="AQ80" s="412"/>
    </row>
    <row r="81" spans="1:43" ht="15" customHeight="1" thickTop="1" x14ac:dyDescent="0.25">
      <c r="A81" s="411"/>
      <c r="AF81" s="275"/>
      <c r="AI81" s="412"/>
      <c r="AK81" s="411"/>
      <c r="AQ81" s="412"/>
    </row>
    <row r="82" spans="1:43" ht="30" x14ac:dyDescent="0.25">
      <c r="A82" s="411"/>
      <c r="C82" s="63" t="s">
        <v>72</v>
      </c>
      <c r="D82" s="67"/>
      <c r="E82" s="67"/>
      <c r="F82" s="67"/>
      <c r="G82" s="67"/>
      <c r="H82" s="67"/>
      <c r="I82" s="67"/>
      <c r="J82" s="62" t="s">
        <v>73</v>
      </c>
      <c r="AF82" s="275"/>
      <c r="AI82" s="412"/>
      <c r="AK82" s="411"/>
      <c r="AQ82" s="412"/>
    </row>
    <row r="83" spans="1:43" ht="15" customHeight="1" x14ac:dyDescent="0.2">
      <c r="A83" s="411"/>
      <c r="C83" s="61"/>
      <c r="AF83" s="2"/>
      <c r="AG83" s="2"/>
      <c r="AH83" s="2"/>
      <c r="AI83" s="412"/>
      <c r="AK83" s="411"/>
      <c r="AL83" s="2"/>
      <c r="AQ83" s="412"/>
    </row>
    <row r="84" spans="1:43" ht="30" x14ac:dyDescent="0.2">
      <c r="A84" s="411"/>
      <c r="C84" s="514" t="s">
        <v>182</v>
      </c>
      <c r="J84" s="664" t="s">
        <v>183</v>
      </c>
      <c r="K84" s="664"/>
      <c r="L84" s="664"/>
      <c r="M84" s="664"/>
      <c r="N84" s="664"/>
      <c r="O84" s="664"/>
      <c r="P84" s="664"/>
      <c r="Q84" s="664"/>
      <c r="R84" s="664"/>
      <c r="S84" s="664"/>
      <c r="T84" s="664"/>
      <c r="U84" s="664"/>
      <c r="V84" s="664"/>
      <c r="W84" s="664"/>
      <c r="X84" s="664"/>
      <c r="Y84" s="664"/>
      <c r="Z84" s="664"/>
      <c r="AA84" s="664"/>
      <c r="AB84" s="664"/>
      <c r="AC84" s="664"/>
      <c r="AD84" s="664"/>
      <c r="AE84" s="664"/>
      <c r="AF84" s="664"/>
      <c r="AG84" s="664"/>
      <c r="AH84" s="2"/>
      <c r="AI84" s="412"/>
      <c r="AK84" s="411"/>
      <c r="AL84" s="2"/>
      <c r="AQ84" s="412"/>
    </row>
    <row r="85" spans="1:43" ht="35.1" customHeight="1" thickBot="1" x14ac:dyDescent="0.25">
      <c r="A85" s="418"/>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425"/>
      <c r="AG85" s="426"/>
      <c r="AH85" s="426"/>
      <c r="AI85" s="417"/>
      <c r="AK85" s="418"/>
      <c r="AL85" s="426"/>
      <c r="AM85" s="149"/>
      <c r="AN85" s="149"/>
      <c r="AO85" s="149"/>
      <c r="AP85" s="149"/>
      <c r="AQ85" s="417"/>
    </row>
  </sheetData>
  <sheetProtection algorithmName="SHA-512" hashValue="hetYYS5Hohd5QpKM9PeQ0D+U5TwQQJmq59CrF3Ay1hYqi+/QqMJiYhoig0pP7lRCoRkcdkOMWbrx+LyCzzjyiw==" saltValue="6lUA/iYPe3jemRIUkjuyoQ==" spinCount="100000" sheet="1" objects="1" scenarios="1"/>
  <mergeCells count="198">
    <mergeCell ref="J84:AG84"/>
    <mergeCell ref="B15:B16"/>
    <mergeCell ref="C15:C16"/>
    <mergeCell ref="D15:D16"/>
    <mergeCell ref="AG15:AH15"/>
    <mergeCell ref="AL16:AL17"/>
    <mergeCell ref="AM16:AM17"/>
    <mergeCell ref="A1:AQ1"/>
    <mergeCell ref="AL7:AP7"/>
    <mergeCell ref="B13:H14"/>
    <mergeCell ref="I13:AF14"/>
    <mergeCell ref="AL13:AL14"/>
    <mergeCell ref="AM13:AM14"/>
    <mergeCell ref="AN13:AN14"/>
    <mergeCell ref="AO13:AO14"/>
    <mergeCell ref="AN16:AN17"/>
    <mergeCell ref="AO16:AO17"/>
    <mergeCell ref="C17:C18"/>
    <mergeCell ref="AG17:AG18"/>
    <mergeCell ref="AH17:AH18"/>
    <mergeCell ref="AL18:AL19"/>
    <mergeCell ref="AM18:AM19"/>
    <mergeCell ref="AN18:AN19"/>
    <mergeCell ref="AO18:AO19"/>
    <mergeCell ref="AO23:AO24"/>
    <mergeCell ref="AL25:AL26"/>
    <mergeCell ref="AM25:AM26"/>
    <mergeCell ref="AN25:AN26"/>
    <mergeCell ref="AO25:AO26"/>
    <mergeCell ref="AL27:AL28"/>
    <mergeCell ref="AO20:AO22"/>
    <mergeCell ref="C21:C22"/>
    <mergeCell ref="AG21:AG22"/>
    <mergeCell ref="AH21:AH22"/>
    <mergeCell ref="C23:C24"/>
    <mergeCell ref="AG23:AG24"/>
    <mergeCell ref="AH23:AH24"/>
    <mergeCell ref="AL23:AL24"/>
    <mergeCell ref="AM23:AM24"/>
    <mergeCell ref="AN23:AN24"/>
    <mergeCell ref="C19:C20"/>
    <mergeCell ref="AG19:AG20"/>
    <mergeCell ref="AH19:AH20"/>
    <mergeCell ref="AL20:AL22"/>
    <mergeCell ref="AM20:AM22"/>
    <mergeCell ref="AN20:AN22"/>
    <mergeCell ref="AM27:AM28"/>
    <mergeCell ref="AN27:AN28"/>
    <mergeCell ref="AO27:AO28"/>
    <mergeCell ref="C28:C29"/>
    <mergeCell ref="AG28:AG29"/>
    <mergeCell ref="AH28:AH29"/>
    <mergeCell ref="AL29:AL30"/>
    <mergeCell ref="AM29:AM30"/>
    <mergeCell ref="AN29:AN30"/>
    <mergeCell ref="AO29:AO30"/>
    <mergeCell ref="AL34:AL36"/>
    <mergeCell ref="AM34:AM36"/>
    <mergeCell ref="AN34:AN36"/>
    <mergeCell ref="AO34:AO36"/>
    <mergeCell ref="AG36:AG37"/>
    <mergeCell ref="AH36:AH37"/>
    <mergeCell ref="AP34:AP36"/>
    <mergeCell ref="C30:C31"/>
    <mergeCell ref="AG30:AG31"/>
    <mergeCell ref="AH30:AH31"/>
    <mergeCell ref="C32:C33"/>
    <mergeCell ref="AG32:AG33"/>
    <mergeCell ref="AH32:AH33"/>
    <mergeCell ref="AP37:AP38"/>
    <mergeCell ref="C34:C35"/>
    <mergeCell ref="AG34:AG35"/>
    <mergeCell ref="AH34:AH35"/>
    <mergeCell ref="AL39:AL40"/>
    <mergeCell ref="AM39:AM40"/>
    <mergeCell ref="AN39:AN40"/>
    <mergeCell ref="AO39:AO40"/>
    <mergeCell ref="AP39:AP40"/>
    <mergeCell ref="AL37:AL38"/>
    <mergeCell ref="AM37:AM38"/>
    <mergeCell ref="AN37:AN38"/>
    <mergeCell ref="AO37:AO38"/>
    <mergeCell ref="AO41:AO42"/>
    <mergeCell ref="AP41:AP42"/>
    <mergeCell ref="AL43:AL44"/>
    <mergeCell ref="AM43:AM44"/>
    <mergeCell ref="AN43:AN44"/>
    <mergeCell ref="AO43:AO44"/>
    <mergeCell ref="AP43:AP44"/>
    <mergeCell ref="C41:C42"/>
    <mergeCell ref="AG41:AG42"/>
    <mergeCell ref="AH41:AH42"/>
    <mergeCell ref="AL41:AL42"/>
    <mergeCell ref="AM41:AM42"/>
    <mergeCell ref="AN41:AN42"/>
    <mergeCell ref="AM51:AM52"/>
    <mergeCell ref="AN45:AN46"/>
    <mergeCell ref="AO45:AO46"/>
    <mergeCell ref="AP45:AP46"/>
    <mergeCell ref="AL47:AL48"/>
    <mergeCell ref="AM47:AM48"/>
    <mergeCell ref="AN47:AN48"/>
    <mergeCell ref="AO47:AO48"/>
    <mergeCell ref="AL45:AL46"/>
    <mergeCell ref="AM45:AM46"/>
    <mergeCell ref="C25:C26"/>
    <mergeCell ref="AG25:AG26"/>
    <mergeCell ref="AH25:AH26"/>
    <mergeCell ref="B28:B37"/>
    <mergeCell ref="B39:B48"/>
    <mergeCell ref="C43:C44"/>
    <mergeCell ref="AG43:AG44"/>
    <mergeCell ref="AH43:AH44"/>
    <mergeCell ref="C45:C46"/>
    <mergeCell ref="AG45:AG46"/>
    <mergeCell ref="AH45:AH46"/>
    <mergeCell ref="C47:C48"/>
    <mergeCell ref="AG47:AG48"/>
    <mergeCell ref="AH47:AH48"/>
    <mergeCell ref="C39:C40"/>
    <mergeCell ref="AG39:AG40"/>
    <mergeCell ref="AH39:AH40"/>
    <mergeCell ref="C36:C37"/>
    <mergeCell ref="B17:B26"/>
    <mergeCell ref="B61:B70"/>
    <mergeCell ref="C61:C62"/>
    <mergeCell ref="AG61:AG62"/>
    <mergeCell ref="AH61:AH62"/>
    <mergeCell ref="C63:C64"/>
    <mergeCell ref="AG63:AG64"/>
    <mergeCell ref="AH63:AH64"/>
    <mergeCell ref="B50:B59"/>
    <mergeCell ref="C52:C53"/>
    <mergeCell ref="AG52:AG53"/>
    <mergeCell ref="AH52:AH53"/>
    <mergeCell ref="C54:C55"/>
    <mergeCell ref="AG54:AG55"/>
    <mergeCell ref="AH54:AH55"/>
    <mergeCell ref="C56:C57"/>
    <mergeCell ref="AG56:AG57"/>
    <mergeCell ref="AH56:AH57"/>
    <mergeCell ref="C50:C51"/>
    <mergeCell ref="AG50:AG51"/>
    <mergeCell ref="AH50:AH51"/>
    <mergeCell ref="C69:C70"/>
    <mergeCell ref="AG69:AG70"/>
    <mergeCell ref="AH69:AH70"/>
    <mergeCell ref="C65:C66"/>
    <mergeCell ref="AP59:AP60"/>
    <mergeCell ref="AN61:AN62"/>
    <mergeCell ref="AO61:AO62"/>
    <mergeCell ref="AP61:AP62"/>
    <mergeCell ref="AM61:AM62"/>
    <mergeCell ref="AL55:AL56"/>
    <mergeCell ref="AM55:AM56"/>
    <mergeCell ref="AL59:AL60"/>
    <mergeCell ref="AM59:AM60"/>
    <mergeCell ref="AL57:AL58"/>
    <mergeCell ref="AM57:AM58"/>
    <mergeCell ref="AN55:AN56"/>
    <mergeCell ref="AO55:AO56"/>
    <mergeCell ref="AP55:AP56"/>
    <mergeCell ref="AN57:AN58"/>
    <mergeCell ref="C67:C68"/>
    <mergeCell ref="C58:C59"/>
    <mergeCell ref="Y71:AF71"/>
    <mergeCell ref="AN59:AN60"/>
    <mergeCell ref="AO59:AO60"/>
    <mergeCell ref="AG65:AG66"/>
    <mergeCell ref="AH65:AH66"/>
    <mergeCell ref="AG67:AG68"/>
    <mergeCell ref="AH67:AH68"/>
    <mergeCell ref="AG58:AG59"/>
    <mergeCell ref="AH58:AH59"/>
    <mergeCell ref="AC15:AF15"/>
    <mergeCell ref="Y15:AB15"/>
    <mergeCell ref="U15:X15"/>
    <mergeCell ref="Q15:T15"/>
    <mergeCell ref="M15:P15"/>
    <mergeCell ref="I15:L15"/>
    <mergeCell ref="E15:H15"/>
    <mergeCell ref="AO57:AO58"/>
    <mergeCell ref="AP57:AP58"/>
    <mergeCell ref="AN51:AN52"/>
    <mergeCell ref="AO51:AO52"/>
    <mergeCell ref="AP51:AP52"/>
    <mergeCell ref="AL53:AL54"/>
    <mergeCell ref="AM53:AM54"/>
    <mergeCell ref="AN53:AN54"/>
    <mergeCell ref="AO53:AO54"/>
    <mergeCell ref="AP53:AP54"/>
    <mergeCell ref="AP47:AP48"/>
    <mergeCell ref="AL49:AL50"/>
    <mergeCell ref="AM49:AM50"/>
    <mergeCell ref="AN49:AN50"/>
    <mergeCell ref="AO49:AO50"/>
    <mergeCell ref="AP49:AP50"/>
    <mergeCell ref="AL51:AL52"/>
  </mergeCells>
  <conditionalFormatting sqref="AH17:AH24 AH26:AH33 AH35:AH42 AH44:AH51">
    <cfRule type="cellIs" dxfId="118" priority="1" operator="greaterThan">
      <formula>2.16666666666667</formula>
    </cfRule>
  </conditionalFormatting>
  <hyperlinks>
    <hyperlink ref="J84:AF84"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39" orientation="landscape"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N83"/>
  <sheetViews>
    <sheetView zoomScale="40" zoomScaleNormal="40" workbookViewId="0">
      <selection activeCell="S33" sqref="S33"/>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1.57031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667" t="s">
        <v>209</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9"/>
    </row>
    <row r="2" spans="1:47" s="510" customFormat="1" ht="22.5" customHeight="1" thickBot="1" x14ac:dyDescent="0.25">
      <c r="A2" s="504"/>
      <c r="B2" s="509" t="s">
        <v>174</v>
      </c>
      <c r="C2" s="509"/>
      <c r="D2" s="509"/>
      <c r="E2" s="509"/>
      <c r="F2" s="509"/>
      <c r="G2" s="504" t="s">
        <v>164</v>
      </c>
      <c r="H2" s="509"/>
      <c r="I2" s="504"/>
      <c r="K2" s="504"/>
      <c r="L2" s="504"/>
      <c r="M2" s="504"/>
      <c r="N2" s="504"/>
      <c r="O2" s="506" t="s">
        <v>178</v>
      </c>
      <c r="P2" s="505"/>
      <c r="Q2" s="507"/>
      <c r="R2" s="507"/>
      <c r="S2" s="507"/>
      <c r="T2" s="507"/>
      <c r="U2" s="507"/>
      <c r="V2" s="507"/>
      <c r="W2" s="507"/>
      <c r="X2" s="511"/>
      <c r="Y2" s="511"/>
      <c r="Z2" s="511"/>
      <c r="AA2" s="511"/>
      <c r="AB2" s="511"/>
      <c r="AC2" s="511"/>
      <c r="AD2" s="511"/>
      <c r="AF2" s="512"/>
      <c r="AG2" s="513"/>
      <c r="AH2" s="513"/>
      <c r="AL2" s="513"/>
    </row>
    <row r="3" spans="1:47" x14ac:dyDescent="0.2">
      <c r="A3" s="409"/>
      <c r="B3" s="421"/>
      <c r="C3" s="421"/>
      <c r="D3" s="421"/>
      <c r="E3" s="421"/>
      <c r="F3" s="421"/>
      <c r="G3" s="421"/>
      <c r="H3" s="421"/>
      <c r="I3" s="421"/>
      <c r="J3" s="421"/>
      <c r="K3" s="421"/>
      <c r="L3" s="421"/>
      <c r="M3" s="421"/>
      <c r="N3" s="421"/>
      <c r="O3" s="421"/>
      <c r="P3" s="421"/>
      <c r="Q3" s="403"/>
      <c r="R3" s="403"/>
      <c r="S3" s="403"/>
      <c r="T3" s="403"/>
      <c r="U3" s="403"/>
      <c r="V3" s="403"/>
      <c r="W3" s="403"/>
      <c r="X3" s="403"/>
      <c r="Y3" s="403"/>
      <c r="Z3" s="403"/>
      <c r="AA3" s="403"/>
      <c r="AB3" s="403"/>
      <c r="AC3" s="403"/>
      <c r="AD3" s="403"/>
      <c r="AE3" s="403"/>
      <c r="AF3" s="404"/>
      <c r="AG3" s="405"/>
      <c r="AH3" s="405"/>
      <c r="AI3" s="410"/>
      <c r="AK3" s="409"/>
      <c r="AL3" s="428"/>
      <c r="AM3" s="148"/>
      <c r="AN3" s="148"/>
      <c r="AO3" s="148"/>
      <c r="AP3" s="148"/>
      <c r="AQ3" s="410"/>
    </row>
    <row r="4" spans="1:47" x14ac:dyDescent="0.2">
      <c r="A4" s="411"/>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401"/>
      <c r="AG4" s="402"/>
      <c r="AH4" s="402"/>
      <c r="AI4" s="412"/>
      <c r="AK4" s="411"/>
      <c r="AQ4" s="412"/>
    </row>
    <row r="5" spans="1:47" ht="34.5" x14ac:dyDescent="0.5">
      <c r="A5" s="411"/>
      <c r="B5" s="427" t="s">
        <v>91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401"/>
      <c r="AG5" s="402"/>
      <c r="AH5" s="402"/>
      <c r="AI5" s="412"/>
      <c r="AK5" s="411"/>
      <c r="AL5" s="443" t="s">
        <v>92</v>
      </c>
      <c r="AQ5" s="412"/>
    </row>
    <row r="6" spans="1:47" ht="20.100000000000001" customHeight="1" thickBot="1" x14ac:dyDescent="0.45">
      <c r="A6" s="411"/>
      <c r="B6" s="407"/>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401"/>
      <c r="AG6" s="402"/>
      <c r="AH6" s="402"/>
      <c r="AI6" s="412"/>
      <c r="AK6" s="411"/>
      <c r="AL6" s="429"/>
      <c r="AQ6" s="412"/>
    </row>
    <row r="7" spans="1:47" ht="106.5" customHeight="1" thickBot="1" x14ac:dyDescent="0.3">
      <c r="A7" s="411"/>
      <c r="B7" s="408"/>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401"/>
      <c r="AG7" s="402"/>
      <c r="AH7" s="402"/>
      <c r="AI7" s="412"/>
      <c r="AK7" s="411"/>
      <c r="AL7" s="670" t="s">
        <v>165</v>
      </c>
      <c r="AM7" s="671"/>
      <c r="AN7" s="671"/>
      <c r="AO7" s="671"/>
      <c r="AP7" s="672"/>
      <c r="AQ7" s="412"/>
    </row>
    <row r="8" spans="1:47" customFormat="1" ht="40.5" customHeight="1" thickBot="1" x14ac:dyDescent="0.25">
      <c r="A8" s="418"/>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17"/>
      <c r="AK8" s="418"/>
      <c r="AL8" s="426"/>
      <c r="AM8" s="149"/>
      <c r="AN8" s="149"/>
      <c r="AO8" s="149"/>
      <c r="AP8" s="149"/>
      <c r="AQ8" s="417"/>
    </row>
    <row r="9" spans="1:47" customFormat="1" ht="22.5" customHeight="1" thickBot="1" x14ac:dyDescent="0.25">
      <c r="B9" s="119"/>
      <c r="C9" s="119"/>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20"/>
      <c r="AM9" s="400"/>
      <c r="AN9" s="400"/>
      <c r="AO9" s="400"/>
      <c r="AP9" s="400"/>
      <c r="AQ9" s="400"/>
      <c r="AR9" s="400"/>
      <c r="AS9" s="400"/>
      <c r="AT9" s="400"/>
      <c r="AU9" s="400"/>
    </row>
    <row r="10" spans="1:47" customFormat="1" ht="40.5" customHeight="1" x14ac:dyDescent="0.2">
      <c r="A10" s="409"/>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10"/>
      <c r="AK10" s="409"/>
      <c r="AL10" s="428"/>
      <c r="AM10" s="148"/>
      <c r="AN10" s="148"/>
      <c r="AO10" s="148"/>
      <c r="AP10" s="148"/>
      <c r="AQ10" s="410"/>
    </row>
    <row r="11" spans="1:47" ht="34.5" x14ac:dyDescent="0.5">
      <c r="A11" s="411"/>
      <c r="B11" s="427" t="s">
        <v>131</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401"/>
      <c r="AG11" s="402"/>
      <c r="AH11" s="402"/>
      <c r="AI11" s="412"/>
      <c r="AK11" s="411"/>
      <c r="AL11" s="501" t="s">
        <v>93</v>
      </c>
      <c r="AQ11" s="412"/>
    </row>
    <row r="12" spans="1:47" ht="20.100000000000001" customHeight="1" thickBot="1" x14ac:dyDescent="0.45">
      <c r="A12" s="411"/>
      <c r="B12" s="407"/>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401"/>
      <c r="AG12" s="402"/>
      <c r="AH12" s="402"/>
      <c r="AI12" s="412"/>
      <c r="AK12" s="411"/>
      <c r="AQ12" s="412"/>
    </row>
    <row r="13" spans="1:47" ht="39.75" customHeight="1" thickBot="1" x14ac:dyDescent="0.25">
      <c r="A13" s="411"/>
      <c r="B13" s="673" t="s">
        <v>200</v>
      </c>
      <c r="C13" s="674"/>
      <c r="D13" s="674"/>
      <c r="E13" s="674"/>
      <c r="F13" s="674"/>
      <c r="G13" s="674"/>
      <c r="H13" s="675"/>
      <c r="I13" s="553" t="s">
        <v>81</v>
      </c>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4"/>
      <c r="AG13" s="431" t="s">
        <v>71</v>
      </c>
      <c r="AH13" s="432" t="s">
        <v>169</v>
      </c>
      <c r="AI13" s="412"/>
      <c r="AK13" s="411"/>
      <c r="AL13" s="679" t="s">
        <v>94</v>
      </c>
      <c r="AM13" s="681" t="s">
        <v>95</v>
      </c>
      <c r="AN13" s="648" t="s">
        <v>96</v>
      </c>
      <c r="AO13" s="684" t="s">
        <v>97</v>
      </c>
      <c r="AP13" s="119"/>
      <c r="AQ13" s="412"/>
    </row>
    <row r="14" spans="1:47" ht="30" customHeight="1" thickBot="1" x14ac:dyDescent="0.25">
      <c r="A14" s="411"/>
      <c r="B14" s="676"/>
      <c r="C14" s="677"/>
      <c r="D14" s="677"/>
      <c r="E14" s="677"/>
      <c r="F14" s="677"/>
      <c r="G14" s="677"/>
      <c r="H14" s="678"/>
      <c r="I14" s="551"/>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5"/>
      <c r="AG14" s="431" t="s">
        <v>1</v>
      </c>
      <c r="AH14" s="433" t="s">
        <v>35</v>
      </c>
      <c r="AI14" s="412"/>
      <c r="AK14" s="411"/>
      <c r="AL14" s="680"/>
      <c r="AM14" s="682"/>
      <c r="AN14" s="683"/>
      <c r="AO14" s="685"/>
      <c r="AP14" s="119"/>
      <c r="AQ14" s="412"/>
    </row>
    <row r="15" spans="1:47" ht="50.1" customHeight="1" thickBot="1" x14ac:dyDescent="0.25">
      <c r="A15" s="411"/>
      <c r="B15" s="665" t="s">
        <v>2</v>
      </c>
      <c r="C15" s="665" t="s">
        <v>3</v>
      </c>
      <c r="D15" s="665" t="s">
        <v>4</v>
      </c>
      <c r="E15" s="591" t="s">
        <v>5</v>
      </c>
      <c r="F15" s="592"/>
      <c r="G15" s="592"/>
      <c r="H15" s="593"/>
      <c r="I15" s="591" t="s">
        <v>6</v>
      </c>
      <c r="J15" s="592"/>
      <c r="K15" s="592"/>
      <c r="L15" s="593"/>
      <c r="M15" s="591" t="s">
        <v>7</v>
      </c>
      <c r="N15" s="592"/>
      <c r="O15" s="592"/>
      <c r="P15" s="593"/>
      <c r="Q15" s="591" t="s">
        <v>8</v>
      </c>
      <c r="R15" s="592"/>
      <c r="S15" s="592"/>
      <c r="T15" s="593"/>
      <c r="U15" s="591" t="s">
        <v>9</v>
      </c>
      <c r="V15" s="592"/>
      <c r="W15" s="592"/>
      <c r="X15" s="593"/>
      <c r="Y15" s="591" t="s">
        <v>10</v>
      </c>
      <c r="Z15" s="592"/>
      <c r="AA15" s="592"/>
      <c r="AB15" s="593"/>
      <c r="AC15" s="591" t="s">
        <v>11</v>
      </c>
      <c r="AD15" s="592"/>
      <c r="AE15" s="592"/>
      <c r="AF15" s="593"/>
      <c r="AG15" s="572" t="s">
        <v>12</v>
      </c>
      <c r="AH15" s="574"/>
      <c r="AI15" s="412"/>
      <c r="AK15" s="411"/>
      <c r="AL15" s="499" t="s">
        <v>98</v>
      </c>
      <c r="AM15" s="500" t="s">
        <v>135</v>
      </c>
      <c r="AN15" s="503" t="s">
        <v>136</v>
      </c>
      <c r="AO15" s="430"/>
      <c r="AQ15" s="412"/>
    </row>
    <row r="16" spans="1:47" s="19" customFormat="1" ht="26.25" customHeight="1" thickBot="1" x14ac:dyDescent="0.25">
      <c r="A16" s="413"/>
      <c r="B16" s="666"/>
      <c r="C16" s="666"/>
      <c r="D16" s="666"/>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17" t="s">
        <v>13</v>
      </c>
      <c r="AH16" s="18" t="s">
        <v>14</v>
      </c>
      <c r="AI16" s="414"/>
      <c r="AK16" s="413"/>
      <c r="AL16" s="653" t="s">
        <v>99</v>
      </c>
      <c r="AM16" s="662" t="s">
        <v>134</v>
      </c>
      <c r="AN16" s="623" t="s">
        <v>136</v>
      </c>
      <c r="AO16" s="624"/>
      <c r="AP16" s="276"/>
      <c r="AQ16" s="414"/>
    </row>
    <row r="17" spans="1:43" ht="15" customHeight="1" x14ac:dyDescent="0.2">
      <c r="A17" s="411"/>
      <c r="B17" s="575">
        <v>1</v>
      </c>
      <c r="C17" s="625" t="s">
        <v>15</v>
      </c>
      <c r="D17" s="20" t="s">
        <v>16</v>
      </c>
      <c r="E17" s="21"/>
      <c r="F17" s="24">
        <v>0.33333333333333331</v>
      </c>
      <c r="G17" s="22"/>
      <c r="H17" s="79"/>
      <c r="I17" s="21"/>
      <c r="J17" s="24">
        <v>0.33333333333333331</v>
      </c>
      <c r="K17" s="22"/>
      <c r="L17" s="23"/>
      <c r="M17" s="80"/>
      <c r="N17" s="24">
        <v>0.33333333333333331</v>
      </c>
      <c r="O17" s="22"/>
      <c r="P17" s="79"/>
      <c r="Q17" s="21"/>
      <c r="R17" s="22"/>
      <c r="S17" s="22"/>
      <c r="T17" s="81"/>
      <c r="U17" s="55">
        <v>0.33333333333333331</v>
      </c>
      <c r="V17" s="22"/>
      <c r="W17" s="22"/>
      <c r="X17" s="81"/>
      <c r="Y17" s="55">
        <v>0.33333333333333331</v>
      </c>
      <c r="Z17" s="22"/>
      <c r="AA17" s="22"/>
      <c r="AB17" s="79"/>
      <c r="AC17" s="21"/>
      <c r="AD17" s="22"/>
      <c r="AE17" s="22"/>
      <c r="AF17" s="96"/>
      <c r="AG17" s="560">
        <f>SUM(E17:AF17)</f>
        <v>1.6666666666666665</v>
      </c>
      <c r="AH17" s="556">
        <f>SUM(E18:AF18)</f>
        <v>1.5625</v>
      </c>
      <c r="AI17" s="412"/>
      <c r="AK17" s="411"/>
      <c r="AL17" s="653"/>
      <c r="AM17" s="662"/>
      <c r="AN17" s="623"/>
      <c r="AO17" s="624"/>
      <c r="AQ17" s="412"/>
    </row>
    <row r="18" spans="1:43" ht="15" customHeight="1" x14ac:dyDescent="0.2">
      <c r="A18" s="411"/>
      <c r="B18" s="576"/>
      <c r="C18" s="626"/>
      <c r="D18" s="25" t="s">
        <v>17</v>
      </c>
      <c r="E18" s="26"/>
      <c r="F18" s="29">
        <v>0.3125</v>
      </c>
      <c r="G18" s="27"/>
      <c r="H18" s="82"/>
      <c r="I18" s="26"/>
      <c r="J18" s="29">
        <v>0.3125</v>
      </c>
      <c r="K18" s="27"/>
      <c r="L18" s="28"/>
      <c r="M18" s="83"/>
      <c r="N18" s="29">
        <v>0.3125</v>
      </c>
      <c r="O18" s="27"/>
      <c r="P18" s="82"/>
      <c r="Q18" s="26"/>
      <c r="R18" s="27"/>
      <c r="S18" s="27"/>
      <c r="T18" s="84"/>
      <c r="U18" s="57">
        <v>0.3125</v>
      </c>
      <c r="V18" s="27"/>
      <c r="W18" s="27"/>
      <c r="X18" s="84"/>
      <c r="Y18" s="57">
        <v>0.3125</v>
      </c>
      <c r="Z18" s="27"/>
      <c r="AA18" s="27"/>
      <c r="AB18" s="82"/>
      <c r="AC18" s="26"/>
      <c r="AD18" s="27"/>
      <c r="AE18" s="27"/>
      <c r="AF18" s="97"/>
      <c r="AG18" s="561"/>
      <c r="AH18" s="557"/>
      <c r="AI18" s="412"/>
      <c r="AK18" s="411"/>
      <c r="AL18" s="655" t="s">
        <v>100</v>
      </c>
      <c r="AM18" s="686" t="s">
        <v>101</v>
      </c>
      <c r="AN18" s="658" t="s">
        <v>136</v>
      </c>
      <c r="AO18" s="636"/>
      <c r="AQ18" s="412"/>
    </row>
    <row r="19" spans="1:43" ht="15" customHeight="1" x14ac:dyDescent="0.2">
      <c r="A19" s="411"/>
      <c r="B19" s="576"/>
      <c r="C19" s="627" t="s">
        <v>18</v>
      </c>
      <c r="D19" s="30" t="s">
        <v>16</v>
      </c>
      <c r="E19" s="31"/>
      <c r="F19" s="32"/>
      <c r="G19" s="32"/>
      <c r="H19" s="33"/>
      <c r="I19" s="86"/>
      <c r="J19" s="32"/>
      <c r="K19" s="32"/>
      <c r="L19" s="33"/>
      <c r="M19" s="86"/>
      <c r="N19" s="32"/>
      <c r="O19" s="159">
        <v>0.33333333333333331</v>
      </c>
      <c r="P19" s="85"/>
      <c r="Q19" s="31"/>
      <c r="R19" s="32"/>
      <c r="S19" s="159">
        <v>0.33333333333333331</v>
      </c>
      <c r="T19" s="33"/>
      <c r="U19" s="86"/>
      <c r="V19" s="32"/>
      <c r="W19" s="159">
        <v>0.33333333333333331</v>
      </c>
      <c r="X19" s="33"/>
      <c r="Y19" s="86"/>
      <c r="Z19" s="32"/>
      <c r="AA19" s="32"/>
      <c r="AB19" s="161"/>
      <c r="AC19" s="157">
        <v>0.33333333333333331</v>
      </c>
      <c r="AD19" s="32"/>
      <c r="AE19" s="32"/>
      <c r="AF19" s="220">
        <v>8.3333333333333329E-2</v>
      </c>
      <c r="AG19" s="562">
        <f>SUM(E19:AF19)</f>
        <v>1.4166666666666665</v>
      </c>
      <c r="AH19" s="558">
        <f>SUM(E20:AF20)</f>
        <v>1.3333333333333333</v>
      </c>
      <c r="AI19" s="412"/>
      <c r="AK19" s="411"/>
      <c r="AL19" s="655"/>
      <c r="AM19" s="686"/>
      <c r="AN19" s="658"/>
      <c r="AO19" s="636"/>
      <c r="AQ19" s="412"/>
    </row>
    <row r="20" spans="1:43" ht="15" customHeight="1" x14ac:dyDescent="0.2">
      <c r="A20" s="411"/>
      <c r="B20" s="576"/>
      <c r="C20" s="627"/>
      <c r="D20" s="25" t="s">
        <v>17</v>
      </c>
      <c r="E20" s="26"/>
      <c r="F20" s="27"/>
      <c r="G20" s="27"/>
      <c r="H20" s="28"/>
      <c r="I20" s="83"/>
      <c r="J20" s="27"/>
      <c r="K20" s="27"/>
      <c r="L20" s="28"/>
      <c r="M20" s="83"/>
      <c r="N20" s="27"/>
      <c r="O20" s="160">
        <v>0.3125</v>
      </c>
      <c r="P20" s="82"/>
      <c r="Q20" s="26"/>
      <c r="R20" s="27"/>
      <c r="S20" s="160">
        <v>0.3125</v>
      </c>
      <c r="T20" s="28"/>
      <c r="U20" s="83"/>
      <c r="V20" s="27"/>
      <c r="W20" s="160">
        <v>0.3125</v>
      </c>
      <c r="X20" s="28"/>
      <c r="Y20" s="83"/>
      <c r="Z20" s="27"/>
      <c r="AA20" s="27"/>
      <c r="AB20" s="162"/>
      <c r="AC20" s="158">
        <v>0.3125</v>
      </c>
      <c r="AD20" s="27"/>
      <c r="AE20" s="27"/>
      <c r="AF20" s="221">
        <v>8.3333333333333329E-2</v>
      </c>
      <c r="AG20" s="561"/>
      <c r="AH20" s="557"/>
      <c r="AI20" s="412"/>
      <c r="AK20" s="411"/>
      <c r="AL20" s="659" t="s">
        <v>102</v>
      </c>
      <c r="AM20" s="662" t="s">
        <v>133</v>
      </c>
      <c r="AN20" s="623" t="s">
        <v>136</v>
      </c>
      <c r="AO20" s="624"/>
      <c r="AQ20" s="412"/>
    </row>
    <row r="21" spans="1:43" ht="15" customHeight="1" x14ac:dyDescent="0.25">
      <c r="A21" s="411"/>
      <c r="B21" s="576"/>
      <c r="C21" s="628" t="s">
        <v>19</v>
      </c>
      <c r="D21" s="30" t="s">
        <v>16</v>
      </c>
      <c r="E21" s="321">
        <v>0.25</v>
      </c>
      <c r="F21" s="32"/>
      <c r="G21" s="32"/>
      <c r="H21" s="33"/>
      <c r="I21" s="86"/>
      <c r="J21" s="32"/>
      <c r="K21" s="32"/>
      <c r="L21" s="33"/>
      <c r="M21" s="86"/>
      <c r="N21" s="32"/>
      <c r="O21" s="32"/>
      <c r="P21" s="33"/>
      <c r="Q21" s="86"/>
      <c r="R21" s="322">
        <v>0.33333333333333331</v>
      </c>
      <c r="S21" s="32"/>
      <c r="T21" s="33"/>
      <c r="U21" s="86"/>
      <c r="V21" s="322">
        <v>0.33333333333333331</v>
      </c>
      <c r="W21" s="32"/>
      <c r="X21" s="85"/>
      <c r="Y21" s="31"/>
      <c r="Z21" s="32"/>
      <c r="AA21" s="322">
        <v>0.33333333333333331</v>
      </c>
      <c r="AB21" s="33"/>
      <c r="AC21" s="86"/>
      <c r="AD21" s="32"/>
      <c r="AE21" s="322">
        <v>0.33333333333333331</v>
      </c>
      <c r="AF21" s="99"/>
      <c r="AG21" s="562">
        <f>SUM(E21:AF21)</f>
        <v>1.583333333333333</v>
      </c>
      <c r="AH21" s="558">
        <f>SUM(E22:AF22)</f>
        <v>1.4791666666666665</v>
      </c>
      <c r="AI21" s="412"/>
      <c r="AK21" s="411"/>
      <c r="AL21" s="660"/>
      <c r="AM21" s="662"/>
      <c r="AN21" s="623"/>
      <c r="AO21" s="624"/>
      <c r="AP21" s="275"/>
      <c r="AQ21" s="412"/>
    </row>
    <row r="22" spans="1:43" ht="15" customHeight="1" x14ac:dyDescent="0.25">
      <c r="A22" s="411"/>
      <c r="B22" s="576"/>
      <c r="C22" s="628"/>
      <c r="D22" s="25" t="s">
        <v>17</v>
      </c>
      <c r="E22" s="323">
        <v>0.22916666666666666</v>
      </c>
      <c r="F22" s="27"/>
      <c r="G22" s="27"/>
      <c r="H22" s="28"/>
      <c r="I22" s="83"/>
      <c r="J22" s="27"/>
      <c r="K22" s="27"/>
      <c r="L22" s="28"/>
      <c r="M22" s="83"/>
      <c r="N22" s="27"/>
      <c r="O22" s="27"/>
      <c r="P22" s="28"/>
      <c r="Q22" s="83"/>
      <c r="R22" s="324">
        <v>0.3125</v>
      </c>
      <c r="S22" s="27"/>
      <c r="T22" s="28"/>
      <c r="U22" s="83"/>
      <c r="V22" s="324">
        <v>0.3125</v>
      </c>
      <c r="W22" s="27"/>
      <c r="X22" s="82"/>
      <c r="Y22" s="26"/>
      <c r="Z22" s="27"/>
      <c r="AA22" s="324">
        <v>0.3125</v>
      </c>
      <c r="AB22" s="28"/>
      <c r="AC22" s="83"/>
      <c r="AD22" s="27"/>
      <c r="AE22" s="324">
        <v>0.3125</v>
      </c>
      <c r="AF22" s="269"/>
      <c r="AG22" s="561"/>
      <c r="AH22" s="557"/>
      <c r="AI22" s="412"/>
      <c r="AK22" s="411"/>
      <c r="AL22" s="661"/>
      <c r="AM22" s="662"/>
      <c r="AN22" s="623"/>
      <c r="AO22" s="624"/>
      <c r="AP22" s="275"/>
      <c r="AQ22" s="412"/>
    </row>
    <row r="23" spans="1:43" ht="15" customHeight="1" x14ac:dyDescent="0.25">
      <c r="A23" s="411"/>
      <c r="B23" s="576"/>
      <c r="C23" s="569" t="s">
        <v>20</v>
      </c>
      <c r="D23" s="30" t="s">
        <v>16</v>
      </c>
      <c r="E23" s="31"/>
      <c r="F23" s="32"/>
      <c r="G23" s="171">
        <v>0.33333333333333331</v>
      </c>
      <c r="H23" s="33"/>
      <c r="I23" s="86"/>
      <c r="J23" s="32"/>
      <c r="K23" s="171">
        <v>0.33333333333333331</v>
      </c>
      <c r="L23" s="33"/>
      <c r="M23" s="86"/>
      <c r="N23" s="32"/>
      <c r="O23" s="32"/>
      <c r="P23" s="85"/>
      <c r="Q23" s="31"/>
      <c r="R23" s="32"/>
      <c r="S23" s="32"/>
      <c r="T23" s="85"/>
      <c r="U23" s="31"/>
      <c r="V23" s="32"/>
      <c r="W23" s="32"/>
      <c r="X23" s="85"/>
      <c r="Y23" s="31"/>
      <c r="Z23" s="171">
        <v>0.33333333333333331</v>
      </c>
      <c r="AA23" s="32"/>
      <c r="AB23" s="33"/>
      <c r="AC23" s="86"/>
      <c r="AD23" s="171">
        <v>0.33333333333333331</v>
      </c>
      <c r="AE23" s="32"/>
      <c r="AF23" s="215"/>
      <c r="AG23" s="607">
        <f>SUM(E23:AF23)</f>
        <v>1.3333333333333333</v>
      </c>
      <c r="AH23" s="608">
        <f>SUM(E24:AF24)</f>
        <v>1.25</v>
      </c>
      <c r="AI23" s="412"/>
      <c r="AK23" s="411"/>
      <c r="AL23" s="655" t="s">
        <v>103</v>
      </c>
      <c r="AM23" s="657" t="s">
        <v>104</v>
      </c>
      <c r="AN23" s="658" t="s">
        <v>136</v>
      </c>
      <c r="AO23" s="636"/>
      <c r="AP23" s="275"/>
      <c r="AQ23" s="412"/>
    </row>
    <row r="24" spans="1:43" ht="15" customHeight="1" x14ac:dyDescent="0.25">
      <c r="A24" s="411"/>
      <c r="B24" s="576"/>
      <c r="C24" s="569"/>
      <c r="D24" s="25" t="s">
        <v>17</v>
      </c>
      <c r="E24" s="26"/>
      <c r="F24" s="27"/>
      <c r="G24" s="195">
        <v>0.3125</v>
      </c>
      <c r="H24" s="28"/>
      <c r="I24" s="83"/>
      <c r="J24" s="27"/>
      <c r="K24" s="195">
        <v>0.3125</v>
      </c>
      <c r="L24" s="28"/>
      <c r="M24" s="83"/>
      <c r="N24" s="27"/>
      <c r="O24" s="27"/>
      <c r="P24" s="82"/>
      <c r="Q24" s="26"/>
      <c r="R24" s="27"/>
      <c r="S24" s="27"/>
      <c r="T24" s="82"/>
      <c r="U24" s="26"/>
      <c r="V24" s="27"/>
      <c r="W24" s="27"/>
      <c r="X24" s="82"/>
      <c r="Y24" s="26"/>
      <c r="Z24" s="195">
        <v>0.3125</v>
      </c>
      <c r="AA24" s="27"/>
      <c r="AB24" s="28"/>
      <c r="AC24" s="83"/>
      <c r="AD24" s="195">
        <v>0.3125</v>
      </c>
      <c r="AE24" s="27"/>
      <c r="AF24" s="219"/>
      <c r="AG24" s="607"/>
      <c r="AH24" s="608"/>
      <c r="AI24" s="412"/>
      <c r="AK24" s="411"/>
      <c r="AL24" s="655"/>
      <c r="AM24" s="657"/>
      <c r="AN24" s="658"/>
      <c r="AO24" s="636"/>
      <c r="AP24" s="275"/>
      <c r="AQ24" s="412"/>
    </row>
    <row r="25" spans="1:43" ht="15" customHeight="1" x14ac:dyDescent="0.2">
      <c r="A25" s="411"/>
      <c r="B25" s="576"/>
      <c r="C25" s="603" t="s">
        <v>83</v>
      </c>
      <c r="D25" s="30" t="s">
        <v>16</v>
      </c>
      <c r="E25" s="298"/>
      <c r="F25" s="295"/>
      <c r="G25" s="32"/>
      <c r="H25" s="326"/>
      <c r="I25" s="340">
        <v>0.33333333333333331</v>
      </c>
      <c r="J25" s="295"/>
      <c r="K25" s="295"/>
      <c r="L25" s="326"/>
      <c r="M25" s="340">
        <v>0.33333333333333331</v>
      </c>
      <c r="N25" s="295"/>
      <c r="O25" s="295"/>
      <c r="P25" s="326"/>
      <c r="Q25" s="340">
        <v>0.33333333333333331</v>
      </c>
      <c r="R25" s="295"/>
      <c r="S25" s="295"/>
      <c r="T25" s="302"/>
      <c r="U25" s="312"/>
      <c r="V25" s="295"/>
      <c r="W25" s="295"/>
      <c r="X25" s="299"/>
      <c r="Y25" s="298"/>
      <c r="Z25" s="295"/>
      <c r="AA25" s="295"/>
      <c r="AB25" s="297"/>
      <c r="AC25" s="298"/>
      <c r="AD25" s="295"/>
      <c r="AE25" s="295"/>
      <c r="AF25" s="297"/>
      <c r="AG25" s="607">
        <f>SUM(E25:AF25)</f>
        <v>1</v>
      </c>
      <c r="AH25" s="608">
        <f>SUM(E26:AF26)</f>
        <v>0.9375</v>
      </c>
      <c r="AI25" s="412"/>
      <c r="AK25" s="411"/>
      <c r="AL25" s="653" t="s">
        <v>105</v>
      </c>
      <c r="AM25" s="654" t="s">
        <v>106</v>
      </c>
      <c r="AN25" s="623" t="s">
        <v>136</v>
      </c>
      <c r="AO25" s="624"/>
      <c r="AQ25" s="412"/>
    </row>
    <row r="26" spans="1:43" ht="15" customHeight="1" thickBot="1" x14ac:dyDescent="0.25">
      <c r="A26" s="411"/>
      <c r="B26" s="577"/>
      <c r="C26" s="604"/>
      <c r="D26" s="40" t="s">
        <v>17</v>
      </c>
      <c r="E26" s="43"/>
      <c r="F26" s="41"/>
      <c r="G26" s="27"/>
      <c r="H26" s="286"/>
      <c r="I26" s="287">
        <v>0.3125</v>
      </c>
      <c r="J26" s="41"/>
      <c r="K26" s="41"/>
      <c r="L26" s="286"/>
      <c r="M26" s="287">
        <v>0.3125</v>
      </c>
      <c r="N26" s="41"/>
      <c r="O26" s="41"/>
      <c r="P26" s="286"/>
      <c r="Q26" s="287">
        <v>0.3125</v>
      </c>
      <c r="R26" s="41"/>
      <c r="S26" s="41"/>
      <c r="T26" s="42"/>
      <c r="U26" s="88"/>
      <c r="V26" s="41"/>
      <c r="W26" s="41"/>
      <c r="X26" s="87"/>
      <c r="Y26" s="43"/>
      <c r="Z26" s="41"/>
      <c r="AA26" s="41"/>
      <c r="AB26" s="103"/>
      <c r="AC26" s="43"/>
      <c r="AD26" s="41"/>
      <c r="AE26" s="41"/>
      <c r="AF26" s="103"/>
      <c r="AG26" s="609"/>
      <c r="AH26" s="610"/>
      <c r="AI26" s="412"/>
      <c r="AK26" s="411"/>
      <c r="AL26" s="653"/>
      <c r="AM26" s="654"/>
      <c r="AN26" s="623"/>
      <c r="AO26" s="624"/>
      <c r="AQ26" s="412"/>
    </row>
    <row r="27" spans="1:43" ht="15" customHeight="1" thickBot="1" x14ac:dyDescent="0.4">
      <c r="A27" s="411"/>
      <c r="B27" s="263"/>
      <c r="C27" s="125"/>
      <c r="D27" s="12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91"/>
      <c r="AF27" s="91"/>
      <c r="AG27" s="48"/>
      <c r="AH27" s="49"/>
      <c r="AI27" s="412"/>
      <c r="AK27" s="411"/>
      <c r="AL27" s="655" t="s">
        <v>107</v>
      </c>
      <c r="AM27" s="657" t="s">
        <v>108</v>
      </c>
      <c r="AN27" s="658" t="s">
        <v>136</v>
      </c>
      <c r="AO27" s="636"/>
      <c r="AQ27" s="412"/>
    </row>
    <row r="28" spans="1:43" ht="15" customHeight="1" thickBot="1" x14ac:dyDescent="0.25">
      <c r="A28" s="411"/>
      <c r="B28" s="575">
        <v>2</v>
      </c>
      <c r="C28" s="625" t="s">
        <v>15</v>
      </c>
      <c r="D28" s="20" t="s">
        <v>16</v>
      </c>
      <c r="E28" s="21"/>
      <c r="F28" s="22"/>
      <c r="G28" s="22"/>
      <c r="H28" s="79"/>
      <c r="I28" s="21"/>
      <c r="J28" s="22"/>
      <c r="K28" s="22"/>
      <c r="L28" s="23"/>
      <c r="M28" s="80"/>
      <c r="N28" s="22"/>
      <c r="O28" s="24">
        <v>0.33333333333333331</v>
      </c>
      <c r="P28" s="23"/>
      <c r="Q28" s="21"/>
      <c r="R28" s="22"/>
      <c r="S28" s="24">
        <v>0.33333333333333331</v>
      </c>
      <c r="T28" s="23"/>
      <c r="U28" s="80"/>
      <c r="V28" s="22"/>
      <c r="W28" s="24">
        <v>0.33333333333333331</v>
      </c>
      <c r="X28" s="79"/>
      <c r="Y28" s="21"/>
      <c r="Z28" s="22"/>
      <c r="AA28" s="22"/>
      <c r="AB28" s="81"/>
      <c r="AC28" s="55">
        <v>0.33333333333333331</v>
      </c>
      <c r="AD28" s="22"/>
      <c r="AE28" s="22"/>
      <c r="AF28" s="309">
        <v>8.3333333333333329E-2</v>
      </c>
      <c r="AG28" s="560">
        <f>SUM(E28:AF28)</f>
        <v>1.4166666666666665</v>
      </c>
      <c r="AH28" s="556">
        <f>SUM(E29:AF29)</f>
        <v>1.3333333333333333</v>
      </c>
      <c r="AI28" s="412"/>
      <c r="AK28" s="411"/>
      <c r="AL28" s="656"/>
      <c r="AM28" s="663"/>
      <c r="AN28" s="614"/>
      <c r="AO28" s="616"/>
      <c r="AQ28" s="412"/>
    </row>
    <row r="29" spans="1:43" ht="15" customHeight="1" x14ac:dyDescent="0.25">
      <c r="A29" s="411"/>
      <c r="B29" s="576"/>
      <c r="C29" s="626"/>
      <c r="D29" s="25" t="s">
        <v>17</v>
      </c>
      <c r="E29" s="26"/>
      <c r="F29" s="27"/>
      <c r="G29" s="27"/>
      <c r="H29" s="82"/>
      <c r="I29" s="26"/>
      <c r="J29" s="27"/>
      <c r="K29" s="27"/>
      <c r="L29" s="28"/>
      <c r="M29" s="83"/>
      <c r="N29" s="27"/>
      <c r="O29" s="29">
        <v>0.3125</v>
      </c>
      <c r="P29" s="28"/>
      <c r="Q29" s="26"/>
      <c r="R29" s="27"/>
      <c r="S29" s="29">
        <v>0.3125</v>
      </c>
      <c r="T29" s="28"/>
      <c r="U29" s="83"/>
      <c r="V29" s="27"/>
      <c r="W29" s="29">
        <v>0.3125</v>
      </c>
      <c r="X29" s="82"/>
      <c r="Y29" s="26"/>
      <c r="Z29" s="27"/>
      <c r="AA29" s="27"/>
      <c r="AB29" s="84"/>
      <c r="AC29" s="57">
        <v>0.3125</v>
      </c>
      <c r="AD29" s="27"/>
      <c r="AE29" s="27"/>
      <c r="AF29" s="310">
        <v>8.3333333333333329E-2</v>
      </c>
      <c r="AG29" s="561"/>
      <c r="AH29" s="557"/>
      <c r="AI29" s="412"/>
      <c r="AK29" s="411"/>
      <c r="AL29" s="637"/>
      <c r="AM29" s="639" t="s">
        <v>109</v>
      </c>
      <c r="AN29" s="641">
        <f>COUNTIF(AN15:AN28, "x")</f>
        <v>7</v>
      </c>
      <c r="AO29" s="641">
        <f>COUNTIF(AO15:AO28, "x")</f>
        <v>0</v>
      </c>
      <c r="AP29" s="275"/>
      <c r="AQ29" s="412"/>
    </row>
    <row r="30" spans="1:43" ht="15" customHeight="1" thickBot="1" x14ac:dyDescent="0.3">
      <c r="A30" s="411"/>
      <c r="B30" s="576"/>
      <c r="C30" s="627" t="s">
        <v>18</v>
      </c>
      <c r="D30" s="30" t="s">
        <v>16</v>
      </c>
      <c r="E30" s="157">
        <v>0.25</v>
      </c>
      <c r="F30" s="32"/>
      <c r="G30" s="32"/>
      <c r="H30" s="85"/>
      <c r="I30" s="31"/>
      <c r="J30" s="32"/>
      <c r="K30" s="32"/>
      <c r="L30" s="33"/>
      <c r="M30" s="86"/>
      <c r="N30" s="32"/>
      <c r="O30" s="32"/>
      <c r="P30" s="85"/>
      <c r="Q30" s="31"/>
      <c r="R30" s="159">
        <v>0.33333333333333331</v>
      </c>
      <c r="S30" s="32"/>
      <c r="T30" s="33"/>
      <c r="U30" s="32"/>
      <c r="V30" s="159">
        <v>0.33333333333333331</v>
      </c>
      <c r="W30" s="32"/>
      <c r="X30" s="33"/>
      <c r="Y30" s="31"/>
      <c r="Z30" s="32"/>
      <c r="AA30" s="159">
        <v>0.33333333333333331</v>
      </c>
      <c r="AB30" s="85"/>
      <c r="AC30" s="31"/>
      <c r="AD30" s="32"/>
      <c r="AE30" s="159">
        <v>0.33333333333333331</v>
      </c>
      <c r="AF30" s="99"/>
      <c r="AG30" s="562">
        <f>SUM(E30:AF30)</f>
        <v>1.583333333333333</v>
      </c>
      <c r="AH30" s="558">
        <f>SUM(E31:AF31)</f>
        <v>1.4791666666666665</v>
      </c>
      <c r="AI30" s="412"/>
      <c r="AK30" s="411"/>
      <c r="AL30" s="638"/>
      <c r="AM30" s="640"/>
      <c r="AN30" s="614"/>
      <c r="AO30" s="614"/>
      <c r="AP30" s="275"/>
      <c r="AQ30" s="412"/>
    </row>
    <row r="31" spans="1:43" ht="15" customHeight="1" x14ac:dyDescent="0.25">
      <c r="A31" s="411"/>
      <c r="B31" s="576"/>
      <c r="C31" s="627"/>
      <c r="D31" s="25" t="s">
        <v>17</v>
      </c>
      <c r="E31" s="158">
        <v>0.22916666666666666</v>
      </c>
      <c r="F31" s="27"/>
      <c r="G31" s="27"/>
      <c r="H31" s="82"/>
      <c r="I31" s="26"/>
      <c r="J31" s="27"/>
      <c r="K31" s="27"/>
      <c r="L31" s="28"/>
      <c r="M31" s="83"/>
      <c r="N31" s="27"/>
      <c r="O31" s="27"/>
      <c r="P31" s="82"/>
      <c r="Q31" s="26"/>
      <c r="R31" s="160">
        <v>0.3125</v>
      </c>
      <c r="S31" s="27"/>
      <c r="T31" s="28"/>
      <c r="U31" s="27"/>
      <c r="V31" s="160">
        <v>0.3125</v>
      </c>
      <c r="W31" s="27"/>
      <c r="X31" s="28"/>
      <c r="Y31" s="26"/>
      <c r="Z31" s="27"/>
      <c r="AA31" s="160">
        <v>0.3125</v>
      </c>
      <c r="AB31" s="82"/>
      <c r="AC31" s="26"/>
      <c r="AD31" s="27"/>
      <c r="AE31" s="160">
        <v>0.3125</v>
      </c>
      <c r="AF31" s="97"/>
      <c r="AG31" s="561"/>
      <c r="AH31" s="557"/>
      <c r="AI31" s="412"/>
      <c r="AK31" s="411"/>
      <c r="AP31" s="275"/>
      <c r="AQ31" s="412"/>
    </row>
    <row r="32" spans="1:43" ht="15" customHeight="1" x14ac:dyDescent="0.25">
      <c r="A32" s="411"/>
      <c r="B32" s="576"/>
      <c r="C32" s="628" t="s">
        <v>19</v>
      </c>
      <c r="D32" s="30" t="s">
        <v>16</v>
      </c>
      <c r="E32" s="31"/>
      <c r="F32" s="32"/>
      <c r="G32" s="322">
        <v>0.33333333333333331</v>
      </c>
      <c r="H32" s="85"/>
      <c r="I32" s="31"/>
      <c r="J32" s="32"/>
      <c r="K32" s="322">
        <v>0.33333333333333331</v>
      </c>
      <c r="L32" s="33"/>
      <c r="M32" s="86"/>
      <c r="N32" s="32"/>
      <c r="O32" s="32"/>
      <c r="P32" s="85"/>
      <c r="Q32" s="31"/>
      <c r="R32" s="32"/>
      <c r="S32" s="32"/>
      <c r="T32" s="85"/>
      <c r="U32" s="31"/>
      <c r="V32" s="32"/>
      <c r="W32" s="32"/>
      <c r="X32" s="85"/>
      <c r="Y32" s="31"/>
      <c r="Z32" s="322">
        <v>0.33333333333333331</v>
      </c>
      <c r="AA32" s="98"/>
      <c r="AB32" s="99"/>
      <c r="AC32" s="31"/>
      <c r="AD32" s="322">
        <v>0.33333333333333331</v>
      </c>
      <c r="AE32" s="32"/>
      <c r="AF32" s="99"/>
      <c r="AG32" s="562">
        <f>SUM(E32:AF32)</f>
        <v>1.3333333333333333</v>
      </c>
      <c r="AH32" s="558">
        <f>SUM(E33:AF33)</f>
        <v>1.25</v>
      </c>
      <c r="AI32" s="412"/>
      <c r="AK32" s="411"/>
      <c r="AP32" s="275"/>
      <c r="AQ32" s="412"/>
    </row>
    <row r="33" spans="1:43" ht="15" customHeight="1" thickBot="1" x14ac:dyDescent="0.3">
      <c r="A33" s="411"/>
      <c r="B33" s="576"/>
      <c r="C33" s="628"/>
      <c r="D33" s="25" t="s">
        <v>17</v>
      </c>
      <c r="E33" s="26"/>
      <c r="F33" s="27"/>
      <c r="G33" s="324">
        <v>0.3125</v>
      </c>
      <c r="H33" s="82"/>
      <c r="I33" s="26"/>
      <c r="J33" s="27"/>
      <c r="K33" s="324">
        <v>0.3125</v>
      </c>
      <c r="L33" s="28"/>
      <c r="M33" s="83"/>
      <c r="N33" s="27"/>
      <c r="O33" s="27"/>
      <c r="P33" s="82"/>
      <c r="Q33" s="26"/>
      <c r="R33" s="27"/>
      <c r="S33" s="27"/>
      <c r="T33" s="82"/>
      <c r="U33" s="26"/>
      <c r="V33" s="27"/>
      <c r="W33" s="27"/>
      <c r="X33" s="82"/>
      <c r="Y33" s="26"/>
      <c r="Z33" s="324">
        <v>0.3125</v>
      </c>
      <c r="AA33" s="100"/>
      <c r="AB33" s="97"/>
      <c r="AC33" s="26"/>
      <c r="AD33" s="324">
        <v>0.3125</v>
      </c>
      <c r="AE33" s="27"/>
      <c r="AF33" s="269"/>
      <c r="AG33" s="561"/>
      <c r="AH33" s="557"/>
      <c r="AI33" s="412"/>
      <c r="AK33" s="411"/>
      <c r="AP33" s="275"/>
      <c r="AQ33" s="412"/>
    </row>
    <row r="34" spans="1:43" ht="15" customHeight="1" x14ac:dyDescent="0.2">
      <c r="A34" s="411"/>
      <c r="B34" s="576"/>
      <c r="C34" s="569" t="s">
        <v>20</v>
      </c>
      <c r="D34" s="30" t="s">
        <v>16</v>
      </c>
      <c r="E34" s="31"/>
      <c r="F34" s="32"/>
      <c r="G34" s="32"/>
      <c r="H34" s="173"/>
      <c r="I34" s="169">
        <v>0.33333333333333331</v>
      </c>
      <c r="J34" s="32"/>
      <c r="K34" s="32"/>
      <c r="L34" s="173"/>
      <c r="M34" s="169">
        <v>0.33333333333333331</v>
      </c>
      <c r="N34" s="32"/>
      <c r="O34" s="32"/>
      <c r="P34" s="173"/>
      <c r="Q34" s="169">
        <v>0.33333333333333331</v>
      </c>
      <c r="R34" s="32"/>
      <c r="S34" s="32"/>
      <c r="T34" s="85"/>
      <c r="U34" s="31"/>
      <c r="V34" s="32"/>
      <c r="W34" s="32"/>
      <c r="X34" s="85"/>
      <c r="Y34" s="31"/>
      <c r="Z34" s="32"/>
      <c r="AA34" s="98"/>
      <c r="AB34" s="85"/>
      <c r="AC34" s="31"/>
      <c r="AD34" s="32"/>
      <c r="AE34" s="32"/>
      <c r="AF34" s="99"/>
      <c r="AG34" s="607">
        <f>SUM(E34:AF34)</f>
        <v>1</v>
      </c>
      <c r="AH34" s="608">
        <f>SUM(E35:AF35)</f>
        <v>0.9375</v>
      </c>
      <c r="AI34" s="412"/>
      <c r="AK34" s="411"/>
      <c r="AL34" s="642" t="s">
        <v>110</v>
      </c>
      <c r="AM34" s="645" t="s">
        <v>111</v>
      </c>
      <c r="AN34" s="648" t="s">
        <v>112</v>
      </c>
      <c r="AO34" s="650" t="s">
        <v>130</v>
      </c>
      <c r="AP34" s="632" t="s">
        <v>113</v>
      </c>
      <c r="AQ34" s="412"/>
    </row>
    <row r="35" spans="1:43" ht="15" customHeight="1" x14ac:dyDescent="0.2">
      <c r="A35" s="411"/>
      <c r="B35" s="576"/>
      <c r="C35" s="569"/>
      <c r="D35" s="25" t="s">
        <v>17</v>
      </c>
      <c r="E35" s="26"/>
      <c r="F35" s="27"/>
      <c r="G35" s="27"/>
      <c r="H35" s="198"/>
      <c r="I35" s="194">
        <v>0.3125</v>
      </c>
      <c r="J35" s="27"/>
      <c r="K35" s="27"/>
      <c r="L35" s="198"/>
      <c r="M35" s="194">
        <v>0.3125</v>
      </c>
      <c r="N35" s="27"/>
      <c r="O35" s="27"/>
      <c r="P35" s="198"/>
      <c r="Q35" s="194">
        <v>0.3125</v>
      </c>
      <c r="R35" s="27"/>
      <c r="S35" s="27"/>
      <c r="T35" s="82"/>
      <c r="U35" s="26"/>
      <c r="V35" s="27"/>
      <c r="W35" s="27"/>
      <c r="X35" s="82"/>
      <c r="Y35" s="26"/>
      <c r="Z35" s="27"/>
      <c r="AA35" s="100"/>
      <c r="AB35" s="82"/>
      <c r="AC35" s="26"/>
      <c r="AD35" s="27"/>
      <c r="AE35" s="27"/>
      <c r="AF35" s="97"/>
      <c r="AG35" s="607"/>
      <c r="AH35" s="608"/>
      <c r="AI35" s="412"/>
      <c r="AK35" s="411"/>
      <c r="AL35" s="643"/>
      <c r="AM35" s="646"/>
      <c r="AN35" s="649"/>
      <c r="AO35" s="651"/>
      <c r="AP35" s="633"/>
      <c r="AQ35" s="412"/>
    </row>
    <row r="36" spans="1:43" ht="15" customHeight="1" thickBot="1" x14ac:dyDescent="0.25">
      <c r="A36" s="411"/>
      <c r="B36" s="576"/>
      <c r="C36" s="603" t="s">
        <v>83</v>
      </c>
      <c r="D36" s="30" t="s">
        <v>16</v>
      </c>
      <c r="E36" s="31"/>
      <c r="F36" s="325">
        <v>0.33333333333333331</v>
      </c>
      <c r="G36" s="32"/>
      <c r="H36" s="85"/>
      <c r="I36" s="31"/>
      <c r="J36" s="325">
        <v>0.33333333333333331</v>
      </c>
      <c r="K36" s="32"/>
      <c r="L36" s="33"/>
      <c r="M36" s="86"/>
      <c r="N36" s="325">
        <v>0.33333333333333331</v>
      </c>
      <c r="O36" s="32"/>
      <c r="P36" s="85"/>
      <c r="Q36" s="31"/>
      <c r="R36" s="32"/>
      <c r="S36" s="32"/>
      <c r="T36" s="326"/>
      <c r="U36" s="340">
        <v>0.33333333333333331</v>
      </c>
      <c r="V36" s="32"/>
      <c r="W36" s="32"/>
      <c r="X36" s="326"/>
      <c r="Y36" s="340">
        <v>0.33333333333333331</v>
      </c>
      <c r="Z36" s="32"/>
      <c r="AA36" s="98"/>
      <c r="AB36" s="299"/>
      <c r="AC36" s="298"/>
      <c r="AD36" s="32"/>
      <c r="AE36" s="32"/>
      <c r="AF36" s="99"/>
      <c r="AG36" s="607">
        <f>SUM(E36:AF36)</f>
        <v>1.6666666666666665</v>
      </c>
      <c r="AH36" s="608">
        <f>SUM(E37:AF37)</f>
        <v>1.5625</v>
      </c>
      <c r="AI36" s="412"/>
      <c r="AK36" s="411"/>
      <c r="AL36" s="644"/>
      <c r="AM36" s="647"/>
      <c r="AN36" s="649"/>
      <c r="AO36" s="652"/>
      <c r="AP36" s="634"/>
      <c r="AQ36" s="412"/>
    </row>
    <row r="37" spans="1:43" ht="15" customHeight="1" thickBot="1" x14ac:dyDescent="0.25">
      <c r="A37" s="411"/>
      <c r="B37" s="577"/>
      <c r="C37" s="604"/>
      <c r="D37" s="40" t="s">
        <v>17</v>
      </c>
      <c r="E37" s="43"/>
      <c r="F37" s="281">
        <v>0.3125</v>
      </c>
      <c r="G37" s="41"/>
      <c r="H37" s="87"/>
      <c r="I37" s="43"/>
      <c r="J37" s="281">
        <v>0.3125</v>
      </c>
      <c r="K37" s="41"/>
      <c r="L37" s="42"/>
      <c r="M37" s="88"/>
      <c r="N37" s="281">
        <v>0.3125</v>
      </c>
      <c r="O37" s="41"/>
      <c r="P37" s="87"/>
      <c r="Q37" s="43"/>
      <c r="R37" s="41"/>
      <c r="S37" s="41"/>
      <c r="T37" s="286"/>
      <c r="U37" s="287">
        <v>0.3125</v>
      </c>
      <c r="V37" s="41"/>
      <c r="W37" s="41"/>
      <c r="X37" s="286"/>
      <c r="Y37" s="287">
        <v>0.3125</v>
      </c>
      <c r="Z37" s="41"/>
      <c r="AA37" s="101"/>
      <c r="AB37" s="87"/>
      <c r="AC37" s="43"/>
      <c r="AD37" s="41"/>
      <c r="AE37" s="41"/>
      <c r="AF37" s="272"/>
      <c r="AG37" s="609"/>
      <c r="AH37" s="610"/>
      <c r="AI37" s="412"/>
      <c r="AK37" s="415"/>
      <c r="AL37" s="629" t="s">
        <v>98</v>
      </c>
      <c r="AM37" s="630" t="s">
        <v>114</v>
      </c>
      <c r="AN37" s="631" t="s">
        <v>136</v>
      </c>
      <c r="AO37" s="631"/>
      <c r="AP37" s="635"/>
      <c r="AQ37" s="412"/>
    </row>
    <row r="38" spans="1:43" ht="15" customHeight="1" thickBot="1" x14ac:dyDescent="0.4">
      <c r="A38" s="411"/>
      <c r="B38" s="263"/>
      <c r="C38" s="125"/>
      <c r="D38" s="125"/>
      <c r="E38" s="91"/>
      <c r="F38" s="91"/>
      <c r="G38" s="91"/>
      <c r="H38" s="92"/>
      <c r="I38" s="91"/>
      <c r="J38" s="91"/>
      <c r="K38" s="91"/>
      <c r="L38" s="92"/>
      <c r="M38" s="91"/>
      <c r="N38" s="91"/>
      <c r="O38" s="91"/>
      <c r="P38" s="92"/>
      <c r="Q38" s="91"/>
      <c r="R38" s="91"/>
      <c r="S38" s="91"/>
      <c r="T38" s="92"/>
      <c r="U38" s="91"/>
      <c r="V38" s="91"/>
      <c r="W38" s="91"/>
      <c r="X38" s="92"/>
      <c r="Y38" s="91"/>
      <c r="Z38" s="91"/>
      <c r="AA38" s="91"/>
      <c r="AB38" s="91"/>
      <c r="AC38" s="91"/>
      <c r="AD38" s="91"/>
      <c r="AE38" s="91"/>
      <c r="AF38" s="91"/>
      <c r="AG38" s="48"/>
      <c r="AH38" s="49"/>
      <c r="AI38" s="412"/>
      <c r="AK38" s="415"/>
      <c r="AL38" s="598"/>
      <c r="AM38" s="599"/>
      <c r="AN38" s="600"/>
      <c r="AO38" s="600"/>
      <c r="AP38" s="601"/>
      <c r="AQ38" s="412"/>
    </row>
    <row r="39" spans="1:43" ht="15" customHeight="1" x14ac:dyDescent="0.2">
      <c r="A39" s="411"/>
      <c r="B39" s="575">
        <v>3</v>
      </c>
      <c r="C39" s="625" t="s">
        <v>15</v>
      </c>
      <c r="D39" s="20" t="s">
        <v>16</v>
      </c>
      <c r="E39" s="306">
        <v>0.25</v>
      </c>
      <c r="F39" s="22"/>
      <c r="G39" s="22"/>
      <c r="H39" s="79"/>
      <c r="I39" s="21"/>
      <c r="J39" s="22"/>
      <c r="K39" s="22"/>
      <c r="L39" s="79"/>
      <c r="M39" s="21"/>
      <c r="N39" s="22"/>
      <c r="O39" s="22"/>
      <c r="P39" s="23"/>
      <c r="Q39" s="21"/>
      <c r="R39" s="24">
        <v>0.33333333333333331</v>
      </c>
      <c r="S39" s="22"/>
      <c r="T39" s="23"/>
      <c r="U39" s="80"/>
      <c r="V39" s="24">
        <v>0.33333333333333331</v>
      </c>
      <c r="W39" s="22"/>
      <c r="X39" s="79"/>
      <c r="Y39" s="21"/>
      <c r="Z39" s="22"/>
      <c r="AA39" s="24">
        <v>0.33333333333333331</v>
      </c>
      <c r="AB39" s="96"/>
      <c r="AC39" s="21"/>
      <c r="AD39" s="22"/>
      <c r="AE39" s="24">
        <v>0.33333333333333331</v>
      </c>
      <c r="AF39" s="96"/>
      <c r="AG39" s="560">
        <f>SUM(E39:AF39)</f>
        <v>1.583333333333333</v>
      </c>
      <c r="AH39" s="556">
        <f>SUM(E40:AF40)</f>
        <v>1.4791666666666665</v>
      </c>
      <c r="AI39" s="412"/>
      <c r="AK39" s="411"/>
      <c r="AL39" s="602" t="s">
        <v>99</v>
      </c>
      <c r="AM39" s="619" t="s">
        <v>115</v>
      </c>
      <c r="AN39" s="596" t="s">
        <v>136</v>
      </c>
      <c r="AO39" s="596"/>
      <c r="AP39" s="597"/>
      <c r="AQ39" s="412"/>
    </row>
    <row r="40" spans="1:43" ht="15" customHeight="1" x14ac:dyDescent="0.2">
      <c r="A40" s="411"/>
      <c r="B40" s="576"/>
      <c r="C40" s="626"/>
      <c r="D40" s="25" t="s">
        <v>17</v>
      </c>
      <c r="E40" s="330">
        <v>0.22916666666666666</v>
      </c>
      <c r="F40" s="27"/>
      <c r="G40" s="27"/>
      <c r="H40" s="82"/>
      <c r="I40" s="26"/>
      <c r="J40" s="27"/>
      <c r="K40" s="27"/>
      <c r="L40" s="82"/>
      <c r="M40" s="26"/>
      <c r="N40" s="27"/>
      <c r="O40" s="27"/>
      <c r="P40" s="28"/>
      <c r="Q40" s="26"/>
      <c r="R40" s="29">
        <v>0.3125</v>
      </c>
      <c r="S40" s="27"/>
      <c r="T40" s="28"/>
      <c r="U40" s="83"/>
      <c r="V40" s="29">
        <v>0.3125</v>
      </c>
      <c r="W40" s="27"/>
      <c r="X40" s="82"/>
      <c r="Y40" s="26"/>
      <c r="Z40" s="27"/>
      <c r="AA40" s="29">
        <v>0.3125</v>
      </c>
      <c r="AB40" s="97"/>
      <c r="AC40" s="26"/>
      <c r="AD40" s="27"/>
      <c r="AE40" s="29">
        <v>0.3125</v>
      </c>
      <c r="AF40" s="97"/>
      <c r="AG40" s="561"/>
      <c r="AH40" s="557"/>
      <c r="AI40" s="412"/>
      <c r="AK40" s="411"/>
      <c r="AL40" s="602"/>
      <c r="AM40" s="619"/>
      <c r="AN40" s="596"/>
      <c r="AO40" s="596"/>
      <c r="AP40" s="597"/>
      <c r="AQ40" s="412"/>
    </row>
    <row r="41" spans="1:43" ht="15" customHeight="1" x14ac:dyDescent="0.2">
      <c r="A41" s="411"/>
      <c r="B41" s="576"/>
      <c r="C41" s="627" t="s">
        <v>18</v>
      </c>
      <c r="D41" s="30" t="s">
        <v>16</v>
      </c>
      <c r="E41" s="86"/>
      <c r="F41" s="32"/>
      <c r="G41" s="159">
        <v>0.33333333333333331</v>
      </c>
      <c r="H41" s="85"/>
      <c r="I41" s="31"/>
      <c r="J41" s="32"/>
      <c r="K41" s="159">
        <v>0.33333333333333331</v>
      </c>
      <c r="L41" s="33"/>
      <c r="M41" s="86"/>
      <c r="N41" s="32"/>
      <c r="O41" s="32"/>
      <c r="P41" s="85"/>
      <c r="Q41" s="31"/>
      <c r="R41" s="32"/>
      <c r="S41" s="32"/>
      <c r="T41" s="33"/>
      <c r="U41" s="32"/>
      <c r="V41" s="32"/>
      <c r="W41" s="32"/>
      <c r="X41" s="33"/>
      <c r="Y41" s="31"/>
      <c r="Z41" s="159">
        <v>0.33333333333333331</v>
      </c>
      <c r="AA41" s="98"/>
      <c r="AB41" s="99"/>
      <c r="AC41" s="31"/>
      <c r="AD41" s="159">
        <v>0.33333333333333331</v>
      </c>
      <c r="AE41" s="32"/>
      <c r="AF41" s="99"/>
      <c r="AG41" s="562">
        <f>SUM(E41:AF41)</f>
        <v>1.3333333333333333</v>
      </c>
      <c r="AH41" s="558">
        <f>SUM(E42:AF42)</f>
        <v>1.25</v>
      </c>
      <c r="AI41" s="412"/>
      <c r="AK41" s="411"/>
      <c r="AL41" s="598" t="s">
        <v>100</v>
      </c>
      <c r="AM41" s="599" t="s">
        <v>116</v>
      </c>
      <c r="AN41" s="600" t="s">
        <v>136</v>
      </c>
      <c r="AO41" s="600"/>
      <c r="AP41" s="601"/>
      <c r="AQ41" s="412"/>
    </row>
    <row r="42" spans="1:43" ht="15" customHeight="1" x14ac:dyDescent="0.2">
      <c r="A42" s="411"/>
      <c r="B42" s="576"/>
      <c r="C42" s="627"/>
      <c r="D42" s="25" t="s">
        <v>17</v>
      </c>
      <c r="E42" s="83"/>
      <c r="F42" s="27"/>
      <c r="G42" s="160">
        <v>0.3125</v>
      </c>
      <c r="H42" s="82"/>
      <c r="I42" s="26"/>
      <c r="J42" s="27"/>
      <c r="K42" s="160">
        <v>0.3125</v>
      </c>
      <c r="L42" s="28"/>
      <c r="M42" s="83"/>
      <c r="N42" s="27"/>
      <c r="O42" s="27"/>
      <c r="P42" s="82"/>
      <c r="Q42" s="26"/>
      <c r="R42" s="27"/>
      <c r="S42" s="27"/>
      <c r="T42" s="28"/>
      <c r="U42" s="27"/>
      <c r="V42" s="27"/>
      <c r="W42" s="27"/>
      <c r="X42" s="28"/>
      <c r="Y42" s="26"/>
      <c r="Z42" s="160">
        <v>0.3125</v>
      </c>
      <c r="AA42" s="100"/>
      <c r="AB42" s="97"/>
      <c r="AC42" s="26"/>
      <c r="AD42" s="160">
        <v>0.3125</v>
      </c>
      <c r="AE42" s="27"/>
      <c r="AF42" s="97"/>
      <c r="AG42" s="561"/>
      <c r="AH42" s="557"/>
      <c r="AI42" s="412"/>
      <c r="AK42" s="411"/>
      <c r="AL42" s="598"/>
      <c r="AM42" s="599"/>
      <c r="AN42" s="600"/>
      <c r="AO42" s="600"/>
      <c r="AP42" s="601"/>
      <c r="AQ42" s="412"/>
    </row>
    <row r="43" spans="1:43" ht="15" customHeight="1" x14ac:dyDescent="0.2">
      <c r="A43" s="411"/>
      <c r="B43" s="576"/>
      <c r="C43" s="628" t="s">
        <v>19</v>
      </c>
      <c r="D43" s="30" t="s">
        <v>16</v>
      </c>
      <c r="E43" s="86"/>
      <c r="F43" s="32"/>
      <c r="G43" s="32"/>
      <c r="H43" s="327"/>
      <c r="I43" s="321">
        <v>0.33333333333333331</v>
      </c>
      <c r="J43" s="32"/>
      <c r="K43" s="32"/>
      <c r="L43" s="327"/>
      <c r="M43" s="321">
        <v>0.33333333333333331</v>
      </c>
      <c r="N43" s="32"/>
      <c r="O43" s="32"/>
      <c r="P43" s="327"/>
      <c r="Q43" s="321">
        <v>0.33333333333333331</v>
      </c>
      <c r="R43" s="32"/>
      <c r="S43" s="32"/>
      <c r="T43" s="33"/>
      <c r="U43" s="86"/>
      <c r="V43" s="32"/>
      <c r="W43" s="32"/>
      <c r="X43" s="85"/>
      <c r="Y43" s="31"/>
      <c r="Z43" s="32"/>
      <c r="AA43" s="32"/>
      <c r="AB43" s="99"/>
      <c r="AC43" s="31"/>
      <c r="AD43" s="32"/>
      <c r="AE43" s="32"/>
      <c r="AF43" s="99"/>
      <c r="AG43" s="562">
        <f>SUM(E43:AF43)</f>
        <v>1</v>
      </c>
      <c r="AH43" s="558">
        <f>SUM(E44:AF44)</f>
        <v>0.9375</v>
      </c>
      <c r="AI43" s="412"/>
      <c r="AK43" s="411"/>
      <c r="AL43" s="602" t="s">
        <v>102</v>
      </c>
      <c r="AM43" s="619" t="s">
        <v>117</v>
      </c>
      <c r="AN43" s="596"/>
      <c r="AO43" s="596" t="s">
        <v>136</v>
      </c>
      <c r="AP43" s="597"/>
      <c r="AQ43" s="412"/>
    </row>
    <row r="44" spans="1:43" ht="15" customHeight="1" x14ac:dyDescent="0.2">
      <c r="A44" s="411"/>
      <c r="B44" s="576"/>
      <c r="C44" s="628"/>
      <c r="D44" s="25" t="s">
        <v>17</v>
      </c>
      <c r="E44" s="83"/>
      <c r="F44" s="27"/>
      <c r="G44" s="27"/>
      <c r="H44" s="328"/>
      <c r="I44" s="323">
        <v>0.3125</v>
      </c>
      <c r="J44" s="27"/>
      <c r="K44" s="27"/>
      <c r="L44" s="328"/>
      <c r="M44" s="323">
        <v>0.3125</v>
      </c>
      <c r="N44" s="27"/>
      <c r="O44" s="27"/>
      <c r="P44" s="328"/>
      <c r="Q44" s="323">
        <v>0.3125</v>
      </c>
      <c r="R44" s="27"/>
      <c r="S44" s="27"/>
      <c r="T44" s="28"/>
      <c r="U44" s="83"/>
      <c r="V44" s="27"/>
      <c r="W44" s="27"/>
      <c r="X44" s="82"/>
      <c r="Y44" s="26"/>
      <c r="Z44" s="27"/>
      <c r="AA44" s="27"/>
      <c r="AB44" s="97"/>
      <c r="AC44" s="26"/>
      <c r="AD44" s="27"/>
      <c r="AE44" s="27"/>
      <c r="AF44" s="97"/>
      <c r="AG44" s="561"/>
      <c r="AH44" s="557"/>
      <c r="AI44" s="422"/>
      <c r="AK44" s="416"/>
      <c r="AL44" s="602"/>
      <c r="AM44" s="619"/>
      <c r="AN44" s="596"/>
      <c r="AO44" s="596"/>
      <c r="AP44" s="597"/>
      <c r="AQ44" s="412"/>
    </row>
    <row r="45" spans="1:43" ht="15" customHeight="1" x14ac:dyDescent="0.2">
      <c r="A45" s="411"/>
      <c r="B45" s="576"/>
      <c r="C45" s="569" t="s">
        <v>20</v>
      </c>
      <c r="D45" s="30" t="s">
        <v>16</v>
      </c>
      <c r="E45" s="86"/>
      <c r="F45" s="171">
        <v>0.33333333333333331</v>
      </c>
      <c r="G45" s="32"/>
      <c r="H45" s="85"/>
      <c r="I45" s="31"/>
      <c r="J45" s="171">
        <v>0.33333333333333331</v>
      </c>
      <c r="K45" s="32"/>
      <c r="L45" s="85"/>
      <c r="M45" s="31"/>
      <c r="N45" s="171">
        <v>0.33333333333333331</v>
      </c>
      <c r="O45" s="32"/>
      <c r="P45" s="85"/>
      <c r="Q45" s="31"/>
      <c r="R45" s="32"/>
      <c r="S45" s="32"/>
      <c r="T45" s="173"/>
      <c r="U45" s="169">
        <v>0.33333333333333331</v>
      </c>
      <c r="V45" s="32"/>
      <c r="W45" s="32"/>
      <c r="X45" s="173"/>
      <c r="Y45" s="169">
        <v>0.33333333333333331</v>
      </c>
      <c r="Z45" s="32"/>
      <c r="AA45" s="98"/>
      <c r="AB45" s="33"/>
      <c r="AC45" s="31"/>
      <c r="AD45" s="32"/>
      <c r="AE45" s="32"/>
      <c r="AF45" s="99"/>
      <c r="AG45" s="607">
        <f>SUM(E45:AF45)</f>
        <v>1.6666666666666665</v>
      </c>
      <c r="AH45" s="608">
        <f>SUM(E46:AF46)</f>
        <v>1.5625</v>
      </c>
      <c r="AI45" s="412"/>
      <c r="AK45" s="416"/>
      <c r="AL45" s="598" t="s">
        <v>103</v>
      </c>
      <c r="AM45" s="599" t="s">
        <v>118</v>
      </c>
      <c r="AN45" s="600" t="s">
        <v>136</v>
      </c>
      <c r="AO45" s="600"/>
      <c r="AP45" s="601"/>
      <c r="AQ45" s="412"/>
    </row>
    <row r="46" spans="1:43" ht="15" customHeight="1" x14ac:dyDescent="0.2">
      <c r="A46" s="411"/>
      <c r="B46" s="576"/>
      <c r="C46" s="569"/>
      <c r="D46" s="25" t="s">
        <v>17</v>
      </c>
      <c r="E46" s="83"/>
      <c r="F46" s="195">
        <v>0.3125</v>
      </c>
      <c r="G46" s="27"/>
      <c r="H46" s="82"/>
      <c r="I46" s="26"/>
      <c r="J46" s="195">
        <v>0.3125</v>
      </c>
      <c r="K46" s="27"/>
      <c r="L46" s="82"/>
      <c r="M46" s="26"/>
      <c r="N46" s="195">
        <v>0.3125</v>
      </c>
      <c r="O46" s="27"/>
      <c r="P46" s="82"/>
      <c r="Q46" s="26"/>
      <c r="R46" s="27"/>
      <c r="S46" s="27"/>
      <c r="T46" s="198"/>
      <c r="U46" s="194">
        <v>0.3125</v>
      </c>
      <c r="V46" s="27"/>
      <c r="W46" s="27"/>
      <c r="X46" s="198"/>
      <c r="Y46" s="194">
        <v>0.3125</v>
      </c>
      <c r="Z46" s="27"/>
      <c r="AA46" s="100"/>
      <c r="AB46" s="28"/>
      <c r="AC46" s="26"/>
      <c r="AD46" s="27"/>
      <c r="AE46" s="27"/>
      <c r="AF46" s="97"/>
      <c r="AG46" s="607"/>
      <c r="AH46" s="608"/>
      <c r="AI46" s="422"/>
      <c r="AK46" s="416"/>
      <c r="AL46" s="598"/>
      <c r="AM46" s="599"/>
      <c r="AN46" s="600"/>
      <c r="AO46" s="600"/>
      <c r="AP46" s="601"/>
      <c r="AQ46" s="412"/>
    </row>
    <row r="47" spans="1:43" ht="15" customHeight="1" x14ac:dyDescent="0.2">
      <c r="A47" s="411"/>
      <c r="B47" s="576"/>
      <c r="C47" s="603" t="s">
        <v>83</v>
      </c>
      <c r="D47" s="30" t="s">
        <v>16</v>
      </c>
      <c r="E47" s="86"/>
      <c r="F47" s="32"/>
      <c r="G47" s="32"/>
      <c r="H47" s="85"/>
      <c r="I47" s="31"/>
      <c r="J47" s="32"/>
      <c r="K47" s="32"/>
      <c r="L47" s="33"/>
      <c r="M47" s="86"/>
      <c r="N47" s="32"/>
      <c r="O47" s="325">
        <v>0.33333333333333331</v>
      </c>
      <c r="P47" s="85"/>
      <c r="Q47" s="31"/>
      <c r="R47" s="32"/>
      <c r="S47" s="325">
        <v>0.33333333333333331</v>
      </c>
      <c r="T47" s="85"/>
      <c r="U47" s="31"/>
      <c r="V47" s="32"/>
      <c r="W47" s="325">
        <v>0.33333333333333331</v>
      </c>
      <c r="X47" s="85"/>
      <c r="Y47" s="31"/>
      <c r="Z47" s="32"/>
      <c r="AA47" s="98"/>
      <c r="AB47" s="326"/>
      <c r="AC47" s="340">
        <v>0.33333333333333331</v>
      </c>
      <c r="AD47" s="32"/>
      <c r="AE47" s="32"/>
      <c r="AF47" s="282">
        <v>8.3333333333333329E-2</v>
      </c>
      <c r="AG47" s="607">
        <f>SUM(E47:AF47)</f>
        <v>1.4166666666666665</v>
      </c>
      <c r="AH47" s="608">
        <f>SUM(E48:AF48)</f>
        <v>1.3333333333333333</v>
      </c>
      <c r="AI47" s="412"/>
      <c r="AK47" s="416"/>
      <c r="AL47" s="602" t="s">
        <v>105</v>
      </c>
      <c r="AM47" s="619" t="s">
        <v>119</v>
      </c>
      <c r="AN47" s="596" t="s">
        <v>136</v>
      </c>
      <c r="AO47" s="596"/>
      <c r="AP47" s="597"/>
      <c r="AQ47" s="412"/>
    </row>
    <row r="48" spans="1:43" ht="15" customHeight="1" thickBot="1" x14ac:dyDescent="0.25">
      <c r="A48" s="411"/>
      <c r="B48" s="577"/>
      <c r="C48" s="604"/>
      <c r="D48" s="40" t="s">
        <v>17</v>
      </c>
      <c r="E48" s="88"/>
      <c r="F48" s="41"/>
      <c r="G48" s="41"/>
      <c r="H48" s="87"/>
      <c r="I48" s="43"/>
      <c r="J48" s="41"/>
      <c r="K48" s="41"/>
      <c r="L48" s="42"/>
      <c r="M48" s="88"/>
      <c r="N48" s="41"/>
      <c r="O48" s="281">
        <v>0.3125</v>
      </c>
      <c r="P48" s="87"/>
      <c r="Q48" s="43"/>
      <c r="R48" s="41"/>
      <c r="S48" s="281">
        <v>0.3125</v>
      </c>
      <c r="T48" s="87"/>
      <c r="U48" s="43"/>
      <c r="V48" s="41"/>
      <c r="W48" s="281">
        <v>0.3125</v>
      </c>
      <c r="X48" s="87"/>
      <c r="Y48" s="43"/>
      <c r="Z48" s="41"/>
      <c r="AA48" s="101"/>
      <c r="AB48" s="286"/>
      <c r="AC48" s="287">
        <v>0.3125</v>
      </c>
      <c r="AD48" s="41"/>
      <c r="AE48" s="41"/>
      <c r="AF48" s="341">
        <v>8.3333333333333329E-2</v>
      </c>
      <c r="AG48" s="609"/>
      <c r="AH48" s="610"/>
      <c r="AI48" s="422"/>
      <c r="AK48" s="416"/>
      <c r="AL48" s="602"/>
      <c r="AM48" s="619"/>
      <c r="AN48" s="596"/>
      <c r="AO48" s="596"/>
      <c r="AP48" s="597"/>
      <c r="AQ48" s="412"/>
    </row>
    <row r="49" spans="1:43" ht="15" customHeight="1" thickBot="1" x14ac:dyDescent="0.4">
      <c r="A49" s="411"/>
      <c r="B49" s="263"/>
      <c r="C49" s="125"/>
      <c r="D49" s="125"/>
      <c r="E49" s="91"/>
      <c r="F49" s="91"/>
      <c r="G49" s="91"/>
      <c r="H49" s="92"/>
      <c r="I49" s="91"/>
      <c r="J49" s="91"/>
      <c r="K49" s="91"/>
      <c r="L49" s="92"/>
      <c r="M49" s="91"/>
      <c r="N49" s="91"/>
      <c r="O49" s="91"/>
      <c r="P49" s="92"/>
      <c r="Q49" s="91"/>
      <c r="R49" s="91"/>
      <c r="S49" s="91"/>
      <c r="T49" s="92"/>
      <c r="U49" s="91"/>
      <c r="V49" s="91"/>
      <c r="W49" s="91"/>
      <c r="X49" s="92"/>
      <c r="Y49" s="91"/>
      <c r="Z49" s="91"/>
      <c r="AA49" s="91"/>
      <c r="AB49" s="91"/>
      <c r="AC49" s="91"/>
      <c r="AD49" s="91"/>
      <c r="AE49" s="91"/>
      <c r="AF49" s="91"/>
      <c r="AG49" s="48"/>
      <c r="AH49" s="49"/>
      <c r="AI49" s="412"/>
      <c r="AK49" s="416"/>
      <c r="AL49" s="598" t="s">
        <v>107</v>
      </c>
      <c r="AM49" s="599" t="s">
        <v>120</v>
      </c>
      <c r="AN49" s="600" t="s">
        <v>136</v>
      </c>
      <c r="AO49" s="600"/>
      <c r="AP49" s="601"/>
      <c r="AQ49" s="412"/>
    </row>
    <row r="50" spans="1:43" ht="15" customHeight="1" x14ac:dyDescent="0.2">
      <c r="A50" s="411"/>
      <c r="B50" s="575">
        <v>4</v>
      </c>
      <c r="C50" s="625" t="s">
        <v>15</v>
      </c>
      <c r="D50" s="20" t="s">
        <v>16</v>
      </c>
      <c r="E50" s="80"/>
      <c r="F50" s="22"/>
      <c r="G50" s="24">
        <v>0.33333333333333331</v>
      </c>
      <c r="H50" s="79"/>
      <c r="I50" s="21"/>
      <c r="J50" s="22"/>
      <c r="K50" s="24">
        <v>0.33333333333333331</v>
      </c>
      <c r="L50" s="23"/>
      <c r="M50" s="80"/>
      <c r="N50" s="22"/>
      <c r="O50" s="22"/>
      <c r="P50" s="79"/>
      <c r="Q50" s="21"/>
      <c r="R50" s="22"/>
      <c r="S50" s="22"/>
      <c r="T50" s="79"/>
      <c r="U50" s="21"/>
      <c r="V50" s="22"/>
      <c r="W50" s="22"/>
      <c r="X50" s="79"/>
      <c r="Y50" s="21"/>
      <c r="Z50" s="24">
        <v>0.33333333333333331</v>
      </c>
      <c r="AA50" s="22"/>
      <c r="AB50" s="96"/>
      <c r="AC50" s="21"/>
      <c r="AD50" s="24">
        <v>0.33333333333333331</v>
      </c>
      <c r="AE50" s="22"/>
      <c r="AF50" s="96"/>
      <c r="AG50" s="560">
        <f>SUM(E50:AF50)</f>
        <v>1.3333333333333333</v>
      </c>
      <c r="AH50" s="556">
        <f>SUM(E51:AF51)</f>
        <v>1.25</v>
      </c>
      <c r="AI50" s="422"/>
      <c r="AK50" s="416"/>
      <c r="AL50" s="598"/>
      <c r="AM50" s="599"/>
      <c r="AN50" s="600"/>
      <c r="AO50" s="600"/>
      <c r="AP50" s="601"/>
      <c r="AQ50" s="412"/>
    </row>
    <row r="51" spans="1:43" ht="15" customHeight="1" x14ac:dyDescent="0.2">
      <c r="A51" s="411"/>
      <c r="B51" s="576"/>
      <c r="C51" s="626"/>
      <c r="D51" s="25" t="s">
        <v>17</v>
      </c>
      <c r="E51" s="83"/>
      <c r="F51" s="27"/>
      <c r="G51" s="29">
        <v>0.3125</v>
      </c>
      <c r="H51" s="82"/>
      <c r="I51" s="26"/>
      <c r="J51" s="27"/>
      <c r="K51" s="29">
        <v>0.3125</v>
      </c>
      <c r="L51" s="28"/>
      <c r="M51" s="83"/>
      <c r="N51" s="27"/>
      <c r="O51" s="27"/>
      <c r="P51" s="82"/>
      <c r="Q51" s="26"/>
      <c r="R51" s="27"/>
      <c r="S51" s="27"/>
      <c r="T51" s="82"/>
      <c r="U51" s="26"/>
      <c r="V51" s="27"/>
      <c r="W51" s="27"/>
      <c r="X51" s="82"/>
      <c r="Y51" s="26"/>
      <c r="Z51" s="29">
        <v>0.3125</v>
      </c>
      <c r="AA51" s="27"/>
      <c r="AB51" s="97"/>
      <c r="AC51" s="26"/>
      <c r="AD51" s="29">
        <v>0.3125</v>
      </c>
      <c r="AE51" s="27"/>
      <c r="AF51" s="97"/>
      <c r="AG51" s="561"/>
      <c r="AH51" s="557"/>
      <c r="AI51" s="412"/>
      <c r="AK51" s="416"/>
      <c r="AL51" s="602" t="s">
        <v>121</v>
      </c>
      <c r="AM51" s="619" t="s">
        <v>122</v>
      </c>
      <c r="AN51" s="596" t="s">
        <v>136</v>
      </c>
      <c r="AO51" s="596"/>
      <c r="AP51" s="597"/>
      <c r="AQ51" s="412"/>
    </row>
    <row r="52" spans="1:43" ht="15" customHeight="1" x14ac:dyDescent="0.2">
      <c r="A52" s="411"/>
      <c r="B52" s="576"/>
      <c r="C52" s="627" t="s">
        <v>18</v>
      </c>
      <c r="D52" s="30" t="s">
        <v>16</v>
      </c>
      <c r="E52" s="86"/>
      <c r="F52" s="32"/>
      <c r="G52" s="32"/>
      <c r="H52" s="161"/>
      <c r="I52" s="157">
        <v>0.33333333333333331</v>
      </c>
      <c r="J52" s="32"/>
      <c r="K52" s="32"/>
      <c r="L52" s="161"/>
      <c r="M52" s="157">
        <v>0.33333333333333331</v>
      </c>
      <c r="N52" s="32"/>
      <c r="O52" s="32"/>
      <c r="P52" s="161"/>
      <c r="Q52" s="157">
        <v>0.33333333333333331</v>
      </c>
      <c r="R52" s="32"/>
      <c r="S52" s="32"/>
      <c r="T52" s="33"/>
      <c r="U52" s="32"/>
      <c r="V52" s="32"/>
      <c r="W52" s="32"/>
      <c r="X52" s="33"/>
      <c r="Y52" s="31"/>
      <c r="Z52" s="32"/>
      <c r="AA52" s="98"/>
      <c r="AB52" s="99"/>
      <c r="AC52" s="31"/>
      <c r="AD52" s="32"/>
      <c r="AE52" s="32"/>
      <c r="AF52" s="99"/>
      <c r="AG52" s="562">
        <f>SUM(E52:AF52)</f>
        <v>1</v>
      </c>
      <c r="AH52" s="558">
        <f>SUM(E53:AF53)</f>
        <v>0.9375</v>
      </c>
      <c r="AI52" s="412"/>
      <c r="AK52" s="416"/>
      <c r="AL52" s="602"/>
      <c r="AM52" s="619"/>
      <c r="AN52" s="596"/>
      <c r="AO52" s="596"/>
      <c r="AP52" s="597"/>
      <c r="AQ52" s="412"/>
    </row>
    <row r="53" spans="1:43" ht="15" customHeight="1" x14ac:dyDescent="0.2">
      <c r="A53" s="411"/>
      <c r="B53" s="576"/>
      <c r="C53" s="627"/>
      <c r="D53" s="25" t="s">
        <v>17</v>
      </c>
      <c r="E53" s="83"/>
      <c r="F53" s="27"/>
      <c r="G53" s="27"/>
      <c r="H53" s="162"/>
      <c r="I53" s="158">
        <v>0.3125</v>
      </c>
      <c r="J53" s="27"/>
      <c r="K53" s="27"/>
      <c r="L53" s="162"/>
      <c r="M53" s="158">
        <v>0.3125</v>
      </c>
      <c r="N53" s="27"/>
      <c r="O53" s="27"/>
      <c r="P53" s="162"/>
      <c r="Q53" s="158">
        <v>0.3125</v>
      </c>
      <c r="R53" s="27"/>
      <c r="S53" s="27"/>
      <c r="T53" s="28"/>
      <c r="U53" s="27"/>
      <c r="V53" s="27"/>
      <c r="W53" s="27"/>
      <c r="X53" s="28"/>
      <c r="Y53" s="26"/>
      <c r="Z53" s="27"/>
      <c r="AA53" s="100"/>
      <c r="AB53" s="97"/>
      <c r="AC53" s="26"/>
      <c r="AD53" s="27"/>
      <c r="AE53" s="27"/>
      <c r="AF53" s="97"/>
      <c r="AG53" s="561"/>
      <c r="AH53" s="557"/>
      <c r="AI53" s="412"/>
      <c r="AK53" s="416"/>
      <c r="AL53" s="598" t="s">
        <v>123</v>
      </c>
      <c r="AM53" s="599" t="s">
        <v>124</v>
      </c>
      <c r="AN53" s="600"/>
      <c r="AO53" s="600" t="s">
        <v>136</v>
      </c>
      <c r="AP53" s="601"/>
      <c r="AQ53" s="412"/>
    </row>
    <row r="54" spans="1:43" s="62" customFormat="1" ht="15" customHeight="1" x14ac:dyDescent="0.2">
      <c r="A54" s="423"/>
      <c r="B54" s="576"/>
      <c r="C54" s="628" t="s">
        <v>19</v>
      </c>
      <c r="D54" s="30" t="s">
        <v>16</v>
      </c>
      <c r="E54" s="86"/>
      <c r="F54" s="322">
        <v>0.33333333333333331</v>
      </c>
      <c r="G54" s="32"/>
      <c r="H54" s="85"/>
      <c r="I54" s="31"/>
      <c r="J54" s="322">
        <v>0.33333333333333331</v>
      </c>
      <c r="K54" s="32"/>
      <c r="L54" s="33"/>
      <c r="M54" s="86"/>
      <c r="N54" s="322">
        <v>0.33333333333333331</v>
      </c>
      <c r="O54" s="32"/>
      <c r="P54" s="85"/>
      <c r="Q54" s="31"/>
      <c r="R54" s="32"/>
      <c r="S54" s="32"/>
      <c r="T54" s="327"/>
      <c r="U54" s="321">
        <v>0.33333333333333331</v>
      </c>
      <c r="V54" s="32"/>
      <c r="W54" s="32"/>
      <c r="X54" s="327"/>
      <c r="Y54" s="321">
        <v>0.33333333333333331</v>
      </c>
      <c r="Z54" s="32"/>
      <c r="AA54" s="98"/>
      <c r="AB54" s="33"/>
      <c r="AC54" s="31"/>
      <c r="AD54" s="32"/>
      <c r="AE54" s="32"/>
      <c r="AF54" s="99"/>
      <c r="AG54" s="562">
        <f>SUM(E54:AF54)</f>
        <v>1.6666666666666665</v>
      </c>
      <c r="AH54" s="558">
        <f>SUM(E55:AF55)</f>
        <v>1.5625</v>
      </c>
      <c r="AI54" s="424"/>
      <c r="AK54" s="416"/>
      <c r="AL54" s="598"/>
      <c r="AM54" s="599"/>
      <c r="AN54" s="600"/>
      <c r="AO54" s="600"/>
      <c r="AP54" s="601"/>
      <c r="AQ54" s="412"/>
    </row>
    <row r="55" spans="1:43" s="62" customFormat="1" ht="15" customHeight="1" x14ac:dyDescent="0.2">
      <c r="A55" s="411"/>
      <c r="B55" s="576"/>
      <c r="C55" s="628"/>
      <c r="D55" s="25" t="s">
        <v>17</v>
      </c>
      <c r="E55" s="83"/>
      <c r="F55" s="324">
        <v>0.3125</v>
      </c>
      <c r="G55" s="27"/>
      <c r="H55" s="82"/>
      <c r="I55" s="26"/>
      <c r="J55" s="324">
        <v>0.3125</v>
      </c>
      <c r="K55" s="27"/>
      <c r="L55" s="28"/>
      <c r="M55" s="83"/>
      <c r="N55" s="324">
        <v>0.3125</v>
      </c>
      <c r="O55" s="27"/>
      <c r="P55" s="82"/>
      <c r="Q55" s="26"/>
      <c r="R55" s="27"/>
      <c r="S55" s="27"/>
      <c r="T55" s="328"/>
      <c r="U55" s="323">
        <v>0.3125</v>
      </c>
      <c r="V55" s="27"/>
      <c r="W55" s="27"/>
      <c r="X55" s="328"/>
      <c r="Y55" s="323">
        <v>0.3125</v>
      </c>
      <c r="Z55" s="27"/>
      <c r="AA55" s="100"/>
      <c r="AB55" s="28"/>
      <c r="AC55" s="26"/>
      <c r="AD55" s="27"/>
      <c r="AE55" s="27"/>
      <c r="AF55" s="269"/>
      <c r="AG55" s="561"/>
      <c r="AH55" s="557"/>
      <c r="AI55" s="424"/>
      <c r="AK55" s="416"/>
      <c r="AL55" s="602" t="s">
        <v>125</v>
      </c>
      <c r="AM55" s="619" t="s">
        <v>126</v>
      </c>
      <c r="AN55" s="623"/>
      <c r="AO55" s="623"/>
      <c r="AP55" s="624"/>
      <c r="AQ55" s="412"/>
    </row>
    <row r="56" spans="1:43" s="62" customFormat="1" ht="15" customHeight="1" x14ac:dyDescent="0.2">
      <c r="A56" s="411"/>
      <c r="B56" s="576"/>
      <c r="C56" s="569" t="s">
        <v>20</v>
      </c>
      <c r="D56" s="30" t="s">
        <v>16</v>
      </c>
      <c r="E56" s="86"/>
      <c r="F56" s="32"/>
      <c r="G56" s="32"/>
      <c r="H56" s="85"/>
      <c r="I56" s="31"/>
      <c r="J56" s="32"/>
      <c r="K56" s="32"/>
      <c r="L56" s="85"/>
      <c r="M56" s="31"/>
      <c r="N56" s="32"/>
      <c r="O56" s="171">
        <v>0.33333333333333331</v>
      </c>
      <c r="P56" s="85"/>
      <c r="Q56" s="31"/>
      <c r="R56" s="32"/>
      <c r="S56" s="171">
        <v>0.33333333333333331</v>
      </c>
      <c r="T56" s="85"/>
      <c r="U56" s="31"/>
      <c r="V56" s="32"/>
      <c r="W56" s="171">
        <v>0.33333333333333331</v>
      </c>
      <c r="X56" s="85"/>
      <c r="Y56" s="31"/>
      <c r="Z56" s="32"/>
      <c r="AA56" s="32"/>
      <c r="AB56" s="173"/>
      <c r="AC56" s="169">
        <v>0.33333333333333331</v>
      </c>
      <c r="AD56" s="32"/>
      <c r="AE56" s="32"/>
      <c r="AF56" s="190">
        <v>8.3333333333333329E-2</v>
      </c>
      <c r="AG56" s="607">
        <f>SUM(E56:AF56)</f>
        <v>1.4166666666666665</v>
      </c>
      <c r="AH56" s="608">
        <f>SUM(E57:AF57)</f>
        <v>1.3333333333333333</v>
      </c>
      <c r="AI56" s="424"/>
      <c r="AK56" s="423"/>
      <c r="AL56" s="602"/>
      <c r="AM56" s="619"/>
      <c r="AN56" s="623"/>
      <c r="AO56" s="623"/>
      <c r="AP56" s="624"/>
      <c r="AQ56" s="424"/>
    </row>
    <row r="57" spans="1:43" s="62" customFormat="1" ht="15" customHeight="1" x14ac:dyDescent="0.2">
      <c r="A57" s="411"/>
      <c r="B57" s="576"/>
      <c r="C57" s="569"/>
      <c r="D57" s="25" t="s">
        <v>17</v>
      </c>
      <c r="E57" s="83"/>
      <c r="F57" s="27"/>
      <c r="G57" s="27"/>
      <c r="H57" s="82"/>
      <c r="I57" s="26"/>
      <c r="J57" s="27"/>
      <c r="K57" s="27"/>
      <c r="L57" s="82"/>
      <c r="M57" s="26"/>
      <c r="N57" s="27"/>
      <c r="O57" s="195">
        <v>0.3125</v>
      </c>
      <c r="P57" s="82"/>
      <c r="Q57" s="26"/>
      <c r="R57" s="27"/>
      <c r="S57" s="195">
        <v>0.3125</v>
      </c>
      <c r="T57" s="82"/>
      <c r="U57" s="26"/>
      <c r="V57" s="27"/>
      <c r="W57" s="195">
        <v>0.3125</v>
      </c>
      <c r="X57" s="82"/>
      <c r="Y57" s="26"/>
      <c r="Z57" s="27"/>
      <c r="AA57" s="27"/>
      <c r="AB57" s="198"/>
      <c r="AC57" s="194">
        <v>0.3125</v>
      </c>
      <c r="AD57" s="27"/>
      <c r="AE57" s="27"/>
      <c r="AF57" s="200">
        <v>8.3333333333333329E-2</v>
      </c>
      <c r="AG57" s="607"/>
      <c r="AH57" s="608"/>
      <c r="AI57" s="424"/>
      <c r="AK57" s="423"/>
      <c r="AL57" s="598" t="s">
        <v>127</v>
      </c>
      <c r="AM57" s="599" t="s">
        <v>132</v>
      </c>
      <c r="AN57" s="594"/>
      <c r="AO57" s="594"/>
      <c r="AP57" s="595"/>
      <c r="AQ57" s="424"/>
    </row>
    <row r="58" spans="1:43" ht="15" customHeight="1" x14ac:dyDescent="0.2">
      <c r="A58" s="411"/>
      <c r="B58" s="576"/>
      <c r="C58" s="603" t="s">
        <v>83</v>
      </c>
      <c r="D58" s="30" t="s">
        <v>16</v>
      </c>
      <c r="E58" s="336">
        <v>0.25</v>
      </c>
      <c r="F58" s="32"/>
      <c r="G58" s="32"/>
      <c r="H58" s="85"/>
      <c r="I58" s="31"/>
      <c r="J58" s="32"/>
      <c r="K58" s="32"/>
      <c r="L58" s="33"/>
      <c r="M58" s="86"/>
      <c r="N58" s="32"/>
      <c r="O58" s="32"/>
      <c r="P58" s="85"/>
      <c r="Q58" s="31"/>
      <c r="R58" s="325">
        <v>0.33333333333333331</v>
      </c>
      <c r="S58" s="32"/>
      <c r="T58" s="33"/>
      <c r="U58" s="86"/>
      <c r="V58" s="325">
        <v>0.33333333333333331</v>
      </c>
      <c r="W58" s="32"/>
      <c r="X58" s="85"/>
      <c r="Y58" s="31"/>
      <c r="Z58" s="32"/>
      <c r="AA58" s="325">
        <v>0.33333333333333331</v>
      </c>
      <c r="AB58" s="85"/>
      <c r="AC58" s="31"/>
      <c r="AD58" s="32"/>
      <c r="AE58" s="325">
        <v>0.33333333333333331</v>
      </c>
      <c r="AF58" s="99"/>
      <c r="AG58" s="607">
        <f>SUM(E58:AF58)</f>
        <v>1.583333333333333</v>
      </c>
      <c r="AH58" s="608">
        <f>SUM(E59:AF59)</f>
        <v>1.4791666666666665</v>
      </c>
      <c r="AI58" s="412"/>
      <c r="AK58" s="416"/>
      <c r="AL58" s="598"/>
      <c r="AM58" s="599"/>
      <c r="AN58" s="594"/>
      <c r="AO58" s="594"/>
      <c r="AP58" s="595"/>
      <c r="AQ58" s="412"/>
    </row>
    <row r="59" spans="1:43" ht="15" customHeight="1" thickBot="1" x14ac:dyDescent="0.25">
      <c r="A59" s="411"/>
      <c r="B59" s="577"/>
      <c r="C59" s="604"/>
      <c r="D59" s="40" t="s">
        <v>17</v>
      </c>
      <c r="E59" s="342">
        <v>0.22916666666666666</v>
      </c>
      <c r="F59" s="41"/>
      <c r="G59" s="41"/>
      <c r="H59" s="87"/>
      <c r="I59" s="43"/>
      <c r="J59" s="41"/>
      <c r="K59" s="41"/>
      <c r="L59" s="42"/>
      <c r="M59" s="88"/>
      <c r="N59" s="41"/>
      <c r="O59" s="41"/>
      <c r="P59" s="87"/>
      <c r="Q59" s="43"/>
      <c r="R59" s="281">
        <v>0.3125</v>
      </c>
      <c r="S59" s="41"/>
      <c r="T59" s="42"/>
      <c r="U59" s="88"/>
      <c r="V59" s="281">
        <v>0.3125</v>
      </c>
      <c r="W59" s="41"/>
      <c r="X59" s="87"/>
      <c r="Y59" s="43"/>
      <c r="Z59" s="41"/>
      <c r="AA59" s="281">
        <v>0.3125</v>
      </c>
      <c r="AB59" s="87"/>
      <c r="AC59" s="43"/>
      <c r="AD59" s="41"/>
      <c r="AE59" s="281">
        <v>0.3125</v>
      </c>
      <c r="AF59" s="103"/>
      <c r="AG59" s="609"/>
      <c r="AH59" s="610"/>
      <c r="AI59" s="412"/>
      <c r="AK59" s="416"/>
      <c r="AL59" s="602" t="s">
        <v>128</v>
      </c>
      <c r="AM59" s="621" t="s">
        <v>129</v>
      </c>
      <c r="AN59" s="605"/>
      <c r="AO59" s="605"/>
      <c r="AP59" s="611"/>
      <c r="AQ59" s="412"/>
    </row>
    <row r="60" spans="1:43" ht="15" customHeight="1" thickBot="1" x14ac:dyDescent="0.4">
      <c r="A60" s="411"/>
      <c r="B60" s="263"/>
      <c r="C60" s="125"/>
      <c r="D60" s="125"/>
      <c r="E60" s="91"/>
      <c r="F60" s="91"/>
      <c r="G60" s="91"/>
      <c r="H60" s="92"/>
      <c r="I60" s="91"/>
      <c r="J60" s="91"/>
      <c r="K60" s="91"/>
      <c r="L60" s="92"/>
      <c r="M60" s="91"/>
      <c r="N60" s="91"/>
      <c r="O60" s="91"/>
      <c r="P60" s="92"/>
      <c r="Q60" s="91"/>
      <c r="R60" s="91"/>
      <c r="S60" s="91"/>
      <c r="T60" s="92"/>
      <c r="U60" s="91"/>
      <c r="V60" s="91"/>
      <c r="W60" s="91"/>
      <c r="X60" s="92"/>
      <c r="Y60" s="91"/>
      <c r="Z60" s="91"/>
      <c r="AA60" s="91"/>
      <c r="AB60" s="91"/>
      <c r="AC60" s="91"/>
      <c r="AD60" s="91"/>
      <c r="AE60" s="91"/>
      <c r="AF60" s="91"/>
      <c r="AG60" s="48"/>
      <c r="AH60" s="49"/>
      <c r="AI60" s="412"/>
      <c r="AK60" s="411"/>
      <c r="AL60" s="620"/>
      <c r="AM60" s="622"/>
      <c r="AN60" s="606"/>
      <c r="AO60" s="606"/>
      <c r="AP60" s="612"/>
      <c r="AQ60" s="412"/>
    </row>
    <row r="61" spans="1:43" s="62" customFormat="1" ht="15" customHeight="1" x14ac:dyDescent="0.2">
      <c r="A61" s="411"/>
      <c r="B61" s="575">
        <v>5</v>
      </c>
      <c r="C61" s="625" t="s">
        <v>15</v>
      </c>
      <c r="D61" s="20" t="s">
        <v>16</v>
      </c>
      <c r="E61" s="80"/>
      <c r="F61" s="22"/>
      <c r="G61" s="22"/>
      <c r="H61" s="81"/>
      <c r="I61" s="55">
        <v>0.33333333333333331</v>
      </c>
      <c r="J61" s="22"/>
      <c r="K61" s="22"/>
      <c r="L61" s="81"/>
      <c r="M61" s="55">
        <v>0.33333333333333331</v>
      </c>
      <c r="N61" s="22"/>
      <c r="O61" s="22"/>
      <c r="P61" s="81"/>
      <c r="Q61" s="55">
        <v>0.33333333333333331</v>
      </c>
      <c r="R61" s="22"/>
      <c r="S61" s="22"/>
      <c r="T61" s="23"/>
      <c r="U61" s="80"/>
      <c r="V61" s="22"/>
      <c r="W61" s="22"/>
      <c r="X61" s="79"/>
      <c r="Y61" s="21"/>
      <c r="Z61" s="22"/>
      <c r="AA61" s="22"/>
      <c r="AB61" s="96"/>
      <c r="AC61" s="21"/>
      <c r="AD61" s="22"/>
      <c r="AE61" s="22"/>
      <c r="AF61" s="96"/>
      <c r="AG61" s="560">
        <f>SUM(E61:AF61)</f>
        <v>1</v>
      </c>
      <c r="AH61" s="556">
        <f>SUM(E62:AF62)</f>
        <v>0.9375</v>
      </c>
      <c r="AI61" s="412"/>
      <c r="AK61" s="423"/>
      <c r="AL61" s="479"/>
      <c r="AM61" s="617" t="s">
        <v>109</v>
      </c>
      <c r="AN61" s="613">
        <f>COUNTIF(AN37:AN60,"x")</f>
        <v>7</v>
      </c>
      <c r="AO61" s="613">
        <f>COUNTIF(AO37:AO60,"x")</f>
        <v>2</v>
      </c>
      <c r="AP61" s="615">
        <f>COUNTIF(AP37:AP60,"x")</f>
        <v>0</v>
      </c>
      <c r="AQ61" s="424"/>
    </row>
    <row r="62" spans="1:43" ht="15" customHeight="1" thickBot="1" x14ac:dyDescent="0.25">
      <c r="A62" s="411"/>
      <c r="B62" s="576"/>
      <c r="C62" s="626"/>
      <c r="D62" s="25" t="s">
        <v>17</v>
      </c>
      <c r="E62" s="83"/>
      <c r="F62" s="27"/>
      <c r="G62" s="27"/>
      <c r="H62" s="84"/>
      <c r="I62" s="57">
        <v>0.3125</v>
      </c>
      <c r="J62" s="27"/>
      <c r="K62" s="27"/>
      <c r="L62" s="84"/>
      <c r="M62" s="57">
        <v>0.3125</v>
      </c>
      <c r="N62" s="27"/>
      <c r="O62" s="27"/>
      <c r="P62" s="84"/>
      <c r="Q62" s="57">
        <v>0.3125</v>
      </c>
      <c r="R62" s="27"/>
      <c r="S62" s="27"/>
      <c r="T62" s="28"/>
      <c r="U62" s="83"/>
      <c r="V62" s="27"/>
      <c r="W62" s="27"/>
      <c r="X62" s="82"/>
      <c r="Y62" s="26"/>
      <c r="Z62" s="27"/>
      <c r="AA62" s="27"/>
      <c r="AB62" s="97"/>
      <c r="AC62" s="26"/>
      <c r="AD62" s="27"/>
      <c r="AE62" s="27"/>
      <c r="AF62" s="97"/>
      <c r="AG62" s="561"/>
      <c r="AH62" s="557"/>
      <c r="AI62" s="412"/>
      <c r="AK62" s="411"/>
      <c r="AL62" s="480"/>
      <c r="AM62" s="618"/>
      <c r="AN62" s="614"/>
      <c r="AO62" s="614"/>
      <c r="AP62" s="616"/>
      <c r="AQ62" s="412"/>
    </row>
    <row r="63" spans="1:43" ht="15" customHeight="1" x14ac:dyDescent="0.2">
      <c r="A63" s="411"/>
      <c r="B63" s="576"/>
      <c r="C63" s="627" t="s">
        <v>18</v>
      </c>
      <c r="D63" s="30" t="s">
        <v>16</v>
      </c>
      <c r="E63" s="86"/>
      <c r="F63" s="159">
        <v>0.33333333333333331</v>
      </c>
      <c r="G63" s="32"/>
      <c r="H63" s="85"/>
      <c r="I63" s="31"/>
      <c r="J63" s="159">
        <v>0.33333333333333331</v>
      </c>
      <c r="K63" s="32"/>
      <c r="L63" s="33"/>
      <c r="M63" s="86"/>
      <c r="N63" s="159">
        <v>0.33333333333333331</v>
      </c>
      <c r="O63" s="32"/>
      <c r="P63" s="85"/>
      <c r="Q63" s="31"/>
      <c r="R63" s="32"/>
      <c r="S63" s="32"/>
      <c r="T63" s="161"/>
      <c r="U63" s="157">
        <v>0.33333333333333331</v>
      </c>
      <c r="V63" s="32"/>
      <c r="W63" s="32"/>
      <c r="X63" s="161"/>
      <c r="Y63" s="157">
        <v>0.33333333333333331</v>
      </c>
      <c r="Z63" s="32"/>
      <c r="AA63" s="98"/>
      <c r="AB63" s="33"/>
      <c r="AC63" s="31"/>
      <c r="AD63" s="32"/>
      <c r="AE63" s="32"/>
      <c r="AF63" s="99"/>
      <c r="AG63" s="562">
        <f>SUM(E63:AF63)</f>
        <v>1.6666666666666665</v>
      </c>
      <c r="AH63" s="558">
        <f>SUM(E64:AF64)</f>
        <v>1.5625</v>
      </c>
      <c r="AI63" s="412"/>
      <c r="AK63" s="411"/>
      <c r="AL63" s="62"/>
      <c r="AM63" s="62"/>
      <c r="AN63" s="62"/>
      <c r="AO63" s="62"/>
      <c r="AP63" s="444"/>
      <c r="AQ63" s="412"/>
    </row>
    <row r="64" spans="1:43" ht="15" customHeight="1" x14ac:dyDescent="0.2">
      <c r="A64" s="411"/>
      <c r="B64" s="576"/>
      <c r="C64" s="627"/>
      <c r="D64" s="25" t="s">
        <v>17</v>
      </c>
      <c r="E64" s="83"/>
      <c r="F64" s="160">
        <v>0.3125</v>
      </c>
      <c r="G64" s="27"/>
      <c r="H64" s="82"/>
      <c r="I64" s="26"/>
      <c r="J64" s="160">
        <v>0.3125</v>
      </c>
      <c r="K64" s="27"/>
      <c r="L64" s="28"/>
      <c r="M64" s="83"/>
      <c r="N64" s="160">
        <v>0.3125</v>
      </c>
      <c r="O64" s="27"/>
      <c r="P64" s="82"/>
      <c r="Q64" s="26"/>
      <c r="R64" s="27"/>
      <c r="S64" s="27"/>
      <c r="T64" s="162"/>
      <c r="U64" s="158">
        <v>0.3125</v>
      </c>
      <c r="V64" s="27"/>
      <c r="W64" s="27"/>
      <c r="X64" s="162"/>
      <c r="Y64" s="158">
        <v>0.3125</v>
      </c>
      <c r="Z64" s="27"/>
      <c r="AA64" s="100"/>
      <c r="AB64" s="28"/>
      <c r="AC64" s="26"/>
      <c r="AD64" s="27"/>
      <c r="AE64" s="27"/>
      <c r="AF64" s="97"/>
      <c r="AG64" s="561"/>
      <c r="AH64" s="557"/>
      <c r="AI64" s="412"/>
      <c r="AK64" s="411"/>
      <c r="AL64" s="62"/>
      <c r="AM64" s="62"/>
      <c r="AN64" s="62"/>
      <c r="AO64" s="62"/>
      <c r="AP64" s="62"/>
      <c r="AQ64" s="412"/>
    </row>
    <row r="65" spans="1:66" ht="15" customHeight="1" x14ac:dyDescent="0.2">
      <c r="A65" s="411"/>
      <c r="B65" s="576"/>
      <c r="C65" s="628" t="s">
        <v>19</v>
      </c>
      <c r="D65" s="30" t="s">
        <v>16</v>
      </c>
      <c r="E65" s="86"/>
      <c r="F65" s="32"/>
      <c r="G65" s="32"/>
      <c r="H65" s="85"/>
      <c r="I65" s="31"/>
      <c r="J65" s="32"/>
      <c r="K65" s="32"/>
      <c r="L65" s="33"/>
      <c r="M65" s="86"/>
      <c r="N65" s="32"/>
      <c r="O65" s="322">
        <v>0.33333333333333331</v>
      </c>
      <c r="P65" s="85"/>
      <c r="Q65" s="31"/>
      <c r="R65" s="32"/>
      <c r="S65" s="322">
        <v>0.33333333333333331</v>
      </c>
      <c r="T65" s="33"/>
      <c r="U65" s="86"/>
      <c r="V65" s="32"/>
      <c r="W65" s="322">
        <v>0.33333333333333331</v>
      </c>
      <c r="X65" s="85"/>
      <c r="Y65" s="31"/>
      <c r="Z65" s="32"/>
      <c r="AA65" s="32"/>
      <c r="AB65" s="327"/>
      <c r="AC65" s="321">
        <v>0.33333333333333331</v>
      </c>
      <c r="AD65" s="32"/>
      <c r="AE65" s="32"/>
      <c r="AF65" s="338">
        <v>8.3333333333333329E-2</v>
      </c>
      <c r="AG65" s="562">
        <f>SUM(E65:AF65)</f>
        <v>1.4166666666666665</v>
      </c>
      <c r="AH65" s="558">
        <f>SUM(E66:AF66)</f>
        <v>1.3333333333333333</v>
      </c>
      <c r="AI65" s="412"/>
      <c r="AK65" s="423"/>
      <c r="AL65" s="62"/>
      <c r="AM65" s="62"/>
      <c r="AN65" s="62"/>
      <c r="AO65" s="62"/>
      <c r="AP65" s="62"/>
      <c r="AQ65" s="424"/>
    </row>
    <row r="66" spans="1:66" ht="15" customHeight="1" x14ac:dyDescent="0.2">
      <c r="A66" s="411"/>
      <c r="B66" s="576"/>
      <c r="C66" s="628"/>
      <c r="D66" s="25" t="s">
        <v>17</v>
      </c>
      <c r="E66" s="83"/>
      <c r="F66" s="27"/>
      <c r="G66" s="27"/>
      <c r="H66" s="82"/>
      <c r="I66" s="26"/>
      <c r="J66" s="27"/>
      <c r="K66" s="27"/>
      <c r="L66" s="28"/>
      <c r="M66" s="83"/>
      <c r="N66" s="27"/>
      <c r="O66" s="324">
        <v>0.3125</v>
      </c>
      <c r="P66" s="82"/>
      <c r="Q66" s="26"/>
      <c r="R66" s="27"/>
      <c r="S66" s="324">
        <v>0.3125</v>
      </c>
      <c r="T66" s="28"/>
      <c r="U66" s="83"/>
      <c r="V66" s="27"/>
      <c r="W66" s="324">
        <v>0.3125</v>
      </c>
      <c r="X66" s="82"/>
      <c r="Y66" s="26"/>
      <c r="Z66" s="27"/>
      <c r="AA66" s="27"/>
      <c r="AB66" s="328"/>
      <c r="AC66" s="323">
        <v>0.3125</v>
      </c>
      <c r="AD66" s="27"/>
      <c r="AE66" s="27"/>
      <c r="AF66" s="339">
        <v>8.3333333333333329E-2</v>
      </c>
      <c r="AG66" s="561"/>
      <c r="AH66" s="557"/>
      <c r="AI66" s="412"/>
      <c r="AK66" s="411"/>
      <c r="AQ66" s="412"/>
    </row>
    <row r="67" spans="1:66" ht="15" customHeight="1" x14ac:dyDescent="0.2">
      <c r="A67" s="411"/>
      <c r="B67" s="576"/>
      <c r="C67" s="569" t="s">
        <v>20</v>
      </c>
      <c r="D67" s="30" t="s">
        <v>16</v>
      </c>
      <c r="E67" s="196">
        <v>0.25</v>
      </c>
      <c r="F67" s="32"/>
      <c r="G67" s="32"/>
      <c r="H67" s="85"/>
      <c r="I67" s="31"/>
      <c r="J67" s="32"/>
      <c r="K67" s="32"/>
      <c r="L67" s="85"/>
      <c r="M67" s="31"/>
      <c r="N67" s="32"/>
      <c r="O67" s="32"/>
      <c r="P67" s="85"/>
      <c r="Q67" s="31"/>
      <c r="R67" s="171">
        <v>0.33333333333333331</v>
      </c>
      <c r="S67" s="32"/>
      <c r="T67" s="85"/>
      <c r="U67" s="31"/>
      <c r="V67" s="171">
        <v>0.33333333333333331</v>
      </c>
      <c r="W67" s="32"/>
      <c r="X67" s="85"/>
      <c r="Y67" s="31"/>
      <c r="Z67" s="32"/>
      <c r="AA67" s="171">
        <v>0.33333333333333331</v>
      </c>
      <c r="AB67" s="85"/>
      <c r="AC67" s="31"/>
      <c r="AD67" s="32"/>
      <c r="AE67" s="171">
        <v>0.33333333333333331</v>
      </c>
      <c r="AF67" s="99"/>
      <c r="AG67" s="607">
        <f>SUM(E67:AF67)</f>
        <v>1.583333333333333</v>
      </c>
      <c r="AH67" s="608">
        <f>SUM(E68:AF68)</f>
        <v>1.4791666666666665</v>
      </c>
      <c r="AI67" s="412"/>
      <c r="AK67" s="411"/>
      <c r="AQ67" s="412"/>
    </row>
    <row r="68" spans="1:66" ht="15" customHeight="1" x14ac:dyDescent="0.2">
      <c r="A68" s="411"/>
      <c r="B68" s="576"/>
      <c r="C68" s="569"/>
      <c r="D68" s="25" t="s">
        <v>17</v>
      </c>
      <c r="E68" s="197">
        <v>0.22916666666666666</v>
      </c>
      <c r="F68" s="27"/>
      <c r="G68" s="27"/>
      <c r="H68" s="82"/>
      <c r="I68" s="26"/>
      <c r="J68" s="27"/>
      <c r="K68" s="27"/>
      <c r="L68" s="82"/>
      <c r="M68" s="26"/>
      <c r="N68" s="27"/>
      <c r="O68" s="27"/>
      <c r="P68" s="82"/>
      <c r="Q68" s="26"/>
      <c r="R68" s="195">
        <v>0.3125</v>
      </c>
      <c r="S68" s="27"/>
      <c r="T68" s="82"/>
      <c r="U68" s="26"/>
      <c r="V68" s="195">
        <v>0.3125</v>
      </c>
      <c r="W68" s="27"/>
      <c r="X68" s="82"/>
      <c r="Y68" s="26"/>
      <c r="Z68" s="27"/>
      <c r="AA68" s="195">
        <v>0.3125</v>
      </c>
      <c r="AB68" s="82"/>
      <c r="AC68" s="26"/>
      <c r="AD68" s="27"/>
      <c r="AE68" s="195">
        <v>0.3125</v>
      </c>
      <c r="AF68" s="97"/>
      <c r="AG68" s="607"/>
      <c r="AH68" s="608"/>
      <c r="AI68" s="412"/>
      <c r="AK68" s="411"/>
      <c r="AQ68" s="412"/>
    </row>
    <row r="69" spans="1:66" ht="15" customHeight="1" x14ac:dyDescent="0.2">
      <c r="A69" s="411"/>
      <c r="B69" s="576"/>
      <c r="C69" s="603" t="s">
        <v>83</v>
      </c>
      <c r="D69" s="30" t="s">
        <v>16</v>
      </c>
      <c r="E69" s="86"/>
      <c r="F69" s="32"/>
      <c r="G69" s="325">
        <v>0.33333333333333331</v>
      </c>
      <c r="H69" s="85"/>
      <c r="I69" s="31"/>
      <c r="J69" s="32"/>
      <c r="K69" s="325">
        <v>0.33333333333333331</v>
      </c>
      <c r="L69" s="33"/>
      <c r="M69" s="86"/>
      <c r="N69" s="32"/>
      <c r="O69" s="32"/>
      <c r="P69" s="85"/>
      <c r="Q69" s="31"/>
      <c r="R69" s="32"/>
      <c r="S69" s="32"/>
      <c r="T69" s="85"/>
      <c r="U69" s="31"/>
      <c r="V69" s="32"/>
      <c r="W69" s="32"/>
      <c r="X69" s="85"/>
      <c r="Y69" s="31"/>
      <c r="Z69" s="325">
        <v>0.33333333333333331</v>
      </c>
      <c r="AA69" s="98"/>
      <c r="AB69" s="99"/>
      <c r="AC69" s="31"/>
      <c r="AD69" s="325">
        <v>0.33333333333333331</v>
      </c>
      <c r="AE69" s="32"/>
      <c r="AF69" s="99"/>
      <c r="AG69" s="607">
        <f>SUM(E69:AF69)</f>
        <v>1.3333333333333333</v>
      </c>
      <c r="AH69" s="608">
        <f>SUM(E70:AF70)</f>
        <v>1.25</v>
      </c>
      <c r="AI69" s="412"/>
      <c r="AK69" s="411"/>
      <c r="AQ69" s="412"/>
    </row>
    <row r="70" spans="1:66" ht="15" customHeight="1" thickBot="1" x14ac:dyDescent="0.25">
      <c r="A70" s="411"/>
      <c r="B70" s="577"/>
      <c r="C70" s="604"/>
      <c r="D70" s="40" t="s">
        <v>17</v>
      </c>
      <c r="E70" s="88"/>
      <c r="F70" s="41"/>
      <c r="G70" s="281">
        <v>0.3125</v>
      </c>
      <c r="H70" s="87"/>
      <c r="I70" s="43"/>
      <c r="J70" s="41"/>
      <c r="K70" s="281">
        <v>0.3125</v>
      </c>
      <c r="L70" s="42"/>
      <c r="M70" s="88"/>
      <c r="N70" s="41"/>
      <c r="O70" s="41"/>
      <c r="P70" s="87"/>
      <c r="Q70" s="43"/>
      <c r="R70" s="41"/>
      <c r="S70" s="41"/>
      <c r="T70" s="87"/>
      <c r="U70" s="43"/>
      <c r="V70" s="41"/>
      <c r="W70" s="41"/>
      <c r="X70" s="87"/>
      <c r="Y70" s="43"/>
      <c r="Z70" s="281">
        <v>0.3125</v>
      </c>
      <c r="AA70" s="101"/>
      <c r="AB70" s="103"/>
      <c r="AC70" s="43"/>
      <c r="AD70" s="281">
        <v>0.3125</v>
      </c>
      <c r="AE70" s="41"/>
      <c r="AF70" s="272"/>
      <c r="AG70" s="609"/>
      <c r="AH70" s="610"/>
      <c r="AI70" s="412"/>
      <c r="AK70" s="411"/>
      <c r="AQ70" s="412"/>
      <c r="BN70" s="2">
        <f>COUNTIF(BN56:BP69, "X")</f>
        <v>0</v>
      </c>
    </row>
    <row r="71" spans="1:66" ht="26.25" thickBot="1" x14ac:dyDescent="0.25">
      <c r="A71" s="411"/>
      <c r="Y71" s="572" t="s">
        <v>85</v>
      </c>
      <c r="Z71" s="573"/>
      <c r="AA71" s="573"/>
      <c r="AB71" s="573"/>
      <c r="AC71" s="573"/>
      <c r="AD71" s="573"/>
      <c r="AE71" s="573"/>
      <c r="AF71" s="574"/>
      <c r="AG71" s="300">
        <f>AVERAGE(AG17:AG26,AG28:AG37,AG39:AG48,AG50:AG59,AG61:AG70)</f>
        <v>1.4000000000000004</v>
      </c>
      <c r="AH71" s="440">
        <f>AVERAGE(AH17:AH26,AH28:AH37,AH39:AH48,AH50:AH59,AH61:AH70)</f>
        <v>1.3125</v>
      </c>
      <c r="AI71" s="412"/>
      <c r="AK71" s="411"/>
      <c r="AQ71" s="412"/>
    </row>
    <row r="72" spans="1:66" ht="15" customHeight="1" x14ac:dyDescent="0.2">
      <c r="A72" s="411"/>
      <c r="AI72" s="412"/>
      <c r="AK72" s="411"/>
      <c r="AQ72" s="412"/>
    </row>
    <row r="73" spans="1:66" ht="34.5" x14ac:dyDescent="0.2">
      <c r="A73" s="411"/>
      <c r="C73" s="63" t="s">
        <v>22</v>
      </c>
      <c r="D73" s="63"/>
      <c r="E73" s="64"/>
      <c r="F73" s="64"/>
      <c r="G73" s="64"/>
      <c r="H73" s="64"/>
      <c r="I73" s="64"/>
      <c r="J73" s="65" t="s">
        <v>62</v>
      </c>
      <c r="K73" s="62"/>
      <c r="L73" s="62"/>
      <c r="M73" s="62"/>
      <c r="N73" s="62"/>
      <c r="O73" s="62"/>
      <c r="P73" s="62"/>
      <c r="Q73" s="62"/>
      <c r="R73" s="62"/>
      <c r="S73" s="62"/>
      <c r="T73" s="62"/>
      <c r="U73" s="62"/>
      <c r="V73" s="62"/>
      <c r="W73" s="62"/>
      <c r="X73" s="62"/>
      <c r="Y73" s="62"/>
      <c r="Z73" s="62"/>
      <c r="AA73" s="62"/>
      <c r="AB73" s="62"/>
      <c r="AC73" s="62"/>
      <c r="AD73" s="62"/>
      <c r="AE73" s="62"/>
      <c r="AF73" s="276"/>
      <c r="AI73" s="412"/>
      <c r="AK73" s="411"/>
      <c r="AQ73" s="412"/>
    </row>
    <row r="74" spans="1:66" ht="34.5" x14ac:dyDescent="0.2">
      <c r="A74" s="411"/>
      <c r="C74" s="63"/>
      <c r="D74" s="63"/>
      <c r="E74" s="64"/>
      <c r="F74" s="64"/>
      <c r="G74" s="64"/>
      <c r="H74" s="64"/>
      <c r="I74" s="64"/>
      <c r="J74" s="65" t="s">
        <v>45</v>
      </c>
      <c r="K74" s="62"/>
      <c r="L74" s="62"/>
      <c r="M74" s="62"/>
      <c r="N74" s="62"/>
      <c r="O74" s="62"/>
      <c r="P74" s="62"/>
      <c r="Q74" s="62"/>
      <c r="R74" s="62"/>
      <c r="S74" s="62"/>
      <c r="T74" s="62"/>
      <c r="U74" s="62"/>
      <c r="V74" s="62"/>
      <c r="W74" s="62"/>
      <c r="X74" s="62"/>
      <c r="Y74" s="62"/>
      <c r="Z74" s="62"/>
      <c r="AA74" s="62"/>
      <c r="AB74" s="62"/>
      <c r="AC74" s="62"/>
      <c r="AD74" s="62"/>
      <c r="AE74" s="62"/>
      <c r="AF74" s="276"/>
      <c r="AI74" s="412"/>
      <c r="AK74" s="411"/>
      <c r="AQ74" s="412"/>
    </row>
    <row r="75" spans="1:66" ht="34.5" x14ac:dyDescent="0.2">
      <c r="A75" s="411"/>
      <c r="C75" s="63"/>
      <c r="D75" s="63"/>
      <c r="E75" s="64"/>
      <c r="F75" s="64"/>
      <c r="G75" s="64"/>
      <c r="H75" s="64"/>
      <c r="I75" s="64"/>
      <c r="J75" s="65" t="s">
        <v>63</v>
      </c>
      <c r="K75" s="62"/>
      <c r="L75" s="62"/>
      <c r="M75" s="62"/>
      <c r="N75" s="62"/>
      <c r="O75" s="62"/>
      <c r="P75" s="62"/>
      <c r="Q75" s="62"/>
      <c r="R75" s="62"/>
      <c r="S75" s="62"/>
      <c r="T75" s="62"/>
      <c r="U75" s="62"/>
      <c r="V75" s="62"/>
      <c r="W75" s="62"/>
      <c r="X75" s="62"/>
      <c r="Y75" s="62"/>
      <c r="Z75" s="62"/>
      <c r="AA75" s="62"/>
      <c r="AB75" s="62"/>
      <c r="AC75" s="62"/>
      <c r="AD75" s="62"/>
      <c r="AE75" s="62"/>
      <c r="AF75" s="276"/>
      <c r="AI75" s="412"/>
      <c r="AK75" s="411"/>
      <c r="AQ75" s="412"/>
    </row>
    <row r="76" spans="1:66" ht="34.5" x14ac:dyDescent="0.2">
      <c r="A76" s="411"/>
      <c r="C76" s="63"/>
      <c r="D76" s="63"/>
      <c r="E76" s="64"/>
      <c r="F76" s="64"/>
      <c r="G76" s="64"/>
      <c r="H76" s="64"/>
      <c r="I76" s="64"/>
      <c r="J76" s="65" t="s">
        <v>64</v>
      </c>
      <c r="K76" s="62"/>
      <c r="L76" s="62"/>
      <c r="M76" s="62"/>
      <c r="N76" s="62"/>
      <c r="O76" s="62"/>
      <c r="P76" s="62"/>
      <c r="Q76" s="62"/>
      <c r="R76" s="62"/>
      <c r="S76" s="62"/>
      <c r="T76" s="62"/>
      <c r="U76" s="62"/>
      <c r="V76" s="62"/>
      <c r="W76" s="62"/>
      <c r="X76" s="62"/>
      <c r="Y76" s="62"/>
      <c r="Z76" s="62"/>
      <c r="AA76" s="62"/>
      <c r="AB76" s="62"/>
      <c r="AC76" s="62"/>
      <c r="AD76" s="62"/>
      <c r="AE76" s="62"/>
      <c r="AF76" s="276"/>
      <c r="AI76" s="412"/>
      <c r="AK76" s="411"/>
      <c r="AQ76" s="412"/>
    </row>
    <row r="77" spans="1:66" ht="15" customHeight="1" x14ac:dyDescent="0.25">
      <c r="A77" s="411"/>
      <c r="AE77" s="61"/>
      <c r="AF77" s="277"/>
      <c r="AI77" s="412"/>
      <c r="AK77" s="411"/>
      <c r="AQ77" s="412"/>
    </row>
    <row r="78" spans="1:66" ht="34.5" x14ac:dyDescent="0.2">
      <c r="A78" s="411"/>
      <c r="C78" s="63" t="s">
        <v>75</v>
      </c>
      <c r="D78" s="63"/>
      <c r="E78" s="64"/>
      <c r="F78" s="64"/>
      <c r="G78" s="64"/>
      <c r="H78" s="64"/>
      <c r="I78" s="63"/>
      <c r="J78" s="204" t="s">
        <v>76</v>
      </c>
      <c r="M78" s="288" t="s">
        <v>15</v>
      </c>
      <c r="N78" s="289">
        <v>0</v>
      </c>
      <c r="O78" s="62"/>
      <c r="Q78" s="290" t="s">
        <v>18</v>
      </c>
      <c r="R78" s="289">
        <v>0</v>
      </c>
      <c r="S78" s="62"/>
      <c r="U78" s="291" t="s">
        <v>19</v>
      </c>
      <c r="V78" s="289">
        <v>0</v>
      </c>
      <c r="AE78" s="61"/>
      <c r="AF78" s="278"/>
      <c r="AI78" s="412"/>
      <c r="AK78" s="411"/>
      <c r="AQ78" s="412"/>
    </row>
    <row r="79" spans="1:66" ht="15" customHeight="1" x14ac:dyDescent="0.2">
      <c r="A79" s="411"/>
      <c r="C79" s="63"/>
      <c r="F79" s="62"/>
      <c r="G79" s="62"/>
      <c r="H79" s="62"/>
      <c r="I79" s="62"/>
      <c r="M79" s="62"/>
      <c r="N79" s="62"/>
      <c r="O79" s="62"/>
      <c r="P79" s="62"/>
      <c r="Q79" s="62"/>
      <c r="R79" s="62"/>
      <c r="S79" s="62"/>
      <c r="T79" s="62"/>
      <c r="U79" s="62"/>
      <c r="V79" s="62"/>
      <c r="AE79" s="61"/>
      <c r="AF79" s="278"/>
      <c r="AI79" s="412"/>
      <c r="AK79" s="411"/>
      <c r="AQ79" s="412"/>
    </row>
    <row r="80" spans="1:66" ht="34.5" customHeight="1" thickBot="1" x14ac:dyDescent="0.25">
      <c r="A80" s="411"/>
      <c r="C80" s="63"/>
      <c r="F80" s="62"/>
      <c r="G80" s="62"/>
      <c r="H80" s="62"/>
      <c r="I80" s="62"/>
      <c r="M80" s="292" t="s">
        <v>20</v>
      </c>
      <c r="N80" s="289">
        <v>0</v>
      </c>
      <c r="O80" s="62"/>
      <c r="P80" s="62"/>
      <c r="Q80" s="293" t="s">
        <v>83</v>
      </c>
      <c r="R80" s="289">
        <v>0</v>
      </c>
      <c r="T80" s="209"/>
      <c r="U80" s="548" t="s">
        <v>36</v>
      </c>
      <c r="V80" s="250">
        <f>SUM(N78,R78,V78,N80,R80)</f>
        <v>0</v>
      </c>
      <c r="AE80" s="61"/>
      <c r="AF80" s="278"/>
      <c r="AI80" s="412"/>
      <c r="AK80" s="411"/>
      <c r="AQ80" s="412"/>
    </row>
    <row r="81" spans="1:43" ht="15" customHeight="1" thickTop="1" x14ac:dyDescent="0.25">
      <c r="A81" s="411"/>
      <c r="AF81" s="275"/>
      <c r="AI81" s="412"/>
      <c r="AK81" s="411"/>
      <c r="AQ81" s="412"/>
    </row>
    <row r="82" spans="1:43" ht="30" x14ac:dyDescent="0.25">
      <c r="A82" s="411"/>
      <c r="C82" s="63" t="s">
        <v>72</v>
      </c>
      <c r="D82" s="67"/>
      <c r="E82" s="67"/>
      <c r="F82" s="67"/>
      <c r="G82" s="67"/>
      <c r="H82" s="67"/>
      <c r="I82" s="67"/>
      <c r="J82" s="62" t="s">
        <v>73</v>
      </c>
      <c r="AF82" s="275"/>
      <c r="AI82" s="412"/>
      <c r="AK82" s="411"/>
      <c r="AQ82" s="412"/>
    </row>
    <row r="83" spans="1:43" ht="35.1" customHeight="1" thickBot="1" x14ac:dyDescent="0.25">
      <c r="A83" s="418"/>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425"/>
      <c r="AG83" s="426"/>
      <c r="AH83" s="426"/>
      <c r="AI83" s="417"/>
      <c r="AK83" s="418"/>
      <c r="AL83" s="426"/>
      <c r="AM83" s="149"/>
      <c r="AN83" s="149"/>
      <c r="AO83" s="149"/>
      <c r="AP83" s="149"/>
      <c r="AQ83" s="417"/>
    </row>
  </sheetData>
  <sheetProtection algorithmName="SHA-512" hashValue="LXmy6RhGfr0yLIsu7HvBN+354KWsG+ZJx571qybrZyRQEVcMpjgCbvcTHKy2ComzsD/UnzzvhNBrlVmvoVDmHA==" saltValue="a2ZULUUHF0SSxrEJ1ju3Sw==" spinCount="100000" sheet="1" objects="1" scenarios="1"/>
  <mergeCells count="197">
    <mergeCell ref="B50:B59"/>
    <mergeCell ref="C69:C70"/>
    <mergeCell ref="AG69:AG70"/>
    <mergeCell ref="AH69:AH70"/>
    <mergeCell ref="Y71:AF71"/>
    <mergeCell ref="AG63:AG64"/>
    <mergeCell ref="AH63:AH64"/>
    <mergeCell ref="C65:C66"/>
    <mergeCell ref="AG65:AG66"/>
    <mergeCell ref="AH65:AH66"/>
    <mergeCell ref="C67:C68"/>
    <mergeCell ref="AG67:AG68"/>
    <mergeCell ref="AH67:AH68"/>
    <mergeCell ref="B61:B70"/>
    <mergeCell ref="C61:C62"/>
    <mergeCell ref="AG61:AG62"/>
    <mergeCell ref="AH61:AH62"/>
    <mergeCell ref="AM61:AM62"/>
    <mergeCell ref="AN61:AN62"/>
    <mergeCell ref="AO61:AO62"/>
    <mergeCell ref="AP61:AP62"/>
    <mergeCell ref="C63:C64"/>
    <mergeCell ref="C56:C57"/>
    <mergeCell ref="AG56:AG57"/>
    <mergeCell ref="AH56:AH57"/>
    <mergeCell ref="AL57:AL58"/>
    <mergeCell ref="AM57:AM58"/>
    <mergeCell ref="AN57:AN58"/>
    <mergeCell ref="AO57:AO58"/>
    <mergeCell ref="AP57:AP58"/>
    <mergeCell ref="C58:C59"/>
    <mergeCell ref="AG58:AG59"/>
    <mergeCell ref="AH58:AH59"/>
    <mergeCell ref="AL59:AL60"/>
    <mergeCell ref="AM59:AM60"/>
    <mergeCell ref="AN59:AN60"/>
    <mergeCell ref="AO59:AO60"/>
    <mergeCell ref="AP59:AP60"/>
    <mergeCell ref="AN51:AN52"/>
    <mergeCell ref="AO51:AO52"/>
    <mergeCell ref="AP51:AP52"/>
    <mergeCell ref="C52:C53"/>
    <mergeCell ref="AG52:AG53"/>
    <mergeCell ref="AH52:AH53"/>
    <mergeCell ref="AL53:AL54"/>
    <mergeCell ref="AM53:AM54"/>
    <mergeCell ref="AN53:AN54"/>
    <mergeCell ref="AO53:AO54"/>
    <mergeCell ref="C50:C51"/>
    <mergeCell ref="AG50:AG51"/>
    <mergeCell ref="AH50:AH51"/>
    <mergeCell ref="AL51:AL52"/>
    <mergeCell ref="AM51:AM52"/>
    <mergeCell ref="AP53:AP54"/>
    <mergeCell ref="C54:C55"/>
    <mergeCell ref="AG54:AG55"/>
    <mergeCell ref="AH54:AH55"/>
    <mergeCell ref="AL55:AL56"/>
    <mergeCell ref="AM55:AM56"/>
    <mergeCell ref="AN55:AN56"/>
    <mergeCell ref="AO55:AO56"/>
    <mergeCell ref="AP55:AP56"/>
    <mergeCell ref="AN43:AN44"/>
    <mergeCell ref="AO43:AO44"/>
    <mergeCell ref="AP43:AP44"/>
    <mergeCell ref="AL49:AL50"/>
    <mergeCell ref="AM49:AM50"/>
    <mergeCell ref="AN49:AN50"/>
    <mergeCell ref="AO49:AO50"/>
    <mergeCell ref="AP49:AP50"/>
    <mergeCell ref="AM45:AM46"/>
    <mergeCell ref="AN45:AN46"/>
    <mergeCell ref="AO45:AO46"/>
    <mergeCell ref="AP45:AP46"/>
    <mergeCell ref="AN47:AN48"/>
    <mergeCell ref="AO47:AO48"/>
    <mergeCell ref="AP47:AP48"/>
    <mergeCell ref="AN39:AN40"/>
    <mergeCell ref="AO39:AO40"/>
    <mergeCell ref="AP39:AP40"/>
    <mergeCell ref="C41:C42"/>
    <mergeCell ref="AG41:AG42"/>
    <mergeCell ref="AH41:AH42"/>
    <mergeCell ref="AL41:AL42"/>
    <mergeCell ref="AM41:AM42"/>
    <mergeCell ref="AN41:AN42"/>
    <mergeCell ref="AO41:AO42"/>
    <mergeCell ref="AP41:AP42"/>
    <mergeCell ref="B39:B48"/>
    <mergeCell ref="C39:C40"/>
    <mergeCell ref="AG39:AG40"/>
    <mergeCell ref="AH39:AH40"/>
    <mergeCell ref="AL39:AL40"/>
    <mergeCell ref="AM39:AM40"/>
    <mergeCell ref="C45:C46"/>
    <mergeCell ref="AG45:AG46"/>
    <mergeCell ref="AH45:AH46"/>
    <mergeCell ref="AL45:AL46"/>
    <mergeCell ref="C47:C48"/>
    <mergeCell ref="AG47:AG48"/>
    <mergeCell ref="AH47:AH48"/>
    <mergeCell ref="AL47:AL48"/>
    <mergeCell ref="AM47:AM48"/>
    <mergeCell ref="C43:C44"/>
    <mergeCell ref="AG43:AG44"/>
    <mergeCell ref="AH43:AH44"/>
    <mergeCell ref="AL43:AL44"/>
    <mergeCell ref="AM43:AM44"/>
    <mergeCell ref="AO34:AO36"/>
    <mergeCell ref="AP34:AP36"/>
    <mergeCell ref="C36:C37"/>
    <mergeCell ref="AG36:AG37"/>
    <mergeCell ref="AH36:AH37"/>
    <mergeCell ref="AL37:AL38"/>
    <mergeCell ref="AM37:AM38"/>
    <mergeCell ref="AN37:AN38"/>
    <mergeCell ref="AO37:AO38"/>
    <mergeCell ref="AP37:AP38"/>
    <mergeCell ref="C34:C35"/>
    <mergeCell ref="AG34:AG35"/>
    <mergeCell ref="AH34:AH35"/>
    <mergeCell ref="AL34:AL36"/>
    <mergeCell ref="AM34:AM36"/>
    <mergeCell ref="AN34:AN36"/>
    <mergeCell ref="AO23:AO24"/>
    <mergeCell ref="C25:C26"/>
    <mergeCell ref="AG25:AG26"/>
    <mergeCell ref="AH25:AH26"/>
    <mergeCell ref="AL25:AL26"/>
    <mergeCell ref="AM25:AM26"/>
    <mergeCell ref="AN25:AN26"/>
    <mergeCell ref="AO25:AO26"/>
    <mergeCell ref="AN29:AN30"/>
    <mergeCell ref="AO29:AO30"/>
    <mergeCell ref="C30:C31"/>
    <mergeCell ref="AG30:AG31"/>
    <mergeCell ref="AH30:AH31"/>
    <mergeCell ref="AL27:AL28"/>
    <mergeCell ref="AM27:AM28"/>
    <mergeCell ref="AN27:AN28"/>
    <mergeCell ref="AO27:AO28"/>
    <mergeCell ref="AM23:AM24"/>
    <mergeCell ref="AN23:AN24"/>
    <mergeCell ref="C19:C20"/>
    <mergeCell ref="AG19:AG20"/>
    <mergeCell ref="AH19:AH20"/>
    <mergeCell ref="AL20:AL22"/>
    <mergeCell ref="AM20:AM22"/>
    <mergeCell ref="AN20:AN22"/>
    <mergeCell ref="B28:B37"/>
    <mergeCell ref="C28:C29"/>
    <mergeCell ref="AG28:AG29"/>
    <mergeCell ref="AH28:AH29"/>
    <mergeCell ref="AL29:AL30"/>
    <mergeCell ref="AM29:AM30"/>
    <mergeCell ref="C32:C33"/>
    <mergeCell ref="AG32:AG33"/>
    <mergeCell ref="AH32:AH33"/>
    <mergeCell ref="AN16:AN17"/>
    <mergeCell ref="AO16:AO17"/>
    <mergeCell ref="B17:B26"/>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117"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71"/>
  <sheetViews>
    <sheetView zoomScale="45" zoomScaleNormal="45" workbookViewId="0">
      <selection activeCell="L114" sqref="L114"/>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34" width="4.28515625" style="2" customWidth="1"/>
    <col min="35" max="16384" width="11.42578125" style="2"/>
  </cols>
  <sheetData>
    <row r="1" spans="1:33" ht="39.75" customHeight="1" thickBot="1" x14ac:dyDescent="0.25">
      <c r="A1" s="673" t="s">
        <v>207</v>
      </c>
      <c r="B1" s="674"/>
      <c r="C1" s="674"/>
      <c r="D1" s="674"/>
      <c r="E1" s="674"/>
      <c r="F1" s="674"/>
      <c r="G1" s="675"/>
      <c r="H1" s="553" t="s">
        <v>81</v>
      </c>
      <c r="I1" s="550"/>
      <c r="J1" s="550"/>
      <c r="K1" s="550"/>
      <c r="L1" s="550"/>
      <c r="M1" s="550"/>
      <c r="N1" s="550"/>
      <c r="O1" s="550"/>
      <c r="P1" s="550"/>
      <c r="Q1" s="550"/>
      <c r="R1" s="550"/>
      <c r="S1" s="550"/>
      <c r="T1" s="550"/>
      <c r="U1" s="550"/>
      <c r="V1" s="550"/>
      <c r="W1" s="550"/>
      <c r="X1" s="550"/>
      <c r="Y1" s="550"/>
      <c r="Z1" s="550"/>
      <c r="AA1" s="550"/>
      <c r="AB1" s="550"/>
      <c r="AC1" s="550"/>
      <c r="AD1" s="550"/>
      <c r="AE1" s="554"/>
      <c r="AF1" s="431" t="s">
        <v>71</v>
      </c>
      <c r="AG1" s="432" t="s">
        <v>169</v>
      </c>
    </row>
    <row r="2" spans="1:33" ht="30" customHeight="1" thickBot="1" x14ac:dyDescent="0.25">
      <c r="A2" s="676"/>
      <c r="B2" s="677"/>
      <c r="C2" s="677"/>
      <c r="D2" s="677"/>
      <c r="E2" s="677"/>
      <c r="F2" s="677"/>
      <c r="G2" s="678"/>
      <c r="H2" s="551"/>
      <c r="I2" s="552"/>
      <c r="J2" s="552"/>
      <c r="K2" s="552"/>
      <c r="L2" s="552"/>
      <c r="M2" s="552"/>
      <c r="N2" s="552"/>
      <c r="O2" s="552"/>
      <c r="P2" s="552"/>
      <c r="Q2" s="552"/>
      <c r="R2" s="552"/>
      <c r="S2" s="552"/>
      <c r="T2" s="552"/>
      <c r="U2" s="552"/>
      <c r="V2" s="552"/>
      <c r="W2" s="552"/>
      <c r="X2" s="552"/>
      <c r="Y2" s="552"/>
      <c r="Z2" s="552"/>
      <c r="AA2" s="552"/>
      <c r="AB2" s="552"/>
      <c r="AC2" s="552"/>
      <c r="AD2" s="552"/>
      <c r="AE2" s="555"/>
      <c r="AF2" s="431" t="s">
        <v>1</v>
      </c>
      <c r="AG2" s="433" t="s">
        <v>35</v>
      </c>
    </row>
    <row r="3" spans="1:33" ht="50.1" customHeight="1" thickBot="1" x14ac:dyDescent="0.25">
      <c r="A3" s="665" t="s">
        <v>2</v>
      </c>
      <c r="B3" s="665" t="s">
        <v>3</v>
      </c>
      <c r="C3" s="665" t="s">
        <v>4</v>
      </c>
      <c r="D3" s="591" t="s">
        <v>5</v>
      </c>
      <c r="E3" s="592"/>
      <c r="F3" s="592"/>
      <c r="G3" s="593"/>
      <c r="H3" s="591" t="s">
        <v>6</v>
      </c>
      <c r="I3" s="592"/>
      <c r="J3" s="592"/>
      <c r="K3" s="593"/>
      <c r="L3" s="591" t="s">
        <v>7</v>
      </c>
      <c r="M3" s="592"/>
      <c r="N3" s="592"/>
      <c r="O3" s="593"/>
      <c r="P3" s="591" t="s">
        <v>8</v>
      </c>
      <c r="Q3" s="592"/>
      <c r="R3" s="592"/>
      <c r="S3" s="593"/>
      <c r="T3" s="591" t="s">
        <v>9</v>
      </c>
      <c r="U3" s="592"/>
      <c r="V3" s="592"/>
      <c r="W3" s="593"/>
      <c r="X3" s="591" t="s">
        <v>10</v>
      </c>
      <c r="Y3" s="592"/>
      <c r="Z3" s="592"/>
      <c r="AA3" s="593"/>
      <c r="AB3" s="591" t="s">
        <v>11</v>
      </c>
      <c r="AC3" s="592"/>
      <c r="AD3" s="592"/>
      <c r="AE3" s="593"/>
      <c r="AF3" s="572" t="s">
        <v>12</v>
      </c>
      <c r="AG3" s="574"/>
    </row>
    <row r="4" spans="1:33" s="19" customFormat="1" ht="26.25" customHeight="1" thickBot="1" x14ac:dyDescent="0.25">
      <c r="A4" s="666"/>
      <c r="B4" s="666"/>
      <c r="C4" s="666"/>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575">
        <v>1</v>
      </c>
      <c r="B5" s="625" t="s">
        <v>15</v>
      </c>
      <c r="C5" s="20" t="s">
        <v>16</v>
      </c>
      <c r="D5" s="21"/>
      <c r="E5" s="22"/>
      <c r="F5" s="22"/>
      <c r="G5" s="79"/>
      <c r="H5" s="21"/>
      <c r="I5" s="22"/>
      <c r="J5" s="22"/>
      <c r="K5" s="23"/>
      <c r="L5" s="80"/>
      <c r="M5" s="22"/>
      <c r="N5" s="22"/>
      <c r="O5" s="79"/>
      <c r="P5" s="21"/>
      <c r="Q5" s="22"/>
      <c r="R5" s="22"/>
      <c r="S5" s="79"/>
      <c r="T5" s="21"/>
      <c r="U5" s="22"/>
      <c r="V5" s="22"/>
      <c r="W5" s="79"/>
      <c r="X5" s="21"/>
      <c r="Y5" s="22"/>
      <c r="Z5" s="22"/>
      <c r="AA5" s="79"/>
      <c r="AB5" s="21"/>
      <c r="AC5" s="22"/>
      <c r="AD5" s="22"/>
      <c r="AE5" s="96"/>
      <c r="AF5" s="560">
        <f>SUM(D5:AE5)</f>
        <v>0</v>
      </c>
      <c r="AG5" s="556">
        <f>SUM(D6:AE6)</f>
        <v>0</v>
      </c>
    </row>
    <row r="6" spans="1:33" ht="15" customHeight="1" x14ac:dyDescent="0.2">
      <c r="A6" s="576"/>
      <c r="B6" s="626"/>
      <c r="C6" s="25" t="s">
        <v>17</v>
      </c>
      <c r="D6" s="26"/>
      <c r="E6" s="27"/>
      <c r="F6" s="27"/>
      <c r="G6" s="82"/>
      <c r="H6" s="26"/>
      <c r="I6" s="27"/>
      <c r="J6" s="27"/>
      <c r="K6" s="28"/>
      <c r="L6" s="83"/>
      <c r="M6" s="27"/>
      <c r="N6" s="27"/>
      <c r="O6" s="82"/>
      <c r="P6" s="26"/>
      <c r="Q6" s="27"/>
      <c r="R6" s="27"/>
      <c r="S6" s="82"/>
      <c r="T6" s="26"/>
      <c r="U6" s="27"/>
      <c r="V6" s="27"/>
      <c r="W6" s="82"/>
      <c r="X6" s="26"/>
      <c r="Y6" s="27"/>
      <c r="Z6" s="27"/>
      <c r="AA6" s="82"/>
      <c r="AB6" s="26"/>
      <c r="AC6" s="27"/>
      <c r="AD6" s="27"/>
      <c r="AE6" s="97"/>
      <c r="AF6" s="561"/>
      <c r="AG6" s="557"/>
    </row>
    <row r="7" spans="1:33" ht="15" customHeight="1" x14ac:dyDescent="0.2">
      <c r="A7" s="576"/>
      <c r="B7" s="627" t="s">
        <v>18</v>
      </c>
      <c r="C7" s="30" t="s">
        <v>16</v>
      </c>
      <c r="D7" s="31"/>
      <c r="E7" s="32"/>
      <c r="F7" s="32"/>
      <c r="G7" s="33"/>
      <c r="H7" s="86"/>
      <c r="I7" s="32"/>
      <c r="J7" s="32"/>
      <c r="K7" s="33"/>
      <c r="L7" s="86"/>
      <c r="M7" s="32"/>
      <c r="N7" s="32"/>
      <c r="O7" s="85"/>
      <c r="P7" s="31"/>
      <c r="Q7" s="32"/>
      <c r="R7" s="32"/>
      <c r="S7" s="33"/>
      <c r="T7" s="86"/>
      <c r="U7" s="32"/>
      <c r="V7" s="32"/>
      <c r="W7" s="33"/>
      <c r="X7" s="86"/>
      <c r="Y7" s="32"/>
      <c r="Z7" s="32"/>
      <c r="AA7" s="33"/>
      <c r="AB7" s="31"/>
      <c r="AC7" s="32"/>
      <c r="AD7" s="32"/>
      <c r="AE7" s="215"/>
      <c r="AF7" s="562">
        <f>SUM(D7:AE7)</f>
        <v>0</v>
      </c>
      <c r="AG7" s="558">
        <f>SUM(D8:AE8)</f>
        <v>0</v>
      </c>
    </row>
    <row r="8" spans="1:33" ht="15" customHeight="1" x14ac:dyDescent="0.2">
      <c r="A8" s="576"/>
      <c r="B8" s="627"/>
      <c r="C8" s="25" t="s">
        <v>17</v>
      </c>
      <c r="D8" s="26"/>
      <c r="E8" s="27"/>
      <c r="F8" s="27"/>
      <c r="G8" s="28"/>
      <c r="H8" s="83"/>
      <c r="I8" s="27"/>
      <c r="J8" s="27"/>
      <c r="K8" s="28"/>
      <c r="L8" s="83"/>
      <c r="M8" s="27"/>
      <c r="N8" s="27"/>
      <c r="O8" s="82"/>
      <c r="P8" s="26"/>
      <c r="Q8" s="27"/>
      <c r="R8" s="27"/>
      <c r="S8" s="28"/>
      <c r="T8" s="83"/>
      <c r="U8" s="27"/>
      <c r="V8" s="27"/>
      <c r="W8" s="28"/>
      <c r="X8" s="83"/>
      <c r="Y8" s="27"/>
      <c r="Z8" s="27"/>
      <c r="AA8" s="28"/>
      <c r="AB8" s="26"/>
      <c r="AC8" s="27"/>
      <c r="AD8" s="27"/>
      <c r="AE8" s="219"/>
      <c r="AF8" s="561"/>
      <c r="AG8" s="557"/>
    </row>
    <row r="9" spans="1:33" ht="15" customHeight="1" x14ac:dyDescent="0.2">
      <c r="A9" s="576"/>
      <c r="B9" s="628" t="s">
        <v>19</v>
      </c>
      <c r="C9" s="30" t="s">
        <v>16</v>
      </c>
      <c r="D9" s="31"/>
      <c r="E9" s="32"/>
      <c r="F9" s="32"/>
      <c r="G9" s="33"/>
      <c r="H9" s="86"/>
      <c r="I9" s="32"/>
      <c r="J9" s="32"/>
      <c r="K9" s="33"/>
      <c r="L9" s="86"/>
      <c r="M9" s="32"/>
      <c r="N9" s="32"/>
      <c r="O9" s="33"/>
      <c r="P9" s="86"/>
      <c r="Q9" s="32"/>
      <c r="R9" s="32"/>
      <c r="S9" s="33"/>
      <c r="T9" s="86"/>
      <c r="U9" s="32"/>
      <c r="V9" s="32"/>
      <c r="W9" s="85"/>
      <c r="X9" s="31"/>
      <c r="Y9" s="32"/>
      <c r="Z9" s="32"/>
      <c r="AA9" s="33"/>
      <c r="AB9" s="86"/>
      <c r="AC9" s="32"/>
      <c r="AD9" s="32"/>
      <c r="AE9" s="99"/>
      <c r="AF9" s="562">
        <f>SUM(D9:AE9)</f>
        <v>0</v>
      </c>
      <c r="AG9" s="558">
        <f>SUM(D10:AE10)</f>
        <v>0</v>
      </c>
    </row>
    <row r="10" spans="1:33" ht="15" customHeight="1" x14ac:dyDescent="0.2">
      <c r="A10" s="576"/>
      <c r="B10" s="628"/>
      <c r="C10" s="25" t="s">
        <v>17</v>
      </c>
      <c r="D10" s="26"/>
      <c r="E10" s="27"/>
      <c r="F10" s="27"/>
      <c r="G10" s="28"/>
      <c r="H10" s="83"/>
      <c r="I10" s="27"/>
      <c r="J10" s="27"/>
      <c r="K10" s="28"/>
      <c r="L10" s="83"/>
      <c r="M10" s="27"/>
      <c r="N10" s="27"/>
      <c r="O10" s="28"/>
      <c r="P10" s="83"/>
      <c r="Q10" s="27"/>
      <c r="R10" s="27"/>
      <c r="S10" s="28"/>
      <c r="T10" s="83"/>
      <c r="U10" s="27"/>
      <c r="V10" s="27"/>
      <c r="W10" s="82"/>
      <c r="X10" s="26"/>
      <c r="Y10" s="27"/>
      <c r="Z10" s="27"/>
      <c r="AA10" s="28"/>
      <c r="AB10" s="83"/>
      <c r="AC10" s="27"/>
      <c r="AD10" s="27"/>
      <c r="AE10" s="269"/>
      <c r="AF10" s="561"/>
      <c r="AG10" s="557"/>
    </row>
    <row r="11" spans="1:33" ht="15" customHeight="1" x14ac:dyDescent="0.2">
      <c r="A11" s="576"/>
      <c r="B11" s="569" t="s">
        <v>20</v>
      </c>
      <c r="C11" s="30" t="s">
        <v>16</v>
      </c>
      <c r="D11" s="31"/>
      <c r="E11" s="32"/>
      <c r="F11" s="32"/>
      <c r="G11" s="33"/>
      <c r="H11" s="86"/>
      <c r="I11" s="32"/>
      <c r="J11" s="32"/>
      <c r="K11" s="33"/>
      <c r="L11" s="86"/>
      <c r="M11" s="32"/>
      <c r="N11" s="32"/>
      <c r="O11" s="85"/>
      <c r="P11" s="31"/>
      <c r="Q11" s="32"/>
      <c r="R11" s="32"/>
      <c r="S11" s="85"/>
      <c r="T11" s="31"/>
      <c r="U11" s="32"/>
      <c r="V11" s="32"/>
      <c r="W11" s="85"/>
      <c r="X11" s="31"/>
      <c r="Y11" s="32"/>
      <c r="Z11" s="32"/>
      <c r="AA11" s="33"/>
      <c r="AB11" s="86"/>
      <c r="AC11" s="32"/>
      <c r="AD11" s="32"/>
      <c r="AE11" s="215"/>
      <c r="AF11" s="607">
        <f>SUM(D11:AE11)</f>
        <v>0</v>
      </c>
      <c r="AG11" s="608">
        <f>SUM(D12:AE12)</f>
        <v>0</v>
      </c>
    </row>
    <row r="12" spans="1:33" ht="15" customHeight="1" x14ac:dyDescent="0.2">
      <c r="A12" s="576"/>
      <c r="B12" s="569"/>
      <c r="C12" s="25" t="s">
        <v>17</v>
      </c>
      <c r="D12" s="26"/>
      <c r="E12" s="27"/>
      <c r="F12" s="27"/>
      <c r="G12" s="28"/>
      <c r="H12" s="83"/>
      <c r="I12" s="27"/>
      <c r="J12" s="27"/>
      <c r="K12" s="28"/>
      <c r="L12" s="83"/>
      <c r="M12" s="27"/>
      <c r="N12" s="27"/>
      <c r="O12" s="82"/>
      <c r="P12" s="26"/>
      <c r="Q12" s="27"/>
      <c r="R12" s="27"/>
      <c r="S12" s="82"/>
      <c r="T12" s="26"/>
      <c r="U12" s="27"/>
      <c r="V12" s="27"/>
      <c r="W12" s="82"/>
      <c r="X12" s="26"/>
      <c r="Y12" s="27"/>
      <c r="Z12" s="27"/>
      <c r="AA12" s="28"/>
      <c r="AB12" s="83"/>
      <c r="AC12" s="27"/>
      <c r="AD12" s="27"/>
      <c r="AE12" s="219"/>
      <c r="AF12" s="607"/>
      <c r="AG12" s="608"/>
    </row>
    <row r="13" spans="1:33" ht="15" customHeight="1" x14ac:dyDescent="0.2">
      <c r="A13" s="576"/>
      <c r="B13" s="603" t="s">
        <v>83</v>
      </c>
      <c r="C13" s="30" t="s">
        <v>16</v>
      </c>
      <c r="D13" s="298"/>
      <c r="E13" s="295"/>
      <c r="F13" s="32"/>
      <c r="G13" s="299"/>
      <c r="H13" s="298"/>
      <c r="I13" s="295"/>
      <c r="J13" s="295"/>
      <c r="K13" s="299"/>
      <c r="L13" s="298"/>
      <c r="M13" s="295"/>
      <c r="N13" s="295"/>
      <c r="O13" s="299"/>
      <c r="P13" s="298"/>
      <c r="Q13" s="295"/>
      <c r="R13" s="295"/>
      <c r="S13" s="302"/>
      <c r="T13" s="312"/>
      <c r="U13" s="295"/>
      <c r="V13" s="295"/>
      <c r="W13" s="299"/>
      <c r="X13" s="298"/>
      <c r="Y13" s="295"/>
      <c r="Z13" s="295"/>
      <c r="AA13" s="297"/>
      <c r="AB13" s="298"/>
      <c r="AC13" s="295"/>
      <c r="AD13" s="295"/>
      <c r="AE13" s="297"/>
      <c r="AF13" s="607">
        <f>SUM(D13:AE13)</f>
        <v>0</v>
      </c>
      <c r="AG13" s="608">
        <f>SUM(D14:AE14)</f>
        <v>0</v>
      </c>
    </row>
    <row r="14" spans="1:33" ht="15" customHeight="1" thickBot="1" x14ac:dyDescent="0.25">
      <c r="A14" s="577"/>
      <c r="B14" s="604"/>
      <c r="C14" s="40" t="s">
        <v>17</v>
      </c>
      <c r="D14" s="43"/>
      <c r="E14" s="41"/>
      <c r="F14" s="27"/>
      <c r="G14" s="87"/>
      <c r="H14" s="43"/>
      <c r="I14" s="41"/>
      <c r="J14" s="41"/>
      <c r="K14" s="87"/>
      <c r="L14" s="43"/>
      <c r="M14" s="41"/>
      <c r="N14" s="41"/>
      <c r="O14" s="87"/>
      <c r="P14" s="43"/>
      <c r="Q14" s="41"/>
      <c r="R14" s="41"/>
      <c r="S14" s="42"/>
      <c r="T14" s="88"/>
      <c r="U14" s="41"/>
      <c r="V14" s="41"/>
      <c r="W14" s="87"/>
      <c r="X14" s="43"/>
      <c r="Y14" s="41"/>
      <c r="Z14" s="41"/>
      <c r="AA14" s="103"/>
      <c r="AB14" s="43"/>
      <c r="AC14" s="41"/>
      <c r="AD14" s="41"/>
      <c r="AE14" s="103"/>
      <c r="AF14" s="609"/>
      <c r="AG14" s="610"/>
    </row>
    <row r="15" spans="1:33" ht="15" customHeight="1" thickBot="1" x14ac:dyDescent="0.4">
      <c r="A15" s="263"/>
      <c r="B15" s="125"/>
      <c r="C15" s="125"/>
      <c r="D15" s="91"/>
      <c r="E15" s="91"/>
      <c r="F15" s="91"/>
      <c r="G15" s="92"/>
      <c r="H15" s="91"/>
      <c r="I15" s="91"/>
      <c r="J15" s="91"/>
      <c r="K15" s="92"/>
      <c r="L15" s="91"/>
      <c r="M15" s="91"/>
      <c r="N15" s="91"/>
      <c r="O15" s="92"/>
      <c r="P15" s="91"/>
      <c r="Q15" s="91"/>
      <c r="R15" s="91"/>
      <c r="S15" s="92"/>
      <c r="T15" s="91"/>
      <c r="U15" s="91"/>
      <c r="V15" s="91"/>
      <c r="W15" s="92"/>
      <c r="X15" s="91"/>
      <c r="Y15" s="91"/>
      <c r="Z15" s="91"/>
      <c r="AA15" s="91"/>
      <c r="AB15" s="91"/>
      <c r="AC15" s="91"/>
      <c r="AD15" s="91"/>
      <c r="AE15" s="91"/>
      <c r="AF15" s="48"/>
      <c r="AG15" s="49"/>
    </row>
    <row r="16" spans="1:33" ht="15" customHeight="1" x14ac:dyDescent="0.2">
      <c r="A16" s="575">
        <v>2</v>
      </c>
      <c r="B16" s="625" t="s">
        <v>15</v>
      </c>
      <c r="C16" s="20" t="s">
        <v>16</v>
      </c>
      <c r="D16" s="21"/>
      <c r="E16" s="22"/>
      <c r="F16" s="22"/>
      <c r="G16" s="79"/>
      <c r="H16" s="21"/>
      <c r="I16" s="22"/>
      <c r="J16" s="22"/>
      <c r="K16" s="23"/>
      <c r="L16" s="80"/>
      <c r="M16" s="22"/>
      <c r="N16" s="22"/>
      <c r="O16" s="23"/>
      <c r="P16" s="21"/>
      <c r="Q16" s="22"/>
      <c r="R16" s="22"/>
      <c r="S16" s="23"/>
      <c r="T16" s="80"/>
      <c r="U16" s="22"/>
      <c r="V16" s="22"/>
      <c r="W16" s="79"/>
      <c r="X16" s="21"/>
      <c r="Y16" s="22"/>
      <c r="Z16" s="22"/>
      <c r="AA16" s="79"/>
      <c r="AB16" s="21"/>
      <c r="AC16" s="22"/>
      <c r="AD16" s="22"/>
      <c r="AE16" s="96"/>
      <c r="AF16" s="560">
        <f>SUM(D16:AE16)</f>
        <v>0</v>
      </c>
      <c r="AG16" s="556">
        <f>SUM(D17:AE17)</f>
        <v>0</v>
      </c>
    </row>
    <row r="17" spans="1:34" ht="15" customHeight="1" x14ac:dyDescent="0.2">
      <c r="A17" s="576"/>
      <c r="B17" s="626"/>
      <c r="C17" s="25" t="s">
        <v>17</v>
      </c>
      <c r="D17" s="26"/>
      <c r="E17" s="27"/>
      <c r="F17" s="27"/>
      <c r="G17" s="82"/>
      <c r="H17" s="26"/>
      <c r="I17" s="27"/>
      <c r="J17" s="27"/>
      <c r="K17" s="28"/>
      <c r="L17" s="83"/>
      <c r="M17" s="27"/>
      <c r="N17" s="27"/>
      <c r="O17" s="28"/>
      <c r="P17" s="26"/>
      <c r="Q17" s="27"/>
      <c r="R17" s="27"/>
      <c r="S17" s="28"/>
      <c r="T17" s="83"/>
      <c r="U17" s="27"/>
      <c r="V17" s="27"/>
      <c r="W17" s="82"/>
      <c r="X17" s="26"/>
      <c r="Y17" s="27"/>
      <c r="Z17" s="27"/>
      <c r="AA17" s="82"/>
      <c r="AB17" s="26"/>
      <c r="AC17" s="27"/>
      <c r="AD17" s="27"/>
      <c r="AE17" s="97"/>
      <c r="AF17" s="561"/>
      <c r="AG17" s="557"/>
    </row>
    <row r="18" spans="1:34" ht="15" customHeight="1" x14ac:dyDescent="0.2">
      <c r="A18" s="576"/>
      <c r="B18" s="627" t="s">
        <v>18</v>
      </c>
      <c r="C18" s="30" t="s">
        <v>16</v>
      </c>
      <c r="D18" s="31"/>
      <c r="E18" s="32"/>
      <c r="F18" s="32"/>
      <c r="G18" s="85"/>
      <c r="H18" s="31"/>
      <c r="I18" s="32"/>
      <c r="J18" s="32"/>
      <c r="K18" s="33"/>
      <c r="L18" s="86"/>
      <c r="M18" s="32"/>
      <c r="N18" s="32"/>
      <c r="O18" s="85"/>
      <c r="P18" s="31"/>
      <c r="Q18" s="32"/>
      <c r="R18" s="32"/>
      <c r="S18" s="33"/>
      <c r="T18" s="32"/>
      <c r="U18" s="32"/>
      <c r="V18" s="32"/>
      <c r="W18" s="33"/>
      <c r="X18" s="31"/>
      <c r="Y18" s="32"/>
      <c r="Z18" s="32"/>
      <c r="AA18" s="85"/>
      <c r="AB18" s="31"/>
      <c r="AC18" s="32"/>
      <c r="AD18" s="32"/>
      <c r="AE18" s="99"/>
      <c r="AF18" s="562">
        <f>SUM(D18:AE18)</f>
        <v>0</v>
      </c>
      <c r="AG18" s="558">
        <f>SUM(D19:AE19)</f>
        <v>0</v>
      </c>
    </row>
    <row r="19" spans="1:34" ht="15" customHeight="1" x14ac:dyDescent="0.2">
      <c r="A19" s="576"/>
      <c r="B19" s="627"/>
      <c r="C19" s="25" t="s">
        <v>17</v>
      </c>
      <c r="D19" s="26"/>
      <c r="E19" s="27"/>
      <c r="F19" s="27"/>
      <c r="G19" s="82"/>
      <c r="H19" s="26"/>
      <c r="I19" s="27"/>
      <c r="J19" s="27"/>
      <c r="K19" s="28"/>
      <c r="L19" s="83"/>
      <c r="M19" s="27"/>
      <c r="N19" s="27"/>
      <c r="O19" s="82"/>
      <c r="P19" s="26"/>
      <c r="Q19" s="27"/>
      <c r="R19" s="27"/>
      <c r="S19" s="28"/>
      <c r="T19" s="27"/>
      <c r="U19" s="27"/>
      <c r="V19" s="27"/>
      <c r="W19" s="28"/>
      <c r="X19" s="26"/>
      <c r="Y19" s="27"/>
      <c r="Z19" s="27"/>
      <c r="AA19" s="82"/>
      <c r="AB19" s="26"/>
      <c r="AC19" s="27"/>
      <c r="AD19" s="27"/>
      <c r="AE19" s="97"/>
      <c r="AF19" s="561"/>
      <c r="AG19" s="557"/>
    </row>
    <row r="20" spans="1:34" ht="15" customHeight="1" x14ac:dyDescent="0.2">
      <c r="A20" s="576"/>
      <c r="B20" s="628" t="s">
        <v>19</v>
      </c>
      <c r="C20" s="30" t="s">
        <v>16</v>
      </c>
      <c r="D20" s="31"/>
      <c r="E20" s="32"/>
      <c r="F20" s="32"/>
      <c r="G20" s="85"/>
      <c r="H20" s="31"/>
      <c r="I20" s="32"/>
      <c r="J20" s="32"/>
      <c r="K20" s="33"/>
      <c r="L20" s="86"/>
      <c r="M20" s="32"/>
      <c r="N20" s="32"/>
      <c r="O20" s="85"/>
      <c r="P20" s="31"/>
      <c r="Q20" s="32"/>
      <c r="R20" s="32"/>
      <c r="S20" s="85"/>
      <c r="T20" s="31"/>
      <c r="U20" s="32"/>
      <c r="V20" s="32"/>
      <c r="W20" s="85"/>
      <c r="X20" s="31"/>
      <c r="Y20" s="32"/>
      <c r="Z20" s="98"/>
      <c r="AA20" s="99"/>
      <c r="AB20" s="31"/>
      <c r="AC20" s="32"/>
      <c r="AD20" s="32"/>
      <c r="AE20" s="99"/>
      <c r="AF20" s="562">
        <f>SUM(D20:AE20)</f>
        <v>0</v>
      </c>
      <c r="AG20" s="558">
        <f>SUM(D21:AE21)</f>
        <v>0</v>
      </c>
    </row>
    <row r="21" spans="1:34" ht="15" customHeight="1" x14ac:dyDescent="0.2">
      <c r="A21" s="576"/>
      <c r="B21" s="628"/>
      <c r="C21" s="25" t="s">
        <v>17</v>
      </c>
      <c r="D21" s="26"/>
      <c r="E21" s="27"/>
      <c r="F21" s="27"/>
      <c r="G21" s="82"/>
      <c r="H21" s="26"/>
      <c r="I21" s="27"/>
      <c r="J21" s="27"/>
      <c r="K21" s="28"/>
      <c r="L21" s="83"/>
      <c r="M21" s="27"/>
      <c r="N21" s="27"/>
      <c r="O21" s="82"/>
      <c r="P21" s="26"/>
      <c r="Q21" s="27"/>
      <c r="R21" s="27"/>
      <c r="S21" s="82"/>
      <c r="T21" s="26"/>
      <c r="U21" s="27"/>
      <c r="V21" s="27"/>
      <c r="W21" s="82"/>
      <c r="X21" s="26"/>
      <c r="Y21" s="27"/>
      <c r="Z21" s="100"/>
      <c r="AA21" s="97"/>
      <c r="AB21" s="26"/>
      <c r="AC21" s="27"/>
      <c r="AD21" s="27"/>
      <c r="AE21" s="269"/>
      <c r="AF21" s="561"/>
      <c r="AG21" s="557"/>
    </row>
    <row r="22" spans="1:34" ht="15" customHeight="1" x14ac:dyDescent="0.2">
      <c r="A22" s="576"/>
      <c r="B22" s="569" t="s">
        <v>20</v>
      </c>
      <c r="C22" s="30" t="s">
        <v>16</v>
      </c>
      <c r="D22" s="31"/>
      <c r="E22" s="32"/>
      <c r="F22" s="32"/>
      <c r="G22" s="33"/>
      <c r="H22" s="31"/>
      <c r="I22" s="32"/>
      <c r="J22" s="32"/>
      <c r="K22" s="33"/>
      <c r="L22" s="31"/>
      <c r="M22" s="32"/>
      <c r="N22" s="32"/>
      <c r="O22" s="33"/>
      <c r="P22" s="31"/>
      <c r="Q22" s="32"/>
      <c r="R22" s="32"/>
      <c r="S22" s="85"/>
      <c r="T22" s="31"/>
      <c r="U22" s="32"/>
      <c r="V22" s="32"/>
      <c r="W22" s="85"/>
      <c r="X22" s="31"/>
      <c r="Y22" s="32"/>
      <c r="Z22" s="98"/>
      <c r="AA22" s="85"/>
      <c r="AB22" s="31"/>
      <c r="AC22" s="32"/>
      <c r="AD22" s="32"/>
      <c r="AE22" s="99"/>
      <c r="AF22" s="607">
        <f>SUM(D22:AE22)</f>
        <v>0</v>
      </c>
      <c r="AG22" s="608">
        <f>SUM(D23:AE23)</f>
        <v>0</v>
      </c>
    </row>
    <row r="23" spans="1:34" ht="15" customHeight="1" x14ac:dyDescent="0.2">
      <c r="A23" s="576"/>
      <c r="B23" s="569"/>
      <c r="C23" s="25" t="s">
        <v>17</v>
      </c>
      <c r="D23" s="26"/>
      <c r="E23" s="27"/>
      <c r="F23" s="27"/>
      <c r="G23" s="28"/>
      <c r="H23" s="26"/>
      <c r="I23" s="27"/>
      <c r="J23" s="27"/>
      <c r="K23" s="28"/>
      <c r="L23" s="26"/>
      <c r="M23" s="27"/>
      <c r="N23" s="27"/>
      <c r="O23" s="28"/>
      <c r="P23" s="26"/>
      <c r="Q23" s="27"/>
      <c r="R23" s="27"/>
      <c r="S23" s="82"/>
      <c r="T23" s="26"/>
      <c r="U23" s="27"/>
      <c r="V23" s="27"/>
      <c r="W23" s="82"/>
      <c r="X23" s="26"/>
      <c r="Y23" s="27"/>
      <c r="Z23" s="100"/>
      <c r="AA23" s="82"/>
      <c r="AB23" s="26"/>
      <c r="AC23" s="27"/>
      <c r="AD23" s="27"/>
      <c r="AE23" s="97"/>
      <c r="AF23" s="607"/>
      <c r="AG23" s="608"/>
    </row>
    <row r="24" spans="1:34" ht="15" customHeight="1" x14ac:dyDescent="0.2">
      <c r="A24" s="576"/>
      <c r="B24" s="603" t="s">
        <v>83</v>
      </c>
      <c r="C24" s="30" t="s">
        <v>16</v>
      </c>
      <c r="D24" s="31"/>
      <c r="E24" s="295"/>
      <c r="F24" s="32"/>
      <c r="G24" s="85"/>
      <c r="H24" s="31"/>
      <c r="I24" s="295"/>
      <c r="J24" s="32"/>
      <c r="K24" s="33"/>
      <c r="L24" s="86"/>
      <c r="M24" s="295"/>
      <c r="N24" s="32"/>
      <c r="O24" s="85"/>
      <c r="P24" s="31"/>
      <c r="Q24" s="32"/>
      <c r="R24" s="32"/>
      <c r="S24" s="299"/>
      <c r="T24" s="298"/>
      <c r="U24" s="32"/>
      <c r="V24" s="32"/>
      <c r="W24" s="299"/>
      <c r="X24" s="298"/>
      <c r="Y24" s="32"/>
      <c r="Z24" s="98"/>
      <c r="AA24" s="299"/>
      <c r="AB24" s="298"/>
      <c r="AC24" s="32"/>
      <c r="AD24" s="32"/>
      <c r="AE24" s="99"/>
      <c r="AF24" s="607">
        <f>SUM(D24:AE24)</f>
        <v>0</v>
      </c>
      <c r="AG24" s="608">
        <f>SUM(D25:AE25)</f>
        <v>0</v>
      </c>
    </row>
    <row r="25" spans="1:34" ht="15" customHeight="1" thickBot="1" x14ac:dyDescent="0.25">
      <c r="A25" s="577"/>
      <c r="B25" s="604"/>
      <c r="C25" s="40" t="s">
        <v>17</v>
      </c>
      <c r="D25" s="43"/>
      <c r="E25" s="41"/>
      <c r="F25" s="41"/>
      <c r="G25" s="87"/>
      <c r="H25" s="43"/>
      <c r="I25" s="41"/>
      <c r="J25" s="41"/>
      <c r="K25" s="42"/>
      <c r="L25" s="88"/>
      <c r="M25" s="41"/>
      <c r="N25" s="41"/>
      <c r="O25" s="87"/>
      <c r="P25" s="43"/>
      <c r="Q25" s="41"/>
      <c r="R25" s="41"/>
      <c r="S25" s="87"/>
      <c r="T25" s="43"/>
      <c r="U25" s="41"/>
      <c r="V25" s="41"/>
      <c r="W25" s="87"/>
      <c r="X25" s="43"/>
      <c r="Y25" s="41"/>
      <c r="Z25" s="101"/>
      <c r="AA25" s="87"/>
      <c r="AB25" s="43"/>
      <c r="AC25" s="41"/>
      <c r="AD25" s="41"/>
      <c r="AE25" s="272"/>
      <c r="AF25" s="609"/>
      <c r="AG25" s="610"/>
    </row>
    <row r="26" spans="1:34" ht="15" customHeight="1" thickBot="1" x14ac:dyDescent="0.4">
      <c r="A26" s="263"/>
      <c r="B26" s="125"/>
      <c r="C26" s="125"/>
      <c r="D26" s="91"/>
      <c r="E26" s="91"/>
      <c r="F26" s="91"/>
      <c r="G26" s="92"/>
      <c r="H26" s="91"/>
      <c r="I26" s="91"/>
      <c r="J26" s="91"/>
      <c r="K26" s="92"/>
      <c r="L26" s="91"/>
      <c r="M26" s="91"/>
      <c r="N26" s="91"/>
      <c r="O26" s="92"/>
      <c r="P26" s="91"/>
      <c r="Q26" s="91"/>
      <c r="R26" s="91"/>
      <c r="S26" s="92"/>
      <c r="T26" s="91"/>
      <c r="U26" s="91"/>
      <c r="V26" s="91"/>
      <c r="W26" s="92"/>
      <c r="X26" s="91"/>
      <c r="Y26" s="91"/>
      <c r="Z26" s="91"/>
      <c r="AA26" s="91"/>
      <c r="AB26" s="91"/>
      <c r="AC26" s="91"/>
      <c r="AD26" s="91"/>
      <c r="AE26" s="91"/>
      <c r="AF26" s="48"/>
      <c r="AG26" s="49"/>
    </row>
    <row r="27" spans="1:34" ht="15" customHeight="1" x14ac:dyDescent="0.2">
      <c r="A27" s="575">
        <v>3</v>
      </c>
      <c r="B27" s="625" t="s">
        <v>15</v>
      </c>
      <c r="C27" s="20" t="s">
        <v>16</v>
      </c>
      <c r="D27" s="21"/>
      <c r="E27" s="22"/>
      <c r="F27" s="22"/>
      <c r="G27" s="79"/>
      <c r="H27" s="21"/>
      <c r="I27" s="22"/>
      <c r="J27" s="22"/>
      <c r="K27" s="79"/>
      <c r="L27" s="21"/>
      <c r="M27" s="22"/>
      <c r="N27" s="22"/>
      <c r="O27" s="23"/>
      <c r="P27" s="21"/>
      <c r="Q27" s="22"/>
      <c r="R27" s="22"/>
      <c r="S27" s="23"/>
      <c r="T27" s="80"/>
      <c r="U27" s="22"/>
      <c r="V27" s="22"/>
      <c r="W27" s="79"/>
      <c r="X27" s="21"/>
      <c r="Y27" s="22"/>
      <c r="Z27" s="22"/>
      <c r="AA27" s="96"/>
      <c r="AB27" s="21"/>
      <c r="AC27" s="22"/>
      <c r="AD27" s="22"/>
      <c r="AE27" s="96"/>
      <c r="AF27" s="560">
        <f>SUM(D27:AE27)</f>
        <v>0</v>
      </c>
      <c r="AG27" s="556">
        <f>SUM(D28:AE28)</f>
        <v>0</v>
      </c>
    </row>
    <row r="28" spans="1:34" ht="15" customHeight="1" x14ac:dyDescent="0.2">
      <c r="A28" s="576"/>
      <c r="B28" s="626"/>
      <c r="C28" s="25" t="s">
        <v>17</v>
      </c>
      <c r="D28" s="83"/>
      <c r="E28" s="27"/>
      <c r="F28" s="27"/>
      <c r="G28" s="82"/>
      <c r="H28" s="26"/>
      <c r="I28" s="27"/>
      <c r="J28" s="27"/>
      <c r="K28" s="82"/>
      <c r="L28" s="26"/>
      <c r="M28" s="27"/>
      <c r="N28" s="27"/>
      <c r="O28" s="28"/>
      <c r="P28" s="26"/>
      <c r="Q28" s="27"/>
      <c r="R28" s="27"/>
      <c r="S28" s="28"/>
      <c r="T28" s="83"/>
      <c r="U28" s="27"/>
      <c r="V28" s="27"/>
      <c r="W28" s="82"/>
      <c r="X28" s="26"/>
      <c r="Y28" s="27"/>
      <c r="Z28" s="27"/>
      <c r="AA28" s="97"/>
      <c r="AB28" s="26"/>
      <c r="AC28" s="27"/>
      <c r="AD28" s="27"/>
      <c r="AE28" s="97"/>
      <c r="AF28" s="561"/>
      <c r="AG28" s="557"/>
    </row>
    <row r="29" spans="1:34" ht="15" customHeight="1" x14ac:dyDescent="0.2">
      <c r="A29" s="576"/>
      <c r="B29" s="627" t="s">
        <v>18</v>
      </c>
      <c r="C29" s="30" t="s">
        <v>16</v>
      </c>
      <c r="D29" s="86"/>
      <c r="E29" s="32"/>
      <c r="F29" s="32"/>
      <c r="G29" s="85"/>
      <c r="H29" s="31"/>
      <c r="I29" s="32"/>
      <c r="J29" s="32"/>
      <c r="K29" s="33"/>
      <c r="L29" s="86"/>
      <c r="M29" s="32"/>
      <c r="N29" s="32"/>
      <c r="O29" s="85"/>
      <c r="P29" s="31"/>
      <c r="Q29" s="32"/>
      <c r="R29" s="32"/>
      <c r="S29" s="33"/>
      <c r="T29" s="32"/>
      <c r="U29" s="32"/>
      <c r="V29" s="32"/>
      <c r="W29" s="33"/>
      <c r="X29" s="31"/>
      <c r="Y29" s="32"/>
      <c r="Z29" s="98"/>
      <c r="AA29" s="99"/>
      <c r="AB29" s="31"/>
      <c r="AC29" s="32"/>
      <c r="AD29" s="32"/>
      <c r="AE29" s="99"/>
      <c r="AF29" s="562">
        <f>SUM(D29:AE29)</f>
        <v>0</v>
      </c>
      <c r="AG29" s="558">
        <f>SUM(D30:AE30)</f>
        <v>0</v>
      </c>
    </row>
    <row r="30" spans="1:34" ht="15" customHeight="1" x14ac:dyDescent="0.2">
      <c r="A30" s="576"/>
      <c r="B30" s="627"/>
      <c r="C30" s="25" t="s">
        <v>17</v>
      </c>
      <c r="D30" s="83"/>
      <c r="E30" s="27"/>
      <c r="F30" s="27"/>
      <c r="G30" s="82"/>
      <c r="H30" s="26"/>
      <c r="I30" s="27"/>
      <c r="J30" s="27"/>
      <c r="K30" s="28"/>
      <c r="L30" s="83"/>
      <c r="M30" s="27"/>
      <c r="N30" s="27"/>
      <c r="O30" s="82"/>
      <c r="P30" s="26"/>
      <c r="Q30" s="27"/>
      <c r="R30" s="27"/>
      <c r="S30" s="28"/>
      <c r="T30" s="27"/>
      <c r="U30" s="27"/>
      <c r="V30" s="27"/>
      <c r="W30" s="28"/>
      <c r="X30" s="26"/>
      <c r="Y30" s="27"/>
      <c r="Z30" s="100"/>
      <c r="AA30" s="97"/>
      <c r="AB30" s="26"/>
      <c r="AC30" s="27"/>
      <c r="AD30" s="27"/>
      <c r="AE30" s="97"/>
      <c r="AF30" s="561"/>
      <c r="AG30" s="557"/>
    </row>
    <row r="31" spans="1:34" ht="15" customHeight="1" x14ac:dyDescent="0.2">
      <c r="A31" s="576"/>
      <c r="B31" s="628" t="s">
        <v>19</v>
      </c>
      <c r="C31" s="30" t="s">
        <v>16</v>
      </c>
      <c r="D31" s="86"/>
      <c r="E31" s="32"/>
      <c r="F31" s="32"/>
      <c r="G31" s="33"/>
      <c r="H31" s="31"/>
      <c r="I31" s="32"/>
      <c r="J31" s="32"/>
      <c r="K31" s="33"/>
      <c r="L31" s="31"/>
      <c r="M31" s="32"/>
      <c r="N31" s="32"/>
      <c r="O31" s="33"/>
      <c r="P31" s="31"/>
      <c r="Q31" s="32"/>
      <c r="R31" s="32"/>
      <c r="S31" s="33"/>
      <c r="T31" s="86"/>
      <c r="U31" s="32"/>
      <c r="V31" s="32"/>
      <c r="W31" s="85"/>
      <c r="X31" s="31"/>
      <c r="Y31" s="32"/>
      <c r="Z31" s="32"/>
      <c r="AA31" s="99"/>
      <c r="AB31" s="31"/>
      <c r="AC31" s="32"/>
      <c r="AD31" s="32"/>
      <c r="AE31" s="99"/>
      <c r="AF31" s="562">
        <f>SUM(D31:AE31)</f>
        <v>0</v>
      </c>
      <c r="AG31" s="558">
        <f>SUM(D32:AE32)</f>
        <v>0</v>
      </c>
    </row>
    <row r="32" spans="1:34" ht="15" customHeight="1" x14ac:dyDescent="0.2">
      <c r="A32" s="576"/>
      <c r="B32" s="628"/>
      <c r="C32" s="25" t="s">
        <v>17</v>
      </c>
      <c r="D32" s="83"/>
      <c r="E32" s="27"/>
      <c r="F32" s="27"/>
      <c r="G32" s="28"/>
      <c r="H32" s="26"/>
      <c r="I32" s="27"/>
      <c r="J32" s="27"/>
      <c r="K32" s="28"/>
      <c r="L32" s="26"/>
      <c r="M32" s="27"/>
      <c r="N32" s="27"/>
      <c r="O32" s="28"/>
      <c r="P32" s="26"/>
      <c r="Q32" s="27"/>
      <c r="R32" s="27"/>
      <c r="S32" s="28"/>
      <c r="T32" s="83"/>
      <c r="U32" s="27"/>
      <c r="V32" s="27"/>
      <c r="W32" s="82"/>
      <c r="X32" s="26"/>
      <c r="Y32" s="27"/>
      <c r="Z32" s="27"/>
      <c r="AA32" s="97"/>
      <c r="AB32" s="26"/>
      <c r="AC32" s="27"/>
      <c r="AD32" s="27"/>
      <c r="AE32" s="97"/>
      <c r="AF32" s="561"/>
      <c r="AG32" s="557"/>
      <c r="AH32" s="268"/>
    </row>
    <row r="33" spans="1:34" ht="15" customHeight="1" x14ac:dyDescent="0.2">
      <c r="A33" s="576"/>
      <c r="B33" s="569" t="s">
        <v>20</v>
      </c>
      <c r="C33" s="30" t="s">
        <v>16</v>
      </c>
      <c r="D33" s="86"/>
      <c r="E33" s="32"/>
      <c r="F33" s="32"/>
      <c r="G33" s="85"/>
      <c r="H33" s="31"/>
      <c r="I33" s="32"/>
      <c r="J33" s="32"/>
      <c r="K33" s="85"/>
      <c r="L33" s="31"/>
      <c r="M33" s="32"/>
      <c r="N33" s="32"/>
      <c r="O33" s="85"/>
      <c r="P33" s="31"/>
      <c r="Q33" s="32"/>
      <c r="R33" s="32"/>
      <c r="S33" s="33"/>
      <c r="T33" s="31"/>
      <c r="U33" s="32"/>
      <c r="V33" s="32"/>
      <c r="W33" s="33"/>
      <c r="X33" s="31"/>
      <c r="Y33" s="32"/>
      <c r="Z33" s="98"/>
      <c r="AA33" s="33"/>
      <c r="AB33" s="31"/>
      <c r="AC33" s="32"/>
      <c r="AD33" s="32"/>
      <c r="AE33" s="99"/>
      <c r="AF33" s="607">
        <f>SUM(D33:AE33)</f>
        <v>0</v>
      </c>
      <c r="AG33" s="608">
        <f>SUM(D34:AE34)</f>
        <v>0</v>
      </c>
    </row>
    <row r="34" spans="1:34" ht="15" customHeight="1" x14ac:dyDescent="0.2">
      <c r="A34" s="576"/>
      <c r="B34" s="569"/>
      <c r="C34" s="25" t="s">
        <v>17</v>
      </c>
      <c r="D34" s="83"/>
      <c r="E34" s="27"/>
      <c r="F34" s="27"/>
      <c r="G34" s="82"/>
      <c r="H34" s="26"/>
      <c r="I34" s="27"/>
      <c r="J34" s="27"/>
      <c r="K34" s="82"/>
      <c r="L34" s="26"/>
      <c r="M34" s="27"/>
      <c r="N34" s="27"/>
      <c r="O34" s="82"/>
      <c r="P34" s="26"/>
      <c r="Q34" s="27"/>
      <c r="R34" s="27"/>
      <c r="S34" s="28"/>
      <c r="T34" s="26"/>
      <c r="U34" s="27"/>
      <c r="V34" s="27"/>
      <c r="W34" s="28"/>
      <c r="X34" s="26"/>
      <c r="Y34" s="27"/>
      <c r="Z34" s="100"/>
      <c r="AA34" s="28"/>
      <c r="AB34" s="26"/>
      <c r="AC34" s="27"/>
      <c r="AD34" s="27"/>
      <c r="AE34" s="97"/>
      <c r="AF34" s="607"/>
      <c r="AG34" s="608"/>
      <c r="AH34" s="268"/>
    </row>
    <row r="35" spans="1:34" ht="15" customHeight="1" x14ac:dyDescent="0.2">
      <c r="A35" s="576"/>
      <c r="B35" s="603" t="s">
        <v>83</v>
      </c>
      <c r="C35" s="30" t="s">
        <v>16</v>
      </c>
      <c r="D35" s="86"/>
      <c r="E35" s="32"/>
      <c r="F35" s="32"/>
      <c r="G35" s="85"/>
      <c r="H35" s="31"/>
      <c r="I35" s="32"/>
      <c r="J35" s="32"/>
      <c r="K35" s="33"/>
      <c r="L35" s="86"/>
      <c r="M35" s="32"/>
      <c r="N35" s="295"/>
      <c r="O35" s="85"/>
      <c r="P35" s="31"/>
      <c r="Q35" s="32"/>
      <c r="R35" s="295"/>
      <c r="S35" s="85"/>
      <c r="T35" s="31"/>
      <c r="U35" s="32"/>
      <c r="V35" s="295"/>
      <c r="W35" s="85"/>
      <c r="X35" s="31"/>
      <c r="Y35" s="32"/>
      <c r="Z35" s="98"/>
      <c r="AA35" s="299"/>
      <c r="AB35" s="298"/>
      <c r="AC35" s="32"/>
      <c r="AD35" s="32"/>
      <c r="AE35" s="99"/>
      <c r="AF35" s="607">
        <f>SUM(D35:AE35)</f>
        <v>0</v>
      </c>
      <c r="AG35" s="608">
        <f>SUM(D36:AE36)</f>
        <v>0</v>
      </c>
    </row>
    <row r="36" spans="1:34" ht="15" customHeight="1" thickBot="1" x14ac:dyDescent="0.25">
      <c r="A36" s="577"/>
      <c r="B36" s="604"/>
      <c r="C36" s="40" t="s">
        <v>17</v>
      </c>
      <c r="D36" s="88"/>
      <c r="E36" s="41"/>
      <c r="F36" s="41"/>
      <c r="G36" s="87"/>
      <c r="H36" s="43"/>
      <c r="I36" s="41"/>
      <c r="J36" s="41"/>
      <c r="K36" s="42"/>
      <c r="L36" s="88"/>
      <c r="M36" s="41"/>
      <c r="N36" s="41"/>
      <c r="O36" s="87"/>
      <c r="P36" s="43"/>
      <c r="Q36" s="41"/>
      <c r="R36" s="41"/>
      <c r="S36" s="87"/>
      <c r="T36" s="43"/>
      <c r="U36" s="41"/>
      <c r="V36" s="41"/>
      <c r="W36" s="87"/>
      <c r="X36" s="43"/>
      <c r="Y36" s="41"/>
      <c r="Z36" s="101"/>
      <c r="AA36" s="87"/>
      <c r="AB36" s="43"/>
      <c r="AC36" s="41"/>
      <c r="AD36" s="41"/>
      <c r="AE36" s="97"/>
      <c r="AF36" s="609"/>
      <c r="AG36" s="610"/>
      <c r="AH36" s="268"/>
    </row>
    <row r="37" spans="1:34" ht="15" customHeight="1" thickBot="1" x14ac:dyDescent="0.4">
      <c r="A37" s="263"/>
      <c r="B37" s="125"/>
      <c r="C37" s="125"/>
      <c r="D37" s="91"/>
      <c r="E37" s="91"/>
      <c r="F37" s="91"/>
      <c r="G37" s="92"/>
      <c r="H37" s="91"/>
      <c r="I37" s="91"/>
      <c r="J37" s="91"/>
      <c r="K37" s="92"/>
      <c r="L37" s="91"/>
      <c r="M37" s="91"/>
      <c r="N37" s="91"/>
      <c r="O37" s="92"/>
      <c r="P37" s="91"/>
      <c r="Q37" s="91"/>
      <c r="R37" s="91"/>
      <c r="S37" s="92"/>
      <c r="T37" s="91"/>
      <c r="U37" s="91"/>
      <c r="V37" s="91"/>
      <c r="W37" s="92"/>
      <c r="X37" s="91"/>
      <c r="Y37" s="91"/>
      <c r="Z37" s="91"/>
      <c r="AA37" s="91"/>
      <c r="AB37" s="91"/>
      <c r="AC37" s="91"/>
      <c r="AD37" s="91"/>
      <c r="AE37" s="91"/>
      <c r="AF37" s="48"/>
      <c r="AG37" s="49"/>
    </row>
    <row r="38" spans="1:34" ht="15" customHeight="1" x14ac:dyDescent="0.2">
      <c r="A38" s="575">
        <v>4</v>
      </c>
      <c r="B38" s="625" t="s">
        <v>15</v>
      </c>
      <c r="C38" s="20" t="s">
        <v>16</v>
      </c>
      <c r="D38" s="80"/>
      <c r="E38" s="22"/>
      <c r="F38" s="22"/>
      <c r="G38" s="79"/>
      <c r="H38" s="21"/>
      <c r="I38" s="22"/>
      <c r="J38" s="22"/>
      <c r="K38" s="23"/>
      <c r="L38" s="80"/>
      <c r="M38" s="22"/>
      <c r="N38" s="22"/>
      <c r="O38" s="79"/>
      <c r="P38" s="21"/>
      <c r="Q38" s="22"/>
      <c r="R38" s="22"/>
      <c r="S38" s="79"/>
      <c r="T38" s="21"/>
      <c r="U38" s="22"/>
      <c r="V38" s="22"/>
      <c r="W38" s="79"/>
      <c r="X38" s="21"/>
      <c r="Y38" s="22"/>
      <c r="Z38" s="22"/>
      <c r="AA38" s="96"/>
      <c r="AB38" s="21"/>
      <c r="AC38" s="22"/>
      <c r="AD38" s="22"/>
      <c r="AE38" s="96"/>
      <c r="AF38" s="560">
        <f>SUM(D38:AE38)</f>
        <v>0</v>
      </c>
      <c r="AG38" s="556">
        <f>SUM(D39:AE39)</f>
        <v>0</v>
      </c>
      <c r="AH38" s="268"/>
    </row>
    <row r="39" spans="1:34" ht="15" customHeight="1" x14ac:dyDescent="0.2">
      <c r="A39" s="576"/>
      <c r="B39" s="626"/>
      <c r="C39" s="25" t="s">
        <v>17</v>
      </c>
      <c r="D39" s="83"/>
      <c r="E39" s="27"/>
      <c r="F39" s="27"/>
      <c r="G39" s="82"/>
      <c r="H39" s="26"/>
      <c r="I39" s="27"/>
      <c r="J39" s="27"/>
      <c r="K39" s="28"/>
      <c r="L39" s="83"/>
      <c r="M39" s="27"/>
      <c r="N39" s="27"/>
      <c r="O39" s="82"/>
      <c r="P39" s="26"/>
      <c r="Q39" s="27"/>
      <c r="R39" s="27"/>
      <c r="S39" s="82"/>
      <c r="T39" s="26"/>
      <c r="U39" s="27"/>
      <c r="V39" s="27"/>
      <c r="W39" s="82"/>
      <c r="X39" s="26"/>
      <c r="Y39" s="27"/>
      <c r="Z39" s="27"/>
      <c r="AA39" s="97"/>
      <c r="AB39" s="26"/>
      <c r="AC39" s="27"/>
      <c r="AD39" s="27"/>
      <c r="AE39" s="97"/>
      <c r="AF39" s="561"/>
      <c r="AG39" s="557"/>
    </row>
    <row r="40" spans="1:34" ht="15" customHeight="1" x14ac:dyDescent="0.2">
      <c r="A40" s="576"/>
      <c r="B40" s="627" t="s">
        <v>18</v>
      </c>
      <c r="C40" s="30" t="s">
        <v>16</v>
      </c>
      <c r="D40" s="86"/>
      <c r="E40" s="32"/>
      <c r="F40" s="32"/>
      <c r="G40" s="33"/>
      <c r="H40" s="31"/>
      <c r="I40" s="32"/>
      <c r="J40" s="32"/>
      <c r="K40" s="33"/>
      <c r="L40" s="31"/>
      <c r="M40" s="32"/>
      <c r="N40" s="32"/>
      <c r="O40" s="33"/>
      <c r="P40" s="31"/>
      <c r="Q40" s="32"/>
      <c r="R40" s="32"/>
      <c r="S40" s="33"/>
      <c r="T40" s="32"/>
      <c r="U40" s="32"/>
      <c r="V40" s="32"/>
      <c r="W40" s="33"/>
      <c r="X40" s="31"/>
      <c r="Y40" s="32"/>
      <c r="Z40" s="98"/>
      <c r="AA40" s="99"/>
      <c r="AB40" s="31"/>
      <c r="AC40" s="32"/>
      <c r="AD40" s="32"/>
      <c r="AE40" s="99"/>
      <c r="AF40" s="562">
        <f>SUM(D40:AE40)</f>
        <v>0</v>
      </c>
      <c r="AG40" s="558">
        <f>SUM(D41:AE41)</f>
        <v>0</v>
      </c>
    </row>
    <row r="41" spans="1:34" ht="15" customHeight="1" x14ac:dyDescent="0.2">
      <c r="A41" s="576"/>
      <c r="B41" s="627"/>
      <c r="C41" s="25" t="s">
        <v>17</v>
      </c>
      <c r="D41" s="83"/>
      <c r="E41" s="27"/>
      <c r="F41" s="27"/>
      <c r="G41" s="28"/>
      <c r="H41" s="26"/>
      <c r="I41" s="27"/>
      <c r="J41" s="27"/>
      <c r="K41" s="28"/>
      <c r="L41" s="26"/>
      <c r="M41" s="27"/>
      <c r="N41" s="27"/>
      <c r="O41" s="28"/>
      <c r="P41" s="26"/>
      <c r="Q41" s="27"/>
      <c r="R41" s="27"/>
      <c r="S41" s="28"/>
      <c r="T41" s="27"/>
      <c r="U41" s="27"/>
      <c r="V41" s="27"/>
      <c r="W41" s="28"/>
      <c r="X41" s="26"/>
      <c r="Y41" s="27"/>
      <c r="Z41" s="100"/>
      <c r="AA41" s="97"/>
      <c r="AB41" s="26"/>
      <c r="AC41" s="27"/>
      <c r="AD41" s="27"/>
      <c r="AE41" s="97"/>
      <c r="AF41" s="561"/>
      <c r="AG41" s="557"/>
    </row>
    <row r="42" spans="1:34" s="62" customFormat="1" ht="15" customHeight="1" x14ac:dyDescent="0.2">
      <c r="A42" s="576"/>
      <c r="B42" s="628" t="s">
        <v>19</v>
      </c>
      <c r="C42" s="30" t="s">
        <v>16</v>
      </c>
      <c r="D42" s="86"/>
      <c r="E42" s="32"/>
      <c r="F42" s="32"/>
      <c r="G42" s="85"/>
      <c r="H42" s="31"/>
      <c r="I42" s="32"/>
      <c r="J42" s="32"/>
      <c r="K42" s="33"/>
      <c r="L42" s="86"/>
      <c r="M42" s="32"/>
      <c r="N42" s="32"/>
      <c r="O42" s="85"/>
      <c r="P42" s="31"/>
      <c r="Q42" s="32"/>
      <c r="R42" s="32"/>
      <c r="S42" s="33"/>
      <c r="T42" s="31"/>
      <c r="U42" s="32"/>
      <c r="V42" s="32"/>
      <c r="W42" s="33"/>
      <c r="X42" s="31"/>
      <c r="Y42" s="32"/>
      <c r="Z42" s="98"/>
      <c r="AA42" s="33"/>
      <c r="AB42" s="31"/>
      <c r="AC42" s="32"/>
      <c r="AD42" s="32"/>
      <c r="AE42" s="99"/>
      <c r="AF42" s="562">
        <f>SUM(D42:AE42)</f>
        <v>0</v>
      </c>
      <c r="AG42" s="558">
        <f>SUM(D43:AE43)</f>
        <v>0</v>
      </c>
    </row>
    <row r="43" spans="1:34" s="62" customFormat="1" ht="15" customHeight="1" x14ac:dyDescent="0.2">
      <c r="A43" s="576"/>
      <c r="B43" s="628"/>
      <c r="C43" s="25" t="s">
        <v>17</v>
      </c>
      <c r="D43" s="83"/>
      <c r="E43" s="27"/>
      <c r="F43" s="27"/>
      <c r="G43" s="82"/>
      <c r="H43" s="26"/>
      <c r="I43" s="27"/>
      <c r="J43" s="27"/>
      <c r="K43" s="28"/>
      <c r="L43" s="83"/>
      <c r="M43" s="27"/>
      <c r="N43" s="27"/>
      <c r="O43" s="82"/>
      <c r="P43" s="26"/>
      <c r="Q43" s="27"/>
      <c r="R43" s="27"/>
      <c r="S43" s="28"/>
      <c r="T43" s="26"/>
      <c r="U43" s="27"/>
      <c r="V43" s="27"/>
      <c r="W43" s="28"/>
      <c r="X43" s="26"/>
      <c r="Y43" s="27"/>
      <c r="Z43" s="100"/>
      <c r="AA43" s="28"/>
      <c r="AB43" s="26"/>
      <c r="AC43" s="27"/>
      <c r="AD43" s="27"/>
      <c r="AE43" s="269"/>
      <c r="AF43" s="561"/>
      <c r="AG43" s="557"/>
    </row>
    <row r="44" spans="1:34" s="62" customFormat="1" ht="15" customHeight="1" x14ac:dyDescent="0.2">
      <c r="A44" s="576"/>
      <c r="B44" s="569" t="s">
        <v>20</v>
      </c>
      <c r="C44" s="30" t="s">
        <v>16</v>
      </c>
      <c r="D44" s="86"/>
      <c r="E44" s="32"/>
      <c r="F44" s="32"/>
      <c r="G44" s="85"/>
      <c r="H44" s="31"/>
      <c r="I44" s="32"/>
      <c r="J44" s="32"/>
      <c r="K44" s="85"/>
      <c r="L44" s="31"/>
      <c r="M44" s="32"/>
      <c r="N44" s="32"/>
      <c r="O44" s="85"/>
      <c r="P44" s="31"/>
      <c r="Q44" s="32"/>
      <c r="R44" s="32"/>
      <c r="S44" s="85"/>
      <c r="T44" s="31"/>
      <c r="U44" s="32"/>
      <c r="V44" s="32"/>
      <c r="W44" s="85"/>
      <c r="X44" s="31"/>
      <c r="Y44" s="32"/>
      <c r="Z44" s="32"/>
      <c r="AA44" s="33"/>
      <c r="AB44" s="31"/>
      <c r="AC44" s="32"/>
      <c r="AD44" s="32"/>
      <c r="AE44" s="99"/>
      <c r="AF44" s="607">
        <f>SUM(D44:AE44)</f>
        <v>0</v>
      </c>
      <c r="AG44" s="608">
        <f>SUM(D45:AE45)</f>
        <v>0</v>
      </c>
    </row>
    <row r="45" spans="1:34" s="62" customFormat="1" ht="15" customHeight="1" x14ac:dyDescent="0.2">
      <c r="A45" s="576"/>
      <c r="B45" s="569"/>
      <c r="C45" s="25" t="s">
        <v>17</v>
      </c>
      <c r="D45" s="83"/>
      <c r="E45" s="27"/>
      <c r="F45" s="27"/>
      <c r="G45" s="82"/>
      <c r="H45" s="26"/>
      <c r="I45" s="27"/>
      <c r="J45" s="27"/>
      <c r="K45" s="82"/>
      <c r="L45" s="26"/>
      <c r="M45" s="27"/>
      <c r="N45" s="27"/>
      <c r="O45" s="82"/>
      <c r="P45" s="26"/>
      <c r="Q45" s="27"/>
      <c r="R45" s="27"/>
      <c r="S45" s="82"/>
      <c r="T45" s="26"/>
      <c r="U45" s="27"/>
      <c r="V45" s="27"/>
      <c r="W45" s="82"/>
      <c r="X45" s="26"/>
      <c r="Y45" s="27"/>
      <c r="Z45" s="27"/>
      <c r="AA45" s="28"/>
      <c r="AB45" s="26"/>
      <c r="AC45" s="27"/>
      <c r="AD45" s="27"/>
      <c r="AE45" s="97"/>
      <c r="AF45" s="607"/>
      <c r="AG45" s="608"/>
    </row>
    <row r="46" spans="1:34" ht="15" customHeight="1" x14ac:dyDescent="0.2">
      <c r="A46" s="576"/>
      <c r="B46" s="603" t="s">
        <v>83</v>
      </c>
      <c r="C46" s="30" t="s">
        <v>16</v>
      </c>
      <c r="D46" s="86"/>
      <c r="E46" s="32"/>
      <c r="F46" s="32"/>
      <c r="G46" s="85"/>
      <c r="H46" s="31"/>
      <c r="I46" s="32"/>
      <c r="J46" s="32"/>
      <c r="K46" s="33"/>
      <c r="L46" s="86"/>
      <c r="M46" s="32"/>
      <c r="N46" s="32"/>
      <c r="O46" s="85"/>
      <c r="P46" s="31"/>
      <c r="Q46" s="295"/>
      <c r="R46" s="32"/>
      <c r="S46" s="33"/>
      <c r="T46" s="86"/>
      <c r="U46" s="295"/>
      <c r="V46" s="32"/>
      <c r="W46" s="85"/>
      <c r="X46" s="31"/>
      <c r="Y46" s="32"/>
      <c r="Z46" s="295"/>
      <c r="AA46" s="85"/>
      <c r="AB46" s="31"/>
      <c r="AC46" s="32"/>
      <c r="AD46" s="295"/>
      <c r="AE46" s="99"/>
      <c r="AF46" s="607">
        <f>SUM(D46:AE46)</f>
        <v>0</v>
      </c>
      <c r="AG46" s="608">
        <f>SUM(D47:AE47)</f>
        <v>0</v>
      </c>
    </row>
    <row r="47" spans="1:34" ht="15" customHeight="1" thickBot="1" x14ac:dyDescent="0.25">
      <c r="A47" s="577"/>
      <c r="B47" s="604"/>
      <c r="C47" s="40" t="s">
        <v>17</v>
      </c>
      <c r="D47" s="83"/>
      <c r="E47" s="41"/>
      <c r="F47" s="41"/>
      <c r="G47" s="87"/>
      <c r="H47" s="43"/>
      <c r="I47" s="41"/>
      <c r="J47" s="41"/>
      <c r="K47" s="42"/>
      <c r="L47" s="88"/>
      <c r="M47" s="41"/>
      <c r="N47" s="41"/>
      <c r="O47" s="87"/>
      <c r="P47" s="43"/>
      <c r="Q47" s="41"/>
      <c r="R47" s="41"/>
      <c r="S47" s="42"/>
      <c r="T47" s="88"/>
      <c r="U47" s="41"/>
      <c r="V47" s="41"/>
      <c r="W47" s="87"/>
      <c r="X47" s="43"/>
      <c r="Y47" s="41"/>
      <c r="Z47" s="41"/>
      <c r="AA47" s="87"/>
      <c r="AB47" s="43"/>
      <c r="AC47" s="41"/>
      <c r="AD47" s="41"/>
      <c r="AE47" s="103"/>
      <c r="AF47" s="609"/>
      <c r="AG47" s="610"/>
    </row>
    <row r="48" spans="1:34" ht="15" customHeight="1" thickBot="1" x14ac:dyDescent="0.4">
      <c r="A48" s="263"/>
      <c r="B48" s="125"/>
      <c r="C48" s="125"/>
      <c r="D48" s="91"/>
      <c r="E48" s="91"/>
      <c r="F48" s="91"/>
      <c r="G48" s="92"/>
      <c r="H48" s="91"/>
      <c r="I48" s="91"/>
      <c r="J48" s="91"/>
      <c r="K48" s="92"/>
      <c r="L48" s="91"/>
      <c r="M48" s="91"/>
      <c r="N48" s="91"/>
      <c r="O48" s="92"/>
      <c r="P48" s="91"/>
      <c r="Q48" s="91"/>
      <c r="R48" s="91"/>
      <c r="S48" s="92"/>
      <c r="T48" s="91"/>
      <c r="U48" s="91"/>
      <c r="V48" s="91"/>
      <c r="W48" s="92"/>
      <c r="X48" s="91"/>
      <c r="Y48" s="91"/>
      <c r="Z48" s="91"/>
      <c r="AA48" s="91"/>
      <c r="AB48" s="91"/>
      <c r="AC48" s="91"/>
      <c r="AD48" s="91"/>
      <c r="AE48" s="91"/>
      <c r="AF48" s="48"/>
      <c r="AG48" s="49"/>
    </row>
    <row r="49" spans="1:56" s="62" customFormat="1" ht="15" customHeight="1" x14ac:dyDescent="0.2">
      <c r="A49" s="575">
        <v>5</v>
      </c>
      <c r="B49" s="625" t="s">
        <v>15</v>
      </c>
      <c r="C49" s="20" t="s">
        <v>16</v>
      </c>
      <c r="D49" s="80"/>
      <c r="E49" s="22"/>
      <c r="F49" s="22"/>
      <c r="G49" s="79"/>
      <c r="H49" s="21"/>
      <c r="I49" s="22"/>
      <c r="J49" s="22"/>
      <c r="K49" s="79"/>
      <c r="L49" s="21"/>
      <c r="M49" s="22"/>
      <c r="N49" s="22"/>
      <c r="O49" s="79"/>
      <c r="P49" s="21"/>
      <c r="Q49" s="22"/>
      <c r="R49" s="22"/>
      <c r="S49" s="23"/>
      <c r="T49" s="80"/>
      <c r="U49" s="22"/>
      <c r="V49" s="22"/>
      <c r="W49" s="79"/>
      <c r="X49" s="21"/>
      <c r="Y49" s="22"/>
      <c r="Z49" s="22"/>
      <c r="AA49" s="96"/>
      <c r="AB49" s="21"/>
      <c r="AC49" s="22"/>
      <c r="AD49" s="22"/>
      <c r="AE49" s="96"/>
      <c r="AF49" s="560">
        <f>SUM(D49:AE49)</f>
        <v>0</v>
      </c>
      <c r="AG49" s="556">
        <f>SUM(D50:AE50)</f>
        <v>0</v>
      </c>
      <c r="AH49" s="2"/>
    </row>
    <row r="50" spans="1:56" ht="15" customHeight="1" x14ac:dyDescent="0.2">
      <c r="A50" s="576"/>
      <c r="B50" s="626"/>
      <c r="C50" s="25" t="s">
        <v>17</v>
      </c>
      <c r="D50" s="83"/>
      <c r="E50" s="27"/>
      <c r="F50" s="27"/>
      <c r="G50" s="82"/>
      <c r="H50" s="26"/>
      <c r="I50" s="27"/>
      <c r="J50" s="27"/>
      <c r="K50" s="82"/>
      <c r="L50" s="26"/>
      <c r="M50" s="27"/>
      <c r="N50" s="27"/>
      <c r="O50" s="82"/>
      <c r="P50" s="26"/>
      <c r="Q50" s="27"/>
      <c r="R50" s="27"/>
      <c r="S50" s="28"/>
      <c r="T50" s="83"/>
      <c r="U50" s="27"/>
      <c r="V50" s="27"/>
      <c r="W50" s="82"/>
      <c r="X50" s="26"/>
      <c r="Y50" s="27"/>
      <c r="Z50" s="27"/>
      <c r="AA50" s="97"/>
      <c r="AB50" s="26"/>
      <c r="AC50" s="27"/>
      <c r="AD50" s="27"/>
      <c r="AE50" s="97"/>
      <c r="AF50" s="561"/>
      <c r="AG50" s="557"/>
    </row>
    <row r="51" spans="1:56" ht="15" customHeight="1" x14ac:dyDescent="0.2">
      <c r="A51" s="576"/>
      <c r="B51" s="627" t="s">
        <v>18</v>
      </c>
      <c r="C51" s="30" t="s">
        <v>16</v>
      </c>
      <c r="D51" s="86"/>
      <c r="E51" s="32"/>
      <c r="F51" s="32"/>
      <c r="G51" s="85"/>
      <c r="H51" s="31"/>
      <c r="I51" s="32"/>
      <c r="J51" s="32"/>
      <c r="K51" s="33"/>
      <c r="L51" s="86"/>
      <c r="M51" s="32"/>
      <c r="N51" s="32"/>
      <c r="O51" s="85"/>
      <c r="P51" s="31"/>
      <c r="Q51" s="32"/>
      <c r="R51" s="32"/>
      <c r="S51" s="33"/>
      <c r="T51" s="31"/>
      <c r="U51" s="32"/>
      <c r="V51" s="32"/>
      <c r="W51" s="33"/>
      <c r="X51" s="31"/>
      <c r="Y51" s="32"/>
      <c r="Z51" s="98"/>
      <c r="AA51" s="33"/>
      <c r="AB51" s="31"/>
      <c r="AC51" s="32"/>
      <c r="AD51" s="32"/>
      <c r="AE51" s="99"/>
      <c r="AF51" s="562">
        <f>SUM(D51:AE51)</f>
        <v>0</v>
      </c>
      <c r="AG51" s="558">
        <f>SUM(D52:AE52)</f>
        <v>0</v>
      </c>
    </row>
    <row r="52" spans="1:56" ht="15" customHeight="1" x14ac:dyDescent="0.2">
      <c r="A52" s="576"/>
      <c r="B52" s="627"/>
      <c r="C52" s="25" t="s">
        <v>17</v>
      </c>
      <c r="D52" s="83"/>
      <c r="E52" s="27"/>
      <c r="F52" s="27"/>
      <c r="G52" s="82"/>
      <c r="H52" s="26"/>
      <c r="I52" s="27"/>
      <c r="J52" s="27"/>
      <c r="K52" s="28"/>
      <c r="L52" s="83"/>
      <c r="M52" s="27"/>
      <c r="N52" s="27"/>
      <c r="O52" s="82"/>
      <c r="P52" s="26"/>
      <c r="Q52" s="27"/>
      <c r="R52" s="27"/>
      <c r="S52" s="28"/>
      <c r="T52" s="26"/>
      <c r="U52" s="27"/>
      <c r="V52" s="27"/>
      <c r="W52" s="28"/>
      <c r="X52" s="26"/>
      <c r="Y52" s="27"/>
      <c r="Z52" s="100"/>
      <c r="AA52" s="28"/>
      <c r="AB52" s="26"/>
      <c r="AC52" s="27"/>
      <c r="AD52" s="27"/>
      <c r="AE52" s="97"/>
      <c r="AF52" s="561"/>
      <c r="AG52" s="557"/>
    </row>
    <row r="53" spans="1:56" ht="15" customHeight="1" x14ac:dyDescent="0.2">
      <c r="A53" s="576"/>
      <c r="B53" s="628" t="s">
        <v>19</v>
      </c>
      <c r="C53" s="30" t="s">
        <v>16</v>
      </c>
      <c r="D53" s="86"/>
      <c r="E53" s="32"/>
      <c r="F53" s="32"/>
      <c r="G53" s="85"/>
      <c r="H53" s="31"/>
      <c r="I53" s="32"/>
      <c r="J53" s="32"/>
      <c r="K53" s="33"/>
      <c r="L53" s="86"/>
      <c r="M53" s="32"/>
      <c r="N53" s="32"/>
      <c r="O53" s="85"/>
      <c r="P53" s="31"/>
      <c r="Q53" s="32"/>
      <c r="R53" s="32"/>
      <c r="S53" s="33"/>
      <c r="T53" s="86"/>
      <c r="U53" s="32"/>
      <c r="V53" s="32"/>
      <c r="W53" s="85"/>
      <c r="X53" s="31"/>
      <c r="Y53" s="32"/>
      <c r="Z53" s="32"/>
      <c r="AA53" s="33"/>
      <c r="AB53" s="31"/>
      <c r="AC53" s="32"/>
      <c r="AD53" s="32"/>
      <c r="AE53" s="215"/>
      <c r="AF53" s="562">
        <f>SUM(D53:AE53)</f>
        <v>0</v>
      </c>
      <c r="AG53" s="558">
        <f>SUM(D54:AE54)</f>
        <v>0</v>
      </c>
    </row>
    <row r="54" spans="1:56" ht="15" customHeight="1" x14ac:dyDescent="0.2">
      <c r="A54" s="576"/>
      <c r="B54" s="628"/>
      <c r="C54" s="25" t="s">
        <v>17</v>
      </c>
      <c r="D54" s="83"/>
      <c r="E54" s="27"/>
      <c r="F54" s="27"/>
      <c r="G54" s="82"/>
      <c r="H54" s="26"/>
      <c r="I54" s="27"/>
      <c r="J54" s="27"/>
      <c r="K54" s="28"/>
      <c r="L54" s="83"/>
      <c r="M54" s="27"/>
      <c r="N54" s="27"/>
      <c r="O54" s="82"/>
      <c r="P54" s="26"/>
      <c r="Q54" s="27"/>
      <c r="R54" s="27"/>
      <c r="S54" s="28"/>
      <c r="T54" s="83"/>
      <c r="U54" s="27"/>
      <c r="V54" s="27"/>
      <c r="W54" s="82"/>
      <c r="X54" s="26"/>
      <c r="Y54" s="27"/>
      <c r="Z54" s="27"/>
      <c r="AA54" s="28"/>
      <c r="AB54" s="26"/>
      <c r="AC54" s="27"/>
      <c r="AD54" s="27"/>
      <c r="AE54" s="219"/>
      <c r="AF54" s="561"/>
      <c r="AG54" s="557"/>
    </row>
    <row r="55" spans="1:56" ht="15" customHeight="1" x14ac:dyDescent="0.2">
      <c r="A55" s="576"/>
      <c r="B55" s="569" t="s">
        <v>20</v>
      </c>
      <c r="C55" s="30" t="s">
        <v>16</v>
      </c>
      <c r="D55" s="86"/>
      <c r="E55" s="32"/>
      <c r="F55" s="32"/>
      <c r="G55" s="85"/>
      <c r="H55" s="31"/>
      <c r="I55" s="32"/>
      <c r="J55" s="32"/>
      <c r="K55" s="85"/>
      <c r="L55" s="31"/>
      <c r="M55" s="32"/>
      <c r="N55" s="32"/>
      <c r="O55" s="85"/>
      <c r="P55" s="31"/>
      <c r="Q55" s="32"/>
      <c r="R55" s="32"/>
      <c r="S55" s="85"/>
      <c r="T55" s="31"/>
      <c r="U55" s="32"/>
      <c r="V55" s="32"/>
      <c r="W55" s="85"/>
      <c r="X55" s="31"/>
      <c r="Y55" s="32"/>
      <c r="Z55" s="32"/>
      <c r="AA55" s="85"/>
      <c r="AB55" s="31"/>
      <c r="AC55" s="32"/>
      <c r="AD55" s="32"/>
      <c r="AE55" s="99"/>
      <c r="AF55" s="607">
        <f>SUM(D55:AE55)</f>
        <v>0</v>
      </c>
      <c r="AG55" s="608">
        <f>SUM(D56:AE56)</f>
        <v>0</v>
      </c>
    </row>
    <row r="56" spans="1:56" ht="15" customHeight="1" x14ac:dyDescent="0.2">
      <c r="A56" s="576"/>
      <c r="B56" s="569"/>
      <c r="C56" s="25" t="s">
        <v>17</v>
      </c>
      <c r="D56" s="83"/>
      <c r="E56" s="27"/>
      <c r="F56" s="27"/>
      <c r="G56" s="82"/>
      <c r="H56" s="26"/>
      <c r="I56" s="27"/>
      <c r="J56" s="27"/>
      <c r="K56" s="82"/>
      <c r="L56" s="26"/>
      <c r="M56" s="27"/>
      <c r="N56" s="27"/>
      <c r="O56" s="82"/>
      <c r="P56" s="26"/>
      <c r="Q56" s="27"/>
      <c r="R56" s="27"/>
      <c r="S56" s="82"/>
      <c r="T56" s="26"/>
      <c r="U56" s="27"/>
      <c r="V56" s="27"/>
      <c r="W56" s="82"/>
      <c r="X56" s="26"/>
      <c r="Y56" s="27"/>
      <c r="Z56" s="27"/>
      <c r="AA56" s="82"/>
      <c r="AB56" s="26"/>
      <c r="AC56" s="27"/>
      <c r="AD56" s="27"/>
      <c r="AE56" s="97"/>
      <c r="AF56" s="607"/>
      <c r="AG56" s="608"/>
    </row>
    <row r="57" spans="1:56" ht="15" customHeight="1" x14ac:dyDescent="0.2">
      <c r="A57" s="576"/>
      <c r="B57" s="603" t="s">
        <v>83</v>
      </c>
      <c r="C57" s="30" t="s">
        <v>16</v>
      </c>
      <c r="D57" s="86"/>
      <c r="E57" s="32"/>
      <c r="F57" s="295"/>
      <c r="G57" s="85"/>
      <c r="H57" s="31"/>
      <c r="I57" s="32"/>
      <c r="J57" s="295"/>
      <c r="K57" s="33"/>
      <c r="L57" s="86"/>
      <c r="M57" s="32"/>
      <c r="N57" s="32"/>
      <c r="O57" s="85"/>
      <c r="P57" s="31"/>
      <c r="Q57" s="32"/>
      <c r="R57" s="32"/>
      <c r="S57" s="85"/>
      <c r="T57" s="31"/>
      <c r="U57" s="32"/>
      <c r="V57" s="32"/>
      <c r="W57" s="85"/>
      <c r="X57" s="31"/>
      <c r="Y57" s="295"/>
      <c r="Z57" s="98"/>
      <c r="AA57" s="99"/>
      <c r="AB57" s="31"/>
      <c r="AC57" s="295"/>
      <c r="AD57" s="32"/>
      <c r="AE57" s="99"/>
      <c r="AF57" s="607">
        <f>SUM(D57:AE57)</f>
        <v>0</v>
      </c>
      <c r="AG57" s="608">
        <f>SUM(D58:AE58)</f>
        <v>0</v>
      </c>
    </row>
    <row r="58" spans="1:56" ht="15" customHeight="1" thickBot="1" x14ac:dyDescent="0.25">
      <c r="A58" s="577"/>
      <c r="B58" s="604"/>
      <c r="C58" s="40" t="s">
        <v>17</v>
      </c>
      <c r="D58" s="88"/>
      <c r="E58" s="41"/>
      <c r="F58" s="41"/>
      <c r="G58" s="87"/>
      <c r="H58" s="43"/>
      <c r="I58" s="41"/>
      <c r="J58" s="41"/>
      <c r="K58" s="42"/>
      <c r="L58" s="88"/>
      <c r="M58" s="41"/>
      <c r="N58" s="41"/>
      <c r="O58" s="87"/>
      <c r="P58" s="43"/>
      <c r="Q58" s="41"/>
      <c r="R58" s="41"/>
      <c r="S58" s="87"/>
      <c r="T58" s="43"/>
      <c r="U58" s="41"/>
      <c r="V58" s="41"/>
      <c r="W58" s="87"/>
      <c r="X58" s="43"/>
      <c r="Y58" s="41"/>
      <c r="Z58" s="101"/>
      <c r="AA58" s="103"/>
      <c r="AB58" s="43"/>
      <c r="AC58" s="41"/>
      <c r="AD58" s="41"/>
      <c r="AE58" s="272"/>
      <c r="AF58" s="609"/>
      <c r="AG58" s="610"/>
      <c r="BD58" s="2">
        <f>COUNTIF(BD44:BF57, "X")</f>
        <v>0</v>
      </c>
    </row>
    <row r="59" spans="1:56" ht="26.25" thickBot="1" x14ac:dyDescent="0.25">
      <c r="X59" s="572" t="s">
        <v>85</v>
      </c>
      <c r="Y59" s="573"/>
      <c r="Z59" s="573"/>
      <c r="AA59" s="573"/>
      <c r="AB59" s="573"/>
      <c r="AC59" s="573"/>
      <c r="AD59" s="573"/>
      <c r="AE59" s="574"/>
      <c r="AF59" s="300">
        <f>AVERAGE(AF5:AF14,AF16:AF25,AF27:AF36,AF38:AF47,AF49:AF58)</f>
        <v>0</v>
      </c>
      <c r="AG59" s="517">
        <f>AVERAGE(AG5:AG14,AG16:AG25,AG27:AG36,AG38:AG47,AG49:AG58)</f>
        <v>0</v>
      </c>
    </row>
    <row r="60" spans="1:56" ht="35.1" customHeight="1" x14ac:dyDescent="0.2"/>
    <row r="61" spans="1:56" ht="34.5" x14ac:dyDescent="0.2">
      <c r="B61" s="63" t="s">
        <v>22</v>
      </c>
      <c r="C61" s="63"/>
      <c r="D61" s="64"/>
      <c r="E61" s="64"/>
      <c r="F61" s="64"/>
      <c r="G61" s="64"/>
      <c r="H61" s="64"/>
      <c r="I61" s="65" t="s">
        <v>62</v>
      </c>
      <c r="J61" s="62"/>
      <c r="K61" s="62"/>
      <c r="L61" s="62"/>
      <c r="M61" s="62"/>
      <c r="N61" s="62"/>
      <c r="O61" s="62"/>
      <c r="P61" s="62"/>
      <c r="Q61" s="62"/>
      <c r="R61" s="62"/>
      <c r="S61" s="62"/>
      <c r="T61" s="62"/>
      <c r="U61" s="62"/>
      <c r="V61" s="62"/>
      <c r="W61" s="62"/>
      <c r="X61" s="62"/>
      <c r="Y61" s="62"/>
      <c r="Z61" s="62"/>
      <c r="AA61" s="62"/>
      <c r="AB61" s="62"/>
      <c r="AC61" s="62"/>
      <c r="AD61" s="62"/>
      <c r="AE61" s="276"/>
    </row>
    <row r="62" spans="1:56" ht="34.5" x14ac:dyDescent="0.2">
      <c r="B62" s="63"/>
      <c r="C62" s="63"/>
      <c r="D62" s="64"/>
      <c r="E62" s="64"/>
      <c r="F62" s="64"/>
      <c r="G62" s="64"/>
      <c r="H62" s="64"/>
      <c r="I62" s="65" t="s">
        <v>45</v>
      </c>
      <c r="J62" s="62"/>
      <c r="K62" s="62"/>
      <c r="L62" s="62"/>
      <c r="M62" s="62"/>
      <c r="N62" s="62"/>
      <c r="O62" s="62"/>
      <c r="P62" s="62"/>
      <c r="Q62" s="62"/>
      <c r="R62" s="62"/>
      <c r="S62" s="62"/>
      <c r="T62" s="62"/>
      <c r="U62" s="62"/>
      <c r="V62" s="62"/>
      <c r="W62" s="62"/>
      <c r="X62" s="62"/>
      <c r="Y62" s="62"/>
      <c r="Z62" s="62"/>
      <c r="AA62" s="62"/>
      <c r="AB62" s="62"/>
      <c r="AC62" s="62"/>
      <c r="AD62" s="62"/>
      <c r="AE62" s="276"/>
    </row>
    <row r="63" spans="1:56" ht="34.5" x14ac:dyDescent="0.2">
      <c r="B63" s="63"/>
      <c r="C63" s="63"/>
      <c r="D63" s="64"/>
      <c r="E63" s="64"/>
      <c r="F63" s="64"/>
      <c r="G63" s="64"/>
      <c r="H63" s="64"/>
      <c r="I63" s="65" t="s">
        <v>63</v>
      </c>
      <c r="J63" s="62"/>
      <c r="K63" s="62"/>
      <c r="L63" s="62"/>
      <c r="M63" s="62"/>
      <c r="N63" s="62"/>
      <c r="O63" s="62"/>
      <c r="P63" s="62"/>
      <c r="Q63" s="62"/>
      <c r="R63" s="62"/>
      <c r="S63" s="62"/>
      <c r="T63" s="62"/>
      <c r="U63" s="62"/>
      <c r="V63" s="62"/>
      <c r="W63" s="62"/>
      <c r="X63" s="62"/>
      <c r="Y63" s="62"/>
      <c r="Z63" s="62"/>
      <c r="AA63" s="62"/>
      <c r="AB63" s="62"/>
      <c r="AC63" s="62"/>
      <c r="AD63" s="62"/>
      <c r="AE63" s="276"/>
    </row>
    <row r="64" spans="1:56" ht="34.5" x14ac:dyDescent="0.2">
      <c r="B64" s="63"/>
      <c r="C64" s="63"/>
      <c r="D64" s="64"/>
      <c r="E64" s="64"/>
      <c r="F64" s="64"/>
      <c r="G64" s="64"/>
      <c r="H64" s="64"/>
      <c r="I64" s="65" t="s">
        <v>64</v>
      </c>
      <c r="J64" s="62"/>
      <c r="K64" s="62"/>
      <c r="L64" s="62"/>
      <c r="M64" s="62"/>
      <c r="N64" s="62"/>
      <c r="O64" s="62"/>
      <c r="P64" s="62"/>
      <c r="Q64" s="62"/>
      <c r="R64" s="62"/>
      <c r="S64" s="62"/>
      <c r="T64" s="62"/>
      <c r="U64" s="62"/>
      <c r="V64" s="62"/>
      <c r="W64" s="62"/>
      <c r="X64" s="62"/>
      <c r="Y64" s="62"/>
      <c r="Z64" s="62"/>
      <c r="AA64" s="62"/>
      <c r="AB64" s="62"/>
      <c r="AC64" s="62"/>
      <c r="AD64" s="62"/>
      <c r="AE64" s="276"/>
    </row>
    <row r="65" spans="2:33" ht="15" customHeight="1" x14ac:dyDescent="0.25">
      <c r="AD65" s="61"/>
      <c r="AE65" s="277"/>
      <c r="AF65" s="2"/>
      <c r="AG65" s="2"/>
    </row>
    <row r="66" spans="2:33" ht="34.5" x14ac:dyDescent="0.2">
      <c r="B66" s="63" t="s">
        <v>75</v>
      </c>
      <c r="C66" s="63"/>
      <c r="D66" s="64"/>
      <c r="E66" s="64"/>
      <c r="F66" s="64"/>
      <c r="G66" s="64"/>
      <c r="H66" s="63"/>
      <c r="I66" s="204" t="s">
        <v>76</v>
      </c>
      <c r="L66" s="288" t="s">
        <v>15</v>
      </c>
      <c r="M66" s="289">
        <v>0</v>
      </c>
      <c r="N66" s="62"/>
      <c r="P66" s="290" t="s">
        <v>18</v>
      </c>
      <c r="Q66" s="289">
        <v>0</v>
      </c>
      <c r="R66" s="62"/>
      <c r="T66" s="291" t="s">
        <v>19</v>
      </c>
      <c r="U66" s="289">
        <v>0</v>
      </c>
      <c r="AD66" s="61"/>
      <c r="AE66" s="278"/>
      <c r="AG66" s="2"/>
    </row>
    <row r="67" spans="2:33" ht="15" customHeight="1" x14ac:dyDescent="0.2">
      <c r="B67" s="63"/>
      <c r="E67" s="62"/>
      <c r="F67" s="62"/>
      <c r="G67" s="62"/>
      <c r="H67" s="62"/>
      <c r="L67" s="62"/>
      <c r="M67" s="62"/>
      <c r="N67" s="62"/>
      <c r="O67" s="62"/>
      <c r="P67" s="62"/>
      <c r="Q67" s="62"/>
      <c r="R67" s="62"/>
      <c r="S67" s="62"/>
      <c r="T67" s="62"/>
      <c r="U67" s="62"/>
      <c r="AD67" s="61"/>
      <c r="AE67" s="278"/>
      <c r="AG67" s="2"/>
    </row>
    <row r="68" spans="2:33" ht="34.5" customHeight="1" thickBot="1" x14ac:dyDescent="0.25">
      <c r="B68" s="63"/>
      <c r="E68" s="62"/>
      <c r="F68" s="62"/>
      <c r="G68" s="62"/>
      <c r="H68" s="62"/>
      <c r="L68" s="292" t="s">
        <v>20</v>
      </c>
      <c r="M68" s="289">
        <v>0</v>
      </c>
      <c r="N68" s="62"/>
      <c r="O68" s="62"/>
      <c r="P68" s="293" t="s">
        <v>83</v>
      </c>
      <c r="Q68" s="289">
        <v>0</v>
      </c>
      <c r="S68" s="209"/>
      <c r="T68" s="548" t="s">
        <v>36</v>
      </c>
      <c r="U68" s="250">
        <f>SUM(M66,Q66,U66,M68,Q68)</f>
        <v>0</v>
      </c>
      <c r="AD68" s="61"/>
      <c r="AE68" s="278"/>
      <c r="AG68" s="2"/>
    </row>
    <row r="69" spans="2:33" ht="15" customHeight="1" thickTop="1" x14ac:dyDescent="0.25">
      <c r="AE69" s="275"/>
      <c r="AF69" s="2"/>
      <c r="AG69" s="2"/>
    </row>
    <row r="70" spans="2:33" ht="30" x14ac:dyDescent="0.25">
      <c r="B70" s="63" t="s">
        <v>72</v>
      </c>
      <c r="C70" s="67"/>
      <c r="D70" s="67"/>
      <c r="E70" s="67"/>
      <c r="F70" s="67"/>
      <c r="G70" s="67"/>
      <c r="H70" s="67"/>
      <c r="I70" s="62" t="s">
        <v>73</v>
      </c>
      <c r="AE70" s="275"/>
      <c r="AF70" s="2"/>
      <c r="AG70" s="2"/>
    </row>
    <row r="71" spans="2:33" ht="35.1" customHeight="1" x14ac:dyDescent="0.2">
      <c r="AF71" s="2"/>
      <c r="AG71" s="2"/>
    </row>
  </sheetData>
  <mergeCells count="94">
    <mergeCell ref="X59:AE59"/>
    <mergeCell ref="AF51:AF52"/>
    <mergeCell ref="AG51:AG52"/>
    <mergeCell ref="B53:B54"/>
    <mergeCell ref="AF53:AF54"/>
    <mergeCell ref="AG53:AG54"/>
    <mergeCell ref="B55:B56"/>
    <mergeCell ref="AF55:AF56"/>
    <mergeCell ref="AG55:AG56"/>
    <mergeCell ref="A49:A58"/>
    <mergeCell ref="B49:B50"/>
    <mergeCell ref="AF49:AF50"/>
    <mergeCell ref="AG49:AG50"/>
    <mergeCell ref="B51:B52"/>
    <mergeCell ref="B57:B58"/>
    <mergeCell ref="AF57:AF58"/>
    <mergeCell ref="AG57:AG58"/>
    <mergeCell ref="B40:B41"/>
    <mergeCell ref="AF40:AF41"/>
    <mergeCell ref="AG40:AG41"/>
    <mergeCell ref="A38:A47"/>
    <mergeCell ref="B38:B39"/>
    <mergeCell ref="AF38:AF39"/>
    <mergeCell ref="AG38:AG39"/>
    <mergeCell ref="AF44:AF45"/>
    <mergeCell ref="AG44:AG45"/>
    <mergeCell ref="B46:B47"/>
    <mergeCell ref="AF46:AF47"/>
    <mergeCell ref="AG46:AG47"/>
    <mergeCell ref="B42:B43"/>
    <mergeCell ref="AF42:AF43"/>
    <mergeCell ref="AG42:AG43"/>
    <mergeCell ref="B44:B45"/>
    <mergeCell ref="A27:A36"/>
    <mergeCell ref="B27:B28"/>
    <mergeCell ref="AF27:AF28"/>
    <mergeCell ref="AG27:AG28"/>
    <mergeCell ref="B33:B34"/>
    <mergeCell ref="AF33:AF34"/>
    <mergeCell ref="AG33:AG34"/>
    <mergeCell ref="B35:B36"/>
    <mergeCell ref="AF35:AF36"/>
    <mergeCell ref="AG35:AG36"/>
    <mergeCell ref="B31:B32"/>
    <mergeCell ref="AF31:AF32"/>
    <mergeCell ref="AG31:AG32"/>
    <mergeCell ref="B22:B23"/>
    <mergeCell ref="AF22:AF23"/>
    <mergeCell ref="AG22:AG23"/>
    <mergeCell ref="B29:B30"/>
    <mergeCell ref="AF29:AF30"/>
    <mergeCell ref="AG29:AG30"/>
    <mergeCell ref="A16:A25"/>
    <mergeCell ref="B16:B17"/>
    <mergeCell ref="AF16:AF17"/>
    <mergeCell ref="AG16:AG17"/>
    <mergeCell ref="B13:B14"/>
    <mergeCell ref="AF13:AF14"/>
    <mergeCell ref="AG13:AG14"/>
    <mergeCell ref="B18:B19"/>
    <mergeCell ref="AF18:AF19"/>
    <mergeCell ref="AG18:AG19"/>
    <mergeCell ref="B20:B21"/>
    <mergeCell ref="AF20:AF21"/>
    <mergeCell ref="AG20:AG21"/>
    <mergeCell ref="B24:B25"/>
    <mergeCell ref="AF24:AF25"/>
    <mergeCell ref="AG24:AG25"/>
    <mergeCell ref="B7:B8"/>
    <mergeCell ref="AF7:AF8"/>
    <mergeCell ref="AG7:AG8"/>
    <mergeCell ref="A5:A14"/>
    <mergeCell ref="B5:B6"/>
    <mergeCell ref="AF5:AF6"/>
    <mergeCell ref="AG5:AG6"/>
    <mergeCell ref="B9:B10"/>
    <mergeCell ref="AF9:AF10"/>
    <mergeCell ref="AG9:AG10"/>
    <mergeCell ref="B11:B12"/>
    <mergeCell ref="AF11:AF12"/>
    <mergeCell ref="AG11:AG12"/>
    <mergeCell ref="A3:A4"/>
    <mergeCell ref="B3:B4"/>
    <mergeCell ref="C3:C4"/>
    <mergeCell ref="AF3:AG3"/>
    <mergeCell ref="A1:G2"/>
    <mergeCell ref="H1:AE2"/>
    <mergeCell ref="D3:G3"/>
    <mergeCell ref="H3:K3"/>
    <mergeCell ref="L3:O3"/>
    <mergeCell ref="P3:S3"/>
    <mergeCell ref="T3:W3"/>
    <mergeCell ref="X3:AA3"/>
    <mergeCell ref="AB3:AE3"/>
  </mergeCells>
  <conditionalFormatting sqref="AG5:AG12 AG14:AG21 AG23:AG30 AG32:AG39">
    <cfRule type="cellIs" dxfId="11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S234"/>
  <sheetViews>
    <sheetView zoomScale="40" zoomScaleNormal="40" zoomScaleSheetLayoutView="25" workbookViewId="0">
      <selection activeCell="U37" sqref="U37"/>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5.7109375" style="2" customWidth="1"/>
    <col min="39" max="66" width="9" style="2" customWidth="1"/>
    <col min="67" max="71" width="7.7109375" style="2" customWidth="1"/>
    <col min="72" max="16384" width="11.42578125" style="2"/>
  </cols>
  <sheetData>
    <row r="1" spans="1:71" s="67" customFormat="1" ht="80.099999999999994" customHeight="1" thickBot="1" x14ac:dyDescent="0.25">
      <c r="A1" s="667" t="s">
        <v>210</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9"/>
    </row>
    <row r="2" spans="1:71" s="510" customFormat="1" ht="22.5" customHeight="1" thickBot="1" x14ac:dyDescent="0.25">
      <c r="A2" s="504"/>
      <c r="B2" s="509" t="s">
        <v>173</v>
      </c>
      <c r="C2" s="509"/>
      <c r="D2" s="509"/>
      <c r="E2" s="509"/>
      <c r="F2" s="509"/>
      <c r="G2" s="504" t="s">
        <v>163</v>
      </c>
      <c r="H2" s="509"/>
      <c r="J2" s="504"/>
      <c r="K2" s="504"/>
      <c r="L2" s="504"/>
      <c r="M2" s="504"/>
      <c r="N2" s="504"/>
      <c r="O2" s="504"/>
      <c r="P2" s="504"/>
      <c r="Q2" s="506" t="s">
        <v>178</v>
      </c>
      <c r="R2" s="505"/>
      <c r="S2" s="507"/>
      <c r="T2" s="507"/>
      <c r="U2" s="507"/>
      <c r="V2" s="507"/>
      <c r="W2" s="507"/>
      <c r="X2" s="507"/>
      <c r="Y2" s="507"/>
      <c r="Z2" s="511"/>
      <c r="AA2" s="511"/>
      <c r="AB2" s="511"/>
      <c r="AC2" s="511"/>
      <c r="AD2" s="511"/>
      <c r="AF2" s="512"/>
      <c r="AG2" s="513"/>
      <c r="AH2" s="513"/>
      <c r="AL2" s="513"/>
    </row>
    <row r="3" spans="1:71" customFormat="1" ht="40.5" customHeight="1" x14ac:dyDescent="0.2">
      <c r="A3" s="409"/>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10"/>
      <c r="AK3" s="445"/>
      <c r="AL3" s="446"/>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8"/>
    </row>
    <row r="4" spans="1:71" ht="34.5" x14ac:dyDescent="0.5">
      <c r="A4" s="411"/>
      <c r="B4" s="427" t="s">
        <v>131</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401"/>
      <c r="AG4" s="402"/>
      <c r="AH4" s="402"/>
      <c r="AI4" s="412"/>
      <c r="AK4" s="449"/>
      <c r="AL4" s="450" t="s">
        <v>92</v>
      </c>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2"/>
    </row>
    <row r="5" spans="1:71" ht="20.100000000000001" customHeight="1" thickBot="1" x14ac:dyDescent="0.45">
      <c r="A5" s="411"/>
      <c r="B5" s="407"/>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401"/>
      <c r="AG5" s="402"/>
      <c r="AH5" s="402"/>
      <c r="AI5" s="412"/>
      <c r="AK5" s="449"/>
      <c r="AL5" s="687" t="s">
        <v>162</v>
      </c>
      <c r="AM5" s="687"/>
      <c r="AN5" s="687"/>
      <c r="AO5" s="687"/>
      <c r="AP5" s="687"/>
      <c r="AQ5" s="687"/>
      <c r="AR5" s="687"/>
      <c r="AS5" s="687"/>
      <c r="AT5" s="687"/>
      <c r="AU5" s="687"/>
      <c r="AV5" s="687"/>
      <c r="AW5" s="687"/>
      <c r="AX5" s="687"/>
      <c r="AY5" s="687"/>
      <c r="AZ5" s="687"/>
      <c r="BA5" s="687"/>
      <c r="BB5" s="687"/>
      <c r="BC5" s="687"/>
      <c r="BD5" s="687"/>
      <c r="BE5" s="687"/>
      <c r="BF5" s="687"/>
      <c r="BG5" s="687"/>
      <c r="BH5" s="687"/>
      <c r="BI5" s="687"/>
      <c r="BJ5" s="687"/>
      <c r="BK5" s="687"/>
      <c r="BL5" s="687"/>
      <c r="BM5" s="687"/>
      <c r="BN5" s="687"/>
      <c r="BO5" s="687"/>
      <c r="BP5" s="687"/>
      <c r="BQ5" s="451"/>
      <c r="BR5" s="451"/>
      <c r="BS5" s="452"/>
    </row>
    <row r="6" spans="1:71" ht="39.75" customHeight="1" thickBot="1" x14ac:dyDescent="0.25">
      <c r="A6" s="411"/>
      <c r="B6" s="673" t="s">
        <v>201</v>
      </c>
      <c r="C6" s="674"/>
      <c r="D6" s="674"/>
      <c r="E6" s="674"/>
      <c r="F6" s="674"/>
      <c r="G6" s="674"/>
      <c r="H6" s="674"/>
      <c r="I6" s="553" t="s">
        <v>90</v>
      </c>
      <c r="J6" s="550"/>
      <c r="K6" s="550"/>
      <c r="L6" s="550"/>
      <c r="M6" s="550"/>
      <c r="N6" s="550"/>
      <c r="O6" s="550"/>
      <c r="P6" s="550"/>
      <c r="Q6" s="550"/>
      <c r="R6" s="550"/>
      <c r="S6" s="550"/>
      <c r="T6" s="550"/>
      <c r="U6" s="550"/>
      <c r="V6" s="550"/>
      <c r="W6" s="550"/>
      <c r="X6" s="550"/>
      <c r="Y6" s="550"/>
      <c r="Z6" s="550"/>
      <c r="AA6" s="550"/>
      <c r="AB6" s="550"/>
      <c r="AC6" s="550"/>
      <c r="AD6" s="550"/>
      <c r="AE6" s="550"/>
      <c r="AF6" s="554"/>
      <c r="AG6" s="202" t="s">
        <v>71</v>
      </c>
      <c r="AH6" s="432" t="s">
        <v>169</v>
      </c>
      <c r="AI6" s="412"/>
      <c r="AK6" s="449"/>
      <c r="AL6" s="687"/>
      <c r="AM6" s="687"/>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451"/>
      <c r="BR6" s="451"/>
      <c r="BS6" s="452"/>
    </row>
    <row r="7" spans="1:71" ht="30" customHeight="1" thickBot="1" x14ac:dyDescent="0.25">
      <c r="A7" s="411"/>
      <c r="B7" s="676"/>
      <c r="C7" s="677"/>
      <c r="D7" s="677"/>
      <c r="E7" s="677"/>
      <c r="F7" s="677"/>
      <c r="G7" s="677"/>
      <c r="H7" s="677"/>
      <c r="I7" s="551"/>
      <c r="J7" s="552"/>
      <c r="K7" s="552"/>
      <c r="L7" s="552"/>
      <c r="M7" s="552"/>
      <c r="N7" s="552"/>
      <c r="O7" s="552"/>
      <c r="P7" s="552"/>
      <c r="Q7" s="552"/>
      <c r="R7" s="552"/>
      <c r="S7" s="552"/>
      <c r="T7" s="552"/>
      <c r="U7" s="552"/>
      <c r="V7" s="552"/>
      <c r="W7" s="552"/>
      <c r="X7" s="552"/>
      <c r="Y7" s="552"/>
      <c r="Z7" s="552"/>
      <c r="AA7" s="552"/>
      <c r="AB7" s="552"/>
      <c r="AC7" s="552"/>
      <c r="AD7" s="552"/>
      <c r="AE7" s="552"/>
      <c r="AF7" s="555"/>
      <c r="AG7" s="3" t="s">
        <v>1</v>
      </c>
      <c r="AH7" s="4" t="s">
        <v>35</v>
      </c>
      <c r="AI7" s="412"/>
      <c r="AK7" s="449"/>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7"/>
      <c r="BJ7" s="687"/>
      <c r="BK7" s="687"/>
      <c r="BL7" s="687"/>
      <c r="BM7" s="687"/>
      <c r="BN7" s="687"/>
      <c r="BO7" s="687"/>
      <c r="BP7" s="687"/>
      <c r="BQ7" s="451"/>
      <c r="BR7" s="451"/>
      <c r="BS7" s="452"/>
    </row>
    <row r="8" spans="1:71" ht="50.1" customHeight="1" thickBot="1" x14ac:dyDescent="0.25">
      <c r="A8" s="411"/>
      <c r="B8" s="567" t="s">
        <v>2</v>
      </c>
      <c r="C8" s="567" t="s">
        <v>3</v>
      </c>
      <c r="D8" s="567" t="s">
        <v>4</v>
      </c>
      <c r="E8" s="591" t="s">
        <v>5</v>
      </c>
      <c r="F8" s="592"/>
      <c r="G8" s="592"/>
      <c r="H8" s="593"/>
      <c r="I8" s="591" t="s">
        <v>6</v>
      </c>
      <c r="J8" s="592"/>
      <c r="K8" s="592"/>
      <c r="L8" s="593"/>
      <c r="M8" s="591" t="s">
        <v>7</v>
      </c>
      <c r="N8" s="592"/>
      <c r="O8" s="592"/>
      <c r="P8" s="593"/>
      <c r="Q8" s="591" t="s">
        <v>8</v>
      </c>
      <c r="R8" s="592"/>
      <c r="S8" s="592"/>
      <c r="T8" s="593"/>
      <c r="U8" s="591" t="s">
        <v>9</v>
      </c>
      <c r="V8" s="592"/>
      <c r="W8" s="592"/>
      <c r="X8" s="593"/>
      <c r="Y8" s="591" t="s">
        <v>10</v>
      </c>
      <c r="Z8" s="592"/>
      <c r="AA8" s="592"/>
      <c r="AB8" s="593"/>
      <c r="AC8" s="591" t="s">
        <v>11</v>
      </c>
      <c r="AD8" s="592"/>
      <c r="AE8" s="592"/>
      <c r="AF8" s="593"/>
      <c r="AG8" s="12" t="s">
        <v>12</v>
      </c>
      <c r="AH8" s="13"/>
      <c r="AI8" s="412"/>
      <c r="AK8" s="449"/>
      <c r="AL8" s="687"/>
      <c r="AM8" s="687"/>
      <c r="AN8" s="687"/>
      <c r="AO8" s="687"/>
      <c r="AP8" s="687"/>
      <c r="AQ8" s="687"/>
      <c r="AR8" s="687"/>
      <c r="AS8" s="687"/>
      <c r="AT8" s="687"/>
      <c r="AU8" s="687"/>
      <c r="AV8" s="687"/>
      <c r="AW8" s="687"/>
      <c r="AX8" s="687"/>
      <c r="AY8" s="687"/>
      <c r="AZ8" s="687"/>
      <c r="BA8" s="687"/>
      <c r="BB8" s="687"/>
      <c r="BC8" s="687"/>
      <c r="BD8" s="687"/>
      <c r="BE8" s="687"/>
      <c r="BF8" s="687"/>
      <c r="BG8" s="687"/>
      <c r="BH8" s="687"/>
      <c r="BI8" s="687"/>
      <c r="BJ8" s="687"/>
      <c r="BK8" s="687"/>
      <c r="BL8" s="687"/>
      <c r="BM8" s="687"/>
      <c r="BN8" s="687"/>
      <c r="BO8" s="687"/>
      <c r="BP8" s="687"/>
      <c r="BQ8" s="451"/>
      <c r="BR8" s="451"/>
      <c r="BS8" s="452"/>
    </row>
    <row r="9" spans="1:71" s="19" customFormat="1" ht="26.25" customHeight="1" thickBot="1" x14ac:dyDescent="0.25">
      <c r="A9" s="413"/>
      <c r="B9" s="568"/>
      <c r="C9" s="568"/>
      <c r="D9" s="568"/>
      <c r="E9" s="14">
        <v>0.25</v>
      </c>
      <c r="F9" s="15">
        <v>0.58333333333333337</v>
      </c>
      <c r="G9" s="15">
        <v>0.91666666666666663</v>
      </c>
      <c r="H9" s="16"/>
      <c r="I9" s="14">
        <v>0.25</v>
      </c>
      <c r="J9" s="15">
        <v>0.58333333333333337</v>
      </c>
      <c r="K9" s="15">
        <v>0.91666666666666663</v>
      </c>
      <c r="L9" s="16"/>
      <c r="M9" s="14">
        <v>0.25</v>
      </c>
      <c r="N9" s="15">
        <v>0.58333333333333337</v>
      </c>
      <c r="O9" s="15">
        <v>0.91666666666666663</v>
      </c>
      <c r="P9" s="16"/>
      <c r="Q9" s="14">
        <v>0.25</v>
      </c>
      <c r="R9" s="15">
        <v>0.58333333333333337</v>
      </c>
      <c r="S9" s="15">
        <v>0.91666666666666663</v>
      </c>
      <c r="T9" s="16"/>
      <c r="U9" s="14">
        <v>0.25</v>
      </c>
      <c r="V9" s="15">
        <v>0.58333333333333337</v>
      </c>
      <c r="W9" s="15">
        <v>0.91666666666666663</v>
      </c>
      <c r="X9" s="16"/>
      <c r="Y9" s="14">
        <v>0.25</v>
      </c>
      <c r="Z9" s="15">
        <v>0.58333333333333337</v>
      </c>
      <c r="AA9" s="15">
        <v>0.91666666666666663</v>
      </c>
      <c r="AB9" s="16"/>
      <c r="AC9" s="14">
        <v>0.25</v>
      </c>
      <c r="AD9" s="15">
        <v>0.58333333333333337</v>
      </c>
      <c r="AE9" s="15">
        <v>0.91666666666666663</v>
      </c>
      <c r="AF9" s="16"/>
      <c r="AG9" s="17" t="s">
        <v>13</v>
      </c>
      <c r="AH9" s="18" t="s">
        <v>14</v>
      </c>
      <c r="AI9" s="414"/>
      <c r="AK9" s="453"/>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5"/>
    </row>
    <row r="10" spans="1:71" ht="15" customHeight="1" x14ac:dyDescent="0.2">
      <c r="A10" s="411"/>
      <c r="B10" s="575">
        <v>1</v>
      </c>
      <c r="C10" s="625" t="s">
        <v>15</v>
      </c>
      <c r="D10" s="20" t="s">
        <v>16</v>
      </c>
      <c r="E10" s="21"/>
      <c r="F10" s="24">
        <v>0.33333333333333331</v>
      </c>
      <c r="G10" s="22"/>
      <c r="H10" s="79"/>
      <c r="I10" s="21"/>
      <c r="J10" s="24">
        <v>0.33333333333333331</v>
      </c>
      <c r="K10" s="22"/>
      <c r="L10" s="23"/>
      <c r="M10" s="80"/>
      <c r="N10" s="22"/>
      <c r="O10" s="24">
        <v>0.33333333333333331</v>
      </c>
      <c r="P10" s="23"/>
      <c r="Q10" s="21"/>
      <c r="R10" s="22"/>
      <c r="S10" s="24">
        <v>0.33333333333333331</v>
      </c>
      <c r="T10" s="23"/>
      <c r="U10" s="80"/>
      <c r="V10" s="22"/>
      <c r="W10" s="22"/>
      <c r="X10" s="81"/>
      <c r="Y10" s="55">
        <v>0.33333333333333331</v>
      </c>
      <c r="Z10" s="22"/>
      <c r="AA10" s="22"/>
      <c r="AB10" s="81"/>
      <c r="AC10" s="55">
        <v>0.33333333333333331</v>
      </c>
      <c r="AD10" s="22"/>
      <c r="AE10" s="22"/>
      <c r="AF10" s="96"/>
      <c r="AG10" s="560">
        <f>SUM(E10:AF10)</f>
        <v>1.9999999999999998</v>
      </c>
      <c r="AH10" s="556">
        <f>SUM(E11:AF11)</f>
        <v>1.875</v>
      </c>
      <c r="AI10" s="412"/>
    </row>
    <row r="11" spans="1:71" ht="15" customHeight="1" x14ac:dyDescent="0.2">
      <c r="A11" s="411"/>
      <c r="B11" s="576"/>
      <c r="C11" s="626"/>
      <c r="D11" s="25" t="s">
        <v>17</v>
      </c>
      <c r="E11" s="26"/>
      <c r="F11" s="29">
        <v>0.3125</v>
      </c>
      <c r="G11" s="27"/>
      <c r="H11" s="82"/>
      <c r="I11" s="26"/>
      <c r="J11" s="29">
        <v>0.3125</v>
      </c>
      <c r="K11" s="27"/>
      <c r="L11" s="28"/>
      <c r="M11" s="83"/>
      <c r="N11" s="27"/>
      <c r="O11" s="29">
        <v>0.3125</v>
      </c>
      <c r="P11" s="28"/>
      <c r="Q11" s="26"/>
      <c r="R11" s="27"/>
      <c r="S11" s="29">
        <v>0.3125</v>
      </c>
      <c r="T11" s="28"/>
      <c r="U11" s="83"/>
      <c r="V11" s="27"/>
      <c r="W11" s="27"/>
      <c r="X11" s="84"/>
      <c r="Y11" s="57">
        <v>0.3125</v>
      </c>
      <c r="Z11" s="27"/>
      <c r="AA11" s="27"/>
      <c r="AB11" s="84"/>
      <c r="AC11" s="57">
        <v>0.3125</v>
      </c>
      <c r="AD11" s="27"/>
      <c r="AE11" s="27"/>
      <c r="AF11" s="97"/>
      <c r="AG11" s="561"/>
      <c r="AH11" s="557"/>
      <c r="AI11" s="412"/>
    </row>
    <row r="12" spans="1:71" ht="15" customHeight="1" thickBot="1" x14ac:dyDescent="0.25">
      <c r="A12" s="411"/>
      <c r="B12" s="576"/>
      <c r="C12" s="627" t="s">
        <v>18</v>
      </c>
      <c r="D12" s="30" t="s">
        <v>16</v>
      </c>
      <c r="E12" s="31"/>
      <c r="F12" s="32"/>
      <c r="G12" s="251">
        <v>0.33333333333333331</v>
      </c>
      <c r="H12" s="85"/>
      <c r="I12" s="31"/>
      <c r="J12" s="32"/>
      <c r="K12" s="251">
        <v>0.33333333333333331</v>
      </c>
      <c r="L12" s="33"/>
      <c r="M12" s="86"/>
      <c r="N12" s="32"/>
      <c r="O12" s="32"/>
      <c r="P12" s="252"/>
      <c r="Q12" s="253">
        <v>0.33333333333333331</v>
      </c>
      <c r="R12" s="32"/>
      <c r="S12" s="32"/>
      <c r="T12" s="252"/>
      <c r="U12" s="253">
        <v>0.33333333333333331</v>
      </c>
      <c r="V12" s="32"/>
      <c r="W12" s="32"/>
      <c r="X12" s="33"/>
      <c r="Y12" s="31"/>
      <c r="Z12" s="32"/>
      <c r="AA12" s="98"/>
      <c r="AB12" s="99"/>
      <c r="AC12" s="31"/>
      <c r="AD12" s="32"/>
      <c r="AE12" s="32"/>
      <c r="AF12" s="99"/>
      <c r="AG12" s="562">
        <f>SUM(E12:AF12)</f>
        <v>1.3333333333333333</v>
      </c>
      <c r="AH12" s="558">
        <f>SUM(E13:AF13)</f>
        <v>1.25</v>
      </c>
      <c r="AI12" s="412"/>
    </row>
    <row r="13" spans="1:71" ht="15" customHeight="1" x14ac:dyDescent="0.2">
      <c r="A13" s="411"/>
      <c r="B13" s="576"/>
      <c r="C13" s="627"/>
      <c r="D13" s="25" t="s">
        <v>17</v>
      </c>
      <c r="E13" s="26"/>
      <c r="F13" s="27"/>
      <c r="G13" s="254">
        <v>0.3125</v>
      </c>
      <c r="H13" s="82"/>
      <c r="I13" s="26"/>
      <c r="J13" s="27"/>
      <c r="K13" s="254">
        <v>0.3125</v>
      </c>
      <c r="L13" s="28"/>
      <c r="M13" s="83"/>
      <c r="N13" s="27"/>
      <c r="O13" s="27"/>
      <c r="P13" s="255"/>
      <c r="Q13" s="256">
        <v>0.3125</v>
      </c>
      <c r="R13" s="27"/>
      <c r="S13" s="27"/>
      <c r="T13" s="255"/>
      <c r="U13" s="256">
        <v>0.3125</v>
      </c>
      <c r="V13" s="27"/>
      <c r="W13" s="27"/>
      <c r="X13" s="28"/>
      <c r="Y13" s="26"/>
      <c r="Z13" s="27"/>
      <c r="AA13" s="100"/>
      <c r="AB13" s="97"/>
      <c r="AC13" s="26"/>
      <c r="AD13" s="27"/>
      <c r="AE13" s="27"/>
      <c r="AF13" s="97"/>
      <c r="AG13" s="561"/>
      <c r="AH13" s="557"/>
      <c r="AI13" s="412"/>
      <c r="AK13" s="409"/>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410"/>
    </row>
    <row r="14" spans="1:71" ht="15" customHeight="1" x14ac:dyDescent="0.2">
      <c r="A14" s="411"/>
      <c r="B14" s="576"/>
      <c r="C14" s="628" t="s">
        <v>19</v>
      </c>
      <c r="D14" s="30" t="s">
        <v>16</v>
      </c>
      <c r="E14" s="31"/>
      <c r="F14" s="32"/>
      <c r="G14" s="32"/>
      <c r="H14" s="257"/>
      <c r="I14" s="258">
        <v>0.33333333333333331</v>
      </c>
      <c r="J14" s="32"/>
      <c r="K14" s="32"/>
      <c r="L14" s="257"/>
      <c r="M14" s="258">
        <v>0.33333333333333331</v>
      </c>
      <c r="N14" s="32"/>
      <c r="O14" s="32"/>
      <c r="P14" s="85"/>
      <c r="Q14" s="31"/>
      <c r="R14" s="32"/>
      <c r="S14" s="32"/>
      <c r="T14" s="33"/>
      <c r="U14" s="86"/>
      <c r="V14" s="32"/>
      <c r="W14" s="32"/>
      <c r="X14" s="85"/>
      <c r="Y14" s="31"/>
      <c r="Z14" s="32"/>
      <c r="AA14" s="98"/>
      <c r="AB14" s="99"/>
      <c r="AC14" s="31"/>
      <c r="AD14" s="259">
        <v>0.33333333333333331</v>
      </c>
      <c r="AE14" s="32"/>
      <c r="AF14" s="99"/>
      <c r="AG14" s="562">
        <f>SUM(E14:AF14)</f>
        <v>1</v>
      </c>
      <c r="AH14" s="558">
        <f>SUM(E15:AF15)</f>
        <v>0.9375</v>
      </c>
      <c r="AI14" s="412"/>
      <c r="AK14" s="413"/>
      <c r="AL14" s="691" t="s">
        <v>91</v>
      </c>
      <c r="AM14" s="691"/>
      <c r="AN14" s="691"/>
      <c r="AO14" s="691"/>
      <c r="AP14" s="691"/>
      <c r="AQ14" s="691"/>
      <c r="AR14" s="691"/>
      <c r="AS14" s="691"/>
      <c r="AT14" s="691"/>
      <c r="AU14" s="691"/>
      <c r="AV14" s="691"/>
      <c r="AW14" s="691"/>
      <c r="AX14" s="691"/>
      <c r="AY14" s="691"/>
      <c r="AZ14" s="691"/>
      <c r="BA14" s="691"/>
      <c r="BB14" s="691"/>
      <c r="BC14" s="691"/>
      <c r="BD14" s="691"/>
      <c r="BE14" s="691"/>
      <c r="BF14" s="691"/>
      <c r="BG14" s="691"/>
      <c r="BH14" s="691"/>
      <c r="BI14" s="691"/>
      <c r="BJ14" s="691"/>
      <c r="BK14" s="691"/>
      <c r="BL14" s="691"/>
      <c r="BM14" s="691"/>
      <c r="BN14" s="691"/>
      <c r="BP14" s="19"/>
      <c r="BQ14" s="19"/>
      <c r="BR14" s="19"/>
      <c r="BS14" s="414"/>
    </row>
    <row r="15" spans="1:71" ht="15" customHeight="1" x14ac:dyDescent="0.2">
      <c r="A15" s="411"/>
      <c r="B15" s="576"/>
      <c r="C15" s="628"/>
      <c r="D15" s="25" t="s">
        <v>17</v>
      </c>
      <c r="E15" s="26"/>
      <c r="F15" s="27"/>
      <c r="G15" s="27"/>
      <c r="H15" s="260"/>
      <c r="I15" s="261">
        <v>0.3125</v>
      </c>
      <c r="J15" s="27"/>
      <c r="K15" s="27"/>
      <c r="L15" s="260"/>
      <c r="M15" s="261">
        <v>0.3125</v>
      </c>
      <c r="N15" s="27"/>
      <c r="O15" s="27"/>
      <c r="P15" s="82"/>
      <c r="Q15" s="26"/>
      <c r="R15" s="27"/>
      <c r="S15" s="27"/>
      <c r="T15" s="28"/>
      <c r="U15" s="83"/>
      <c r="V15" s="27"/>
      <c r="W15" s="27"/>
      <c r="X15" s="82"/>
      <c r="Y15" s="26"/>
      <c r="Z15" s="27"/>
      <c r="AA15" s="100"/>
      <c r="AB15" s="97"/>
      <c r="AC15" s="26"/>
      <c r="AD15" s="262">
        <v>0.3125</v>
      </c>
      <c r="AE15" s="27"/>
      <c r="AF15" s="269"/>
      <c r="AG15" s="561"/>
      <c r="AH15" s="557"/>
      <c r="AI15" s="412"/>
      <c r="AK15" s="41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S15" s="412"/>
    </row>
    <row r="16" spans="1:71" ht="15" customHeight="1" thickBot="1" x14ac:dyDescent="0.25">
      <c r="A16" s="411"/>
      <c r="B16" s="576"/>
      <c r="C16" s="569" t="s">
        <v>20</v>
      </c>
      <c r="D16" s="30" t="s">
        <v>16</v>
      </c>
      <c r="E16" s="169">
        <v>0.25</v>
      </c>
      <c r="F16" s="32"/>
      <c r="G16" s="32"/>
      <c r="H16" s="85"/>
      <c r="I16" s="31"/>
      <c r="J16" s="32"/>
      <c r="K16" s="32"/>
      <c r="L16" s="85"/>
      <c r="M16" s="31"/>
      <c r="N16" s="32"/>
      <c r="O16" s="32"/>
      <c r="P16" s="85"/>
      <c r="Q16" s="31"/>
      <c r="R16" s="32"/>
      <c r="S16" s="32"/>
      <c r="T16" s="85"/>
      <c r="U16" s="31"/>
      <c r="V16" s="171">
        <v>0.33333333333333331</v>
      </c>
      <c r="W16" s="32"/>
      <c r="X16" s="85"/>
      <c r="Y16" s="31"/>
      <c r="Z16" s="171">
        <v>0.33333333333333331</v>
      </c>
      <c r="AA16" s="98"/>
      <c r="AB16" s="85"/>
      <c r="AC16" s="31"/>
      <c r="AD16" s="32"/>
      <c r="AE16" s="171">
        <v>0.33333333333333331</v>
      </c>
      <c r="AF16" s="99"/>
      <c r="AG16" s="607">
        <f>SUM(E16:AF16)</f>
        <v>1.2499999999999998</v>
      </c>
      <c r="AH16" s="608">
        <f>SUM(E17:AF17)</f>
        <v>1.1666666666666665</v>
      </c>
      <c r="AI16" s="412"/>
      <c r="AK16" s="411"/>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S16" s="412"/>
    </row>
    <row r="17" spans="1:71" ht="15" customHeight="1" thickBot="1" x14ac:dyDescent="0.25">
      <c r="A17" s="411"/>
      <c r="B17" s="576"/>
      <c r="C17" s="569"/>
      <c r="D17" s="25" t="s">
        <v>17</v>
      </c>
      <c r="E17" s="194">
        <v>0.22916666666666666</v>
      </c>
      <c r="F17" s="27"/>
      <c r="G17" s="27"/>
      <c r="H17" s="82"/>
      <c r="I17" s="26"/>
      <c r="J17" s="27"/>
      <c r="K17" s="27"/>
      <c r="L17" s="82"/>
      <c r="M17" s="26"/>
      <c r="N17" s="27"/>
      <c r="O17" s="27"/>
      <c r="P17" s="82"/>
      <c r="Q17" s="26"/>
      <c r="R17" s="27"/>
      <c r="S17" s="27"/>
      <c r="T17" s="82"/>
      <c r="U17" s="26"/>
      <c r="V17" s="195">
        <v>0.3125</v>
      </c>
      <c r="W17" s="27"/>
      <c r="X17" s="82"/>
      <c r="Y17" s="26"/>
      <c r="Z17" s="195">
        <v>0.3125</v>
      </c>
      <c r="AA17" s="100"/>
      <c r="AB17" s="82"/>
      <c r="AC17" s="26"/>
      <c r="AD17" s="27"/>
      <c r="AE17" s="195">
        <v>0.3125</v>
      </c>
      <c r="AF17" s="97"/>
      <c r="AG17" s="607"/>
      <c r="AH17" s="608"/>
      <c r="AI17" s="412"/>
      <c r="AK17" s="411"/>
      <c r="AL17" s="435"/>
      <c r="AM17" s="688" t="s">
        <v>137</v>
      </c>
      <c r="AN17" s="689"/>
      <c r="AO17" s="689"/>
      <c r="AP17" s="689"/>
      <c r="AQ17" s="689"/>
      <c r="AR17" s="689"/>
      <c r="AS17" s="690"/>
      <c r="AT17" s="688" t="s">
        <v>138</v>
      </c>
      <c r="AU17" s="689"/>
      <c r="AV17" s="689"/>
      <c r="AW17" s="689"/>
      <c r="AX17" s="689"/>
      <c r="AY17" s="689"/>
      <c r="AZ17" s="690"/>
      <c r="BA17" s="688" t="s">
        <v>139</v>
      </c>
      <c r="BB17" s="689"/>
      <c r="BC17" s="689"/>
      <c r="BD17" s="689"/>
      <c r="BE17" s="689"/>
      <c r="BF17" s="689"/>
      <c r="BG17" s="690"/>
      <c r="BH17" s="688" t="s">
        <v>140</v>
      </c>
      <c r="BI17" s="689"/>
      <c r="BJ17" s="689"/>
      <c r="BK17" s="689"/>
      <c r="BL17" s="689"/>
      <c r="BM17" s="689"/>
      <c r="BN17" s="690"/>
      <c r="BS17" s="412"/>
    </row>
    <row r="18" spans="1:71" ht="15" customHeight="1" thickBot="1" x14ac:dyDescent="0.25">
      <c r="A18" s="411"/>
      <c r="B18" s="576"/>
      <c r="C18" s="603" t="s">
        <v>83</v>
      </c>
      <c r="D18" s="30" t="s">
        <v>16</v>
      </c>
      <c r="E18" s="31"/>
      <c r="F18" s="32"/>
      <c r="G18" s="32"/>
      <c r="H18" s="85"/>
      <c r="I18" s="31"/>
      <c r="J18" s="32"/>
      <c r="K18" s="32"/>
      <c r="L18" s="33"/>
      <c r="M18" s="86"/>
      <c r="N18" s="280">
        <v>0.33333333333333331</v>
      </c>
      <c r="O18" s="32"/>
      <c r="P18" s="85"/>
      <c r="Q18" s="31"/>
      <c r="R18" s="280">
        <v>0.33333333333333331</v>
      </c>
      <c r="S18" s="32"/>
      <c r="T18" s="33"/>
      <c r="U18" s="86"/>
      <c r="V18" s="32"/>
      <c r="W18" s="280">
        <v>0.33333333333333331</v>
      </c>
      <c r="X18" s="85"/>
      <c r="Y18" s="31"/>
      <c r="Z18" s="32"/>
      <c r="AA18" s="280">
        <v>0.33333333333333331</v>
      </c>
      <c r="AB18" s="99"/>
      <c r="AC18" s="31"/>
      <c r="AD18" s="32"/>
      <c r="AE18" s="32"/>
      <c r="AF18" s="282">
        <v>8.3333333333333329E-2</v>
      </c>
      <c r="AG18" s="607">
        <f>SUM(E18:AF18)</f>
        <v>1.4166666666666665</v>
      </c>
      <c r="AH18" s="608">
        <f>SUM(E19:AF19)</f>
        <v>1.3333333333333333</v>
      </c>
      <c r="AI18" s="412"/>
      <c r="AK18" s="411"/>
      <c r="AL18" s="442" t="s">
        <v>141</v>
      </c>
      <c r="AM18" s="456" t="s">
        <v>142</v>
      </c>
      <c r="AN18" s="457" t="s">
        <v>143</v>
      </c>
      <c r="AO18" s="457" t="s">
        <v>144</v>
      </c>
      <c r="AP18" s="457" t="s">
        <v>145</v>
      </c>
      <c r="AQ18" s="457" t="s">
        <v>146</v>
      </c>
      <c r="AR18" s="457" t="s">
        <v>147</v>
      </c>
      <c r="AS18" s="458" t="s">
        <v>148</v>
      </c>
      <c r="AT18" s="456" t="s">
        <v>142</v>
      </c>
      <c r="AU18" s="457" t="s">
        <v>143</v>
      </c>
      <c r="AV18" s="457" t="s">
        <v>144</v>
      </c>
      <c r="AW18" s="457" t="s">
        <v>145</v>
      </c>
      <c r="AX18" s="457" t="s">
        <v>146</v>
      </c>
      <c r="AY18" s="457" t="s">
        <v>147</v>
      </c>
      <c r="AZ18" s="458" t="s">
        <v>148</v>
      </c>
      <c r="BA18" s="456" t="s">
        <v>142</v>
      </c>
      <c r="BB18" s="457" t="s">
        <v>143</v>
      </c>
      <c r="BC18" s="457" t="s">
        <v>144</v>
      </c>
      <c r="BD18" s="457" t="s">
        <v>145</v>
      </c>
      <c r="BE18" s="457" t="s">
        <v>146</v>
      </c>
      <c r="BF18" s="457" t="s">
        <v>147</v>
      </c>
      <c r="BG18" s="459" t="s">
        <v>148</v>
      </c>
      <c r="BH18" s="456" t="s">
        <v>142</v>
      </c>
      <c r="BI18" s="457" t="s">
        <v>143</v>
      </c>
      <c r="BJ18" s="457" t="s">
        <v>144</v>
      </c>
      <c r="BK18" s="457" t="s">
        <v>145</v>
      </c>
      <c r="BL18" s="457" t="s">
        <v>146</v>
      </c>
      <c r="BM18" s="457" t="s">
        <v>147</v>
      </c>
      <c r="BN18" s="459" t="s">
        <v>148</v>
      </c>
      <c r="BS18" s="412"/>
    </row>
    <row r="19" spans="1:71" ht="15" customHeight="1" thickBot="1" x14ac:dyDescent="0.25">
      <c r="A19" s="411"/>
      <c r="B19" s="577"/>
      <c r="C19" s="604"/>
      <c r="D19" s="40" t="s">
        <v>17</v>
      </c>
      <c r="E19" s="43"/>
      <c r="F19" s="41"/>
      <c r="G19" s="41"/>
      <c r="H19" s="87"/>
      <c r="I19" s="43"/>
      <c r="J19" s="41"/>
      <c r="K19" s="41"/>
      <c r="L19" s="42"/>
      <c r="M19" s="88"/>
      <c r="N19" s="281">
        <v>0.3125</v>
      </c>
      <c r="O19" s="41"/>
      <c r="P19" s="87"/>
      <c r="Q19" s="43"/>
      <c r="R19" s="281">
        <v>0.3125</v>
      </c>
      <c r="S19" s="41"/>
      <c r="T19" s="42"/>
      <c r="U19" s="88"/>
      <c r="V19" s="41"/>
      <c r="W19" s="281">
        <v>0.3125</v>
      </c>
      <c r="X19" s="87"/>
      <c r="Y19" s="43"/>
      <c r="Z19" s="41"/>
      <c r="AA19" s="281">
        <v>0.3125</v>
      </c>
      <c r="AB19" s="103"/>
      <c r="AC19" s="43"/>
      <c r="AD19" s="41"/>
      <c r="AE19" s="41"/>
      <c r="AF19" s="283">
        <v>8.3333333333333329E-2</v>
      </c>
      <c r="AG19" s="609"/>
      <c r="AH19" s="610"/>
      <c r="AI19" s="412"/>
      <c r="AK19" s="411"/>
      <c r="AL19" s="438">
        <v>1</v>
      </c>
      <c r="AM19" s="460" t="s">
        <v>86</v>
      </c>
      <c r="AN19" s="461" t="s">
        <v>86</v>
      </c>
      <c r="AO19" s="461" t="s">
        <v>149</v>
      </c>
      <c r="AP19" s="461" t="s">
        <v>149</v>
      </c>
      <c r="AQ19" s="461" t="s">
        <v>150</v>
      </c>
      <c r="AR19" s="461" t="s">
        <v>150</v>
      </c>
      <c r="AS19" s="462"/>
      <c r="AT19" s="460"/>
      <c r="AU19" s="461"/>
      <c r="AV19" s="461"/>
      <c r="AW19" s="461" t="s">
        <v>86</v>
      </c>
      <c r="AX19" s="461" t="s">
        <v>86</v>
      </c>
      <c r="AY19" s="461" t="s">
        <v>149</v>
      </c>
      <c r="AZ19" s="462" t="s">
        <v>149</v>
      </c>
      <c r="BA19" s="460" t="s">
        <v>150</v>
      </c>
      <c r="BB19" s="461" t="s">
        <v>150</v>
      </c>
      <c r="BC19" s="461"/>
      <c r="BD19" s="461"/>
      <c r="BE19" s="461"/>
      <c r="BF19" s="461"/>
      <c r="BG19" s="462" t="s">
        <v>86</v>
      </c>
      <c r="BH19" s="463" t="s">
        <v>86</v>
      </c>
      <c r="BI19" s="461" t="s">
        <v>149</v>
      </c>
      <c r="BJ19" s="461" t="s">
        <v>149</v>
      </c>
      <c r="BK19" s="461" t="s">
        <v>150</v>
      </c>
      <c r="BL19" s="461" t="s">
        <v>150</v>
      </c>
      <c r="BM19" s="461"/>
      <c r="BN19" s="462"/>
      <c r="BS19" s="412"/>
    </row>
    <row r="20" spans="1:71" ht="15" customHeight="1" thickBot="1" x14ac:dyDescent="0.4">
      <c r="A20" s="411"/>
      <c r="B20" s="263"/>
      <c r="C20" s="125"/>
      <c r="D20" s="125"/>
      <c r="E20" s="91"/>
      <c r="F20" s="91"/>
      <c r="G20" s="91"/>
      <c r="H20" s="92"/>
      <c r="I20" s="91"/>
      <c r="J20" s="91"/>
      <c r="K20" s="91"/>
      <c r="L20" s="92"/>
      <c r="M20" s="91"/>
      <c r="N20" s="91"/>
      <c r="O20" s="91"/>
      <c r="P20" s="92"/>
      <c r="Q20" s="91"/>
      <c r="R20" s="91"/>
      <c r="S20" s="91"/>
      <c r="T20" s="92"/>
      <c r="U20" s="91"/>
      <c r="V20" s="91"/>
      <c r="W20" s="91"/>
      <c r="X20" s="92"/>
      <c r="Y20" s="91"/>
      <c r="Z20" s="91"/>
      <c r="AA20" s="91"/>
      <c r="AB20" s="91"/>
      <c r="AC20" s="91"/>
      <c r="AD20" s="91"/>
      <c r="AE20" s="91"/>
      <c r="AF20" s="91"/>
      <c r="AG20" s="48"/>
      <c r="AH20" s="49"/>
      <c r="AI20" s="412"/>
      <c r="AK20" s="411"/>
      <c r="AL20" s="434">
        <v>2</v>
      </c>
      <c r="AM20" s="464" t="s">
        <v>150</v>
      </c>
      <c r="AN20" s="465" t="s">
        <v>150</v>
      </c>
      <c r="AO20" s="465"/>
      <c r="AP20" s="465"/>
      <c r="AQ20" s="465"/>
      <c r="AR20" s="465"/>
      <c r="AS20" s="466" t="s">
        <v>86</v>
      </c>
      <c r="AT20" s="467" t="s">
        <v>86</v>
      </c>
      <c r="AU20" s="465" t="s">
        <v>149</v>
      </c>
      <c r="AV20" s="465" t="s">
        <v>149</v>
      </c>
      <c r="AW20" s="465" t="s">
        <v>150</v>
      </c>
      <c r="AX20" s="465" t="s">
        <v>150</v>
      </c>
      <c r="AY20" s="465"/>
      <c r="AZ20" s="466"/>
      <c r="BA20" s="467"/>
      <c r="BB20" s="465"/>
      <c r="BC20" s="465" t="s">
        <v>86</v>
      </c>
      <c r="BD20" s="465" t="s">
        <v>86</v>
      </c>
      <c r="BE20" s="465" t="s">
        <v>149</v>
      </c>
      <c r="BF20" s="465" t="s">
        <v>149</v>
      </c>
      <c r="BG20" s="466" t="s">
        <v>150</v>
      </c>
      <c r="BH20" s="467" t="s">
        <v>150</v>
      </c>
      <c r="BI20" s="465"/>
      <c r="BJ20" s="465"/>
      <c r="BK20" s="465"/>
      <c r="BL20" s="465"/>
      <c r="BM20" s="465" t="s">
        <v>86</v>
      </c>
      <c r="BN20" s="466" t="s">
        <v>86</v>
      </c>
      <c r="BS20" s="412"/>
    </row>
    <row r="21" spans="1:71" ht="15" customHeight="1" x14ac:dyDescent="0.2">
      <c r="A21" s="411"/>
      <c r="B21" s="575">
        <v>2</v>
      </c>
      <c r="C21" s="625" t="s">
        <v>15</v>
      </c>
      <c r="D21" s="20" t="s">
        <v>16</v>
      </c>
      <c r="E21" s="21"/>
      <c r="F21" s="22"/>
      <c r="G21" s="22"/>
      <c r="H21" s="79"/>
      <c r="I21" s="21"/>
      <c r="J21" s="22"/>
      <c r="K21" s="22"/>
      <c r="L21" s="23"/>
      <c r="M21" s="80"/>
      <c r="N21" s="22"/>
      <c r="O21" s="22"/>
      <c r="P21" s="23"/>
      <c r="Q21" s="21"/>
      <c r="R21" s="24">
        <v>0.33333333333333331</v>
      </c>
      <c r="S21" s="22"/>
      <c r="T21" s="23"/>
      <c r="U21" s="80"/>
      <c r="V21" s="24">
        <v>0.33333333333333331</v>
      </c>
      <c r="W21" s="22"/>
      <c r="X21" s="79"/>
      <c r="Y21" s="21"/>
      <c r="Z21" s="22"/>
      <c r="AA21" s="24">
        <v>0.33333333333333331</v>
      </c>
      <c r="AB21" s="96"/>
      <c r="AC21" s="21"/>
      <c r="AD21" s="22"/>
      <c r="AE21" s="24">
        <v>0.33333333333333331</v>
      </c>
      <c r="AF21" s="96"/>
      <c r="AG21" s="560">
        <f>SUM(E21:AF21)</f>
        <v>1.3333333333333333</v>
      </c>
      <c r="AH21" s="556">
        <f>SUM(E22:AF22)</f>
        <v>1.25</v>
      </c>
      <c r="AI21" s="412"/>
      <c r="AK21" s="411"/>
      <c r="AL21" s="434">
        <v>3</v>
      </c>
      <c r="AM21" s="467"/>
      <c r="AN21" s="465"/>
      <c r="AO21" s="465" t="s">
        <v>86</v>
      </c>
      <c r="AP21" s="465" t="s">
        <v>86</v>
      </c>
      <c r="AQ21" s="465" t="s">
        <v>149</v>
      </c>
      <c r="AR21" s="465" t="s">
        <v>149</v>
      </c>
      <c r="AS21" s="466" t="s">
        <v>150</v>
      </c>
      <c r="AT21" s="467" t="s">
        <v>150</v>
      </c>
      <c r="AU21" s="465"/>
      <c r="AV21" s="465"/>
      <c r="AW21" s="465"/>
      <c r="AX21" s="465"/>
      <c r="AY21" s="465" t="s">
        <v>86</v>
      </c>
      <c r="AZ21" s="466" t="s">
        <v>86</v>
      </c>
      <c r="BA21" s="467" t="s">
        <v>149</v>
      </c>
      <c r="BB21" s="465" t="s">
        <v>149</v>
      </c>
      <c r="BC21" s="465" t="s">
        <v>150</v>
      </c>
      <c r="BD21" s="465" t="s">
        <v>150</v>
      </c>
      <c r="BE21" s="465"/>
      <c r="BF21" s="465"/>
      <c r="BG21" s="466"/>
      <c r="BH21" s="467"/>
      <c r="BI21" s="465" t="s">
        <v>86</v>
      </c>
      <c r="BJ21" s="465" t="s">
        <v>86</v>
      </c>
      <c r="BK21" s="465" t="s">
        <v>149</v>
      </c>
      <c r="BL21" s="465" t="s">
        <v>149</v>
      </c>
      <c r="BM21" s="465" t="s">
        <v>150</v>
      </c>
      <c r="BN21" s="466" t="s">
        <v>150</v>
      </c>
      <c r="BS21" s="412"/>
    </row>
    <row r="22" spans="1:71" ht="15" customHeight="1" x14ac:dyDescent="0.2">
      <c r="A22" s="411"/>
      <c r="B22" s="576"/>
      <c r="C22" s="626"/>
      <c r="D22" s="25" t="s">
        <v>17</v>
      </c>
      <c r="E22" s="26"/>
      <c r="F22" s="27"/>
      <c r="G22" s="27"/>
      <c r="H22" s="82"/>
      <c r="I22" s="26"/>
      <c r="J22" s="27"/>
      <c r="K22" s="27"/>
      <c r="L22" s="28"/>
      <c r="M22" s="83"/>
      <c r="N22" s="27"/>
      <c r="O22" s="27"/>
      <c r="P22" s="28"/>
      <c r="Q22" s="26"/>
      <c r="R22" s="29">
        <v>0.3125</v>
      </c>
      <c r="S22" s="27"/>
      <c r="T22" s="28"/>
      <c r="U22" s="83"/>
      <c r="V22" s="29">
        <v>0.3125</v>
      </c>
      <c r="W22" s="27"/>
      <c r="X22" s="82"/>
      <c r="Y22" s="26"/>
      <c r="Z22" s="27"/>
      <c r="AA22" s="29">
        <v>0.3125</v>
      </c>
      <c r="AB22" s="97"/>
      <c r="AC22" s="26"/>
      <c r="AD22" s="27"/>
      <c r="AE22" s="29">
        <v>0.3125</v>
      </c>
      <c r="AF22" s="97"/>
      <c r="AG22" s="561"/>
      <c r="AH22" s="557"/>
      <c r="AI22" s="412"/>
      <c r="AK22" s="411"/>
      <c r="AL22" s="476">
        <v>4</v>
      </c>
      <c r="AM22" s="468" t="s">
        <v>149</v>
      </c>
      <c r="AN22" s="469" t="s">
        <v>149</v>
      </c>
      <c r="AO22" s="469" t="s">
        <v>150</v>
      </c>
      <c r="AP22" s="469" t="s">
        <v>150</v>
      </c>
      <c r="AQ22" s="469"/>
      <c r="AR22" s="469"/>
      <c r="AS22" s="470"/>
      <c r="AT22" s="468"/>
      <c r="AU22" s="469" t="s">
        <v>86</v>
      </c>
      <c r="AV22" s="469" t="s">
        <v>86</v>
      </c>
      <c r="AW22" s="469" t="s">
        <v>149</v>
      </c>
      <c r="AX22" s="469" t="s">
        <v>149</v>
      </c>
      <c r="AY22" s="469" t="s">
        <v>150</v>
      </c>
      <c r="AZ22" s="470" t="s">
        <v>150</v>
      </c>
      <c r="BA22" s="468"/>
      <c r="BB22" s="469"/>
      <c r="BC22" s="469"/>
      <c r="BD22" s="469"/>
      <c r="BE22" s="469" t="s">
        <v>86</v>
      </c>
      <c r="BF22" s="469" t="s">
        <v>86</v>
      </c>
      <c r="BG22" s="470" t="s">
        <v>149</v>
      </c>
      <c r="BH22" s="468" t="s">
        <v>149</v>
      </c>
      <c r="BI22" s="469" t="s">
        <v>150</v>
      </c>
      <c r="BJ22" s="469" t="s">
        <v>150</v>
      </c>
      <c r="BK22" s="469"/>
      <c r="BL22" s="469"/>
      <c r="BM22" s="469"/>
      <c r="BN22" s="470"/>
      <c r="BS22" s="412"/>
    </row>
    <row r="23" spans="1:71" ht="15" customHeight="1" thickBot="1" x14ac:dyDescent="0.25">
      <c r="A23" s="411"/>
      <c r="B23" s="576"/>
      <c r="C23" s="627" t="s">
        <v>18</v>
      </c>
      <c r="D23" s="30" t="s">
        <v>16</v>
      </c>
      <c r="E23" s="31"/>
      <c r="F23" s="32"/>
      <c r="G23" s="32"/>
      <c r="H23" s="85"/>
      <c r="I23" s="31"/>
      <c r="J23" s="251">
        <v>0.33333333333333331</v>
      </c>
      <c r="K23" s="32"/>
      <c r="L23" s="33"/>
      <c r="M23" s="86"/>
      <c r="N23" s="251">
        <v>0.33333333333333331</v>
      </c>
      <c r="O23" s="32"/>
      <c r="P23" s="85"/>
      <c r="Q23" s="31"/>
      <c r="R23" s="32"/>
      <c r="S23" s="251">
        <v>0.33333333333333331</v>
      </c>
      <c r="T23" s="33"/>
      <c r="U23" s="32"/>
      <c r="V23" s="32"/>
      <c r="W23" s="251">
        <v>0.33333333333333331</v>
      </c>
      <c r="X23" s="33"/>
      <c r="Y23" s="31"/>
      <c r="Z23" s="32"/>
      <c r="AA23" s="98"/>
      <c r="AB23" s="252"/>
      <c r="AC23" s="253">
        <v>0.33333333333333331</v>
      </c>
      <c r="AD23" s="32"/>
      <c r="AE23" s="32"/>
      <c r="AF23" s="270">
        <v>8.3333333333333329E-2</v>
      </c>
      <c r="AG23" s="562">
        <f>SUM(E23:AF23)</f>
        <v>1.7499999999999998</v>
      </c>
      <c r="AH23" s="558">
        <f>SUM(E24:AF24)</f>
        <v>1.6458333333333333</v>
      </c>
      <c r="AI23" s="412"/>
      <c r="AK23" s="423"/>
      <c r="AL23" s="475">
        <v>5</v>
      </c>
      <c r="AM23" s="471"/>
      <c r="AN23" s="472"/>
      <c r="AO23" s="472"/>
      <c r="AP23" s="472"/>
      <c r="AQ23" s="472" t="s">
        <v>86</v>
      </c>
      <c r="AR23" s="472" t="s">
        <v>86</v>
      </c>
      <c r="AS23" s="473" t="s">
        <v>149</v>
      </c>
      <c r="AT23" s="471" t="s">
        <v>149</v>
      </c>
      <c r="AU23" s="472" t="s">
        <v>150</v>
      </c>
      <c r="AV23" s="472" t="s">
        <v>150</v>
      </c>
      <c r="AW23" s="472"/>
      <c r="AX23" s="472"/>
      <c r="AY23" s="472"/>
      <c r="AZ23" s="473"/>
      <c r="BA23" s="474" t="s">
        <v>86</v>
      </c>
      <c r="BB23" s="472" t="s">
        <v>86</v>
      </c>
      <c r="BC23" s="472" t="s">
        <v>149</v>
      </c>
      <c r="BD23" s="472" t="s">
        <v>149</v>
      </c>
      <c r="BE23" s="472" t="s">
        <v>150</v>
      </c>
      <c r="BF23" s="472" t="s">
        <v>150</v>
      </c>
      <c r="BG23" s="473"/>
      <c r="BH23" s="474"/>
      <c r="BI23" s="472"/>
      <c r="BJ23" s="472"/>
      <c r="BK23" s="472" t="s">
        <v>86</v>
      </c>
      <c r="BL23" s="472" t="s">
        <v>86</v>
      </c>
      <c r="BM23" s="472" t="s">
        <v>149</v>
      </c>
      <c r="BN23" s="473" t="s">
        <v>149</v>
      </c>
      <c r="BS23" s="412"/>
    </row>
    <row r="24" spans="1:71" ht="15" customHeight="1" x14ac:dyDescent="0.2">
      <c r="A24" s="411"/>
      <c r="B24" s="576"/>
      <c r="C24" s="627"/>
      <c r="D24" s="25" t="s">
        <v>17</v>
      </c>
      <c r="E24" s="26"/>
      <c r="F24" s="27"/>
      <c r="G24" s="27"/>
      <c r="H24" s="82"/>
      <c r="I24" s="26"/>
      <c r="J24" s="254">
        <v>0.3125</v>
      </c>
      <c r="K24" s="27"/>
      <c r="L24" s="28"/>
      <c r="M24" s="83"/>
      <c r="N24" s="254">
        <v>0.3125</v>
      </c>
      <c r="O24" s="27"/>
      <c r="P24" s="82"/>
      <c r="Q24" s="26"/>
      <c r="R24" s="27"/>
      <c r="S24" s="254">
        <v>0.3125</v>
      </c>
      <c r="T24" s="28"/>
      <c r="U24" s="27"/>
      <c r="V24" s="27"/>
      <c r="W24" s="254">
        <v>0.3125</v>
      </c>
      <c r="X24" s="28"/>
      <c r="Y24" s="26"/>
      <c r="Z24" s="27"/>
      <c r="AA24" s="100"/>
      <c r="AB24" s="255"/>
      <c r="AC24" s="256">
        <v>0.3125</v>
      </c>
      <c r="AD24" s="27"/>
      <c r="AE24" s="27"/>
      <c r="AF24" s="271">
        <v>8.3333333333333329E-2</v>
      </c>
      <c r="AG24" s="561"/>
      <c r="AH24" s="557"/>
      <c r="AI24" s="412"/>
      <c r="AK24" s="423"/>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S24" s="412"/>
    </row>
    <row r="25" spans="1:71" ht="15" customHeight="1" thickBot="1" x14ac:dyDescent="0.25">
      <c r="A25" s="411"/>
      <c r="B25" s="576"/>
      <c r="C25" s="628" t="s">
        <v>19</v>
      </c>
      <c r="D25" s="30" t="s">
        <v>16</v>
      </c>
      <c r="E25" s="31"/>
      <c r="F25" s="259">
        <v>0.33333333333333331</v>
      </c>
      <c r="G25" s="32"/>
      <c r="H25" s="85"/>
      <c r="I25" s="31"/>
      <c r="J25" s="32"/>
      <c r="K25" s="259">
        <v>0.33333333333333331</v>
      </c>
      <c r="L25" s="33"/>
      <c r="M25" s="86"/>
      <c r="N25" s="32"/>
      <c r="O25" s="259">
        <v>0.33333333333333331</v>
      </c>
      <c r="P25" s="85"/>
      <c r="Q25" s="31"/>
      <c r="R25" s="32"/>
      <c r="S25" s="32"/>
      <c r="T25" s="257"/>
      <c r="U25" s="258">
        <v>0.33333333333333331</v>
      </c>
      <c r="V25" s="32"/>
      <c r="W25" s="32"/>
      <c r="X25" s="257"/>
      <c r="Y25" s="258">
        <v>0.33333333333333331</v>
      </c>
      <c r="Z25" s="32"/>
      <c r="AA25" s="98"/>
      <c r="AB25" s="99"/>
      <c r="AC25" s="31"/>
      <c r="AD25" s="32"/>
      <c r="AE25" s="32"/>
      <c r="AF25" s="99"/>
      <c r="AG25" s="562">
        <f>SUM(E25:AF25)</f>
        <v>1.6666666666666665</v>
      </c>
      <c r="AH25" s="558">
        <f>SUM(E26:AF26)</f>
        <v>1.5625</v>
      </c>
      <c r="AI25" s="412"/>
      <c r="AK25" s="423"/>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S25" s="412"/>
    </row>
    <row r="26" spans="1:71" ht="15" customHeight="1" thickBot="1" x14ac:dyDescent="0.25">
      <c r="A26" s="411"/>
      <c r="B26" s="576"/>
      <c r="C26" s="628"/>
      <c r="D26" s="25" t="s">
        <v>17</v>
      </c>
      <c r="E26" s="26"/>
      <c r="F26" s="262">
        <v>0.3125</v>
      </c>
      <c r="G26" s="27"/>
      <c r="H26" s="82"/>
      <c r="I26" s="26"/>
      <c r="J26" s="27"/>
      <c r="K26" s="262">
        <v>0.3125</v>
      </c>
      <c r="L26" s="28"/>
      <c r="M26" s="83"/>
      <c r="N26" s="27"/>
      <c r="O26" s="262">
        <v>0.3125</v>
      </c>
      <c r="P26" s="82"/>
      <c r="Q26" s="26"/>
      <c r="R26" s="27"/>
      <c r="S26" s="27"/>
      <c r="T26" s="260"/>
      <c r="U26" s="261">
        <v>0.3125</v>
      </c>
      <c r="V26" s="27"/>
      <c r="W26" s="27"/>
      <c r="X26" s="260"/>
      <c r="Y26" s="261">
        <v>0.3125</v>
      </c>
      <c r="Z26" s="27"/>
      <c r="AA26" s="100"/>
      <c r="AB26" s="97"/>
      <c r="AC26" s="26"/>
      <c r="AD26" s="27"/>
      <c r="AE26" s="27"/>
      <c r="AF26" s="269"/>
      <c r="AG26" s="561"/>
      <c r="AH26" s="557"/>
      <c r="AI26" s="412"/>
      <c r="AK26" s="423"/>
      <c r="AL26" s="435"/>
      <c r="AM26" s="688" t="s">
        <v>151</v>
      </c>
      <c r="AN26" s="689"/>
      <c r="AO26" s="689"/>
      <c r="AP26" s="689"/>
      <c r="AQ26" s="689"/>
      <c r="AR26" s="689"/>
      <c r="AS26" s="690"/>
      <c r="AT26" s="688" t="s">
        <v>152</v>
      </c>
      <c r="AU26" s="689"/>
      <c r="AV26" s="689"/>
      <c r="AW26" s="689"/>
      <c r="AX26" s="689"/>
      <c r="AY26" s="689"/>
      <c r="AZ26" s="690"/>
      <c r="BA26" s="688" t="s">
        <v>153</v>
      </c>
      <c r="BB26" s="689"/>
      <c r="BC26" s="689"/>
      <c r="BD26" s="689"/>
      <c r="BE26" s="689"/>
      <c r="BF26" s="689"/>
      <c r="BG26" s="690"/>
      <c r="BH26" s="688" t="s">
        <v>154</v>
      </c>
      <c r="BI26" s="689"/>
      <c r="BJ26" s="689"/>
      <c r="BK26" s="689"/>
      <c r="BL26" s="689"/>
      <c r="BM26" s="689"/>
      <c r="BN26" s="690"/>
      <c r="BS26" s="412"/>
    </row>
    <row r="27" spans="1:71" ht="15" customHeight="1" thickBot="1" x14ac:dyDescent="0.25">
      <c r="A27" s="411"/>
      <c r="B27" s="576"/>
      <c r="C27" s="569" t="s">
        <v>20</v>
      </c>
      <c r="D27" s="30" t="s">
        <v>16</v>
      </c>
      <c r="E27" s="31"/>
      <c r="F27" s="32"/>
      <c r="G27" s="171">
        <v>0.33333333333333331</v>
      </c>
      <c r="H27" s="85"/>
      <c r="I27" s="31"/>
      <c r="J27" s="32"/>
      <c r="K27" s="32"/>
      <c r="L27" s="179"/>
      <c r="M27" s="169">
        <v>0.33333333333333331</v>
      </c>
      <c r="N27" s="32"/>
      <c r="O27" s="32"/>
      <c r="P27" s="179"/>
      <c r="Q27" s="169">
        <v>0.33333333333333331</v>
      </c>
      <c r="R27" s="32"/>
      <c r="S27" s="32"/>
      <c r="T27" s="85"/>
      <c r="U27" s="31"/>
      <c r="V27" s="32"/>
      <c r="W27" s="32"/>
      <c r="X27" s="85"/>
      <c r="Y27" s="31"/>
      <c r="Z27" s="32"/>
      <c r="AA27" s="98"/>
      <c r="AB27" s="85"/>
      <c r="AC27" s="31"/>
      <c r="AD27" s="32"/>
      <c r="AE27" s="32"/>
      <c r="AF27" s="99"/>
      <c r="AG27" s="607">
        <f>SUM(E27:AF27)</f>
        <v>1</v>
      </c>
      <c r="AH27" s="608">
        <f>SUM(E28:AF28)</f>
        <v>0.9375</v>
      </c>
      <c r="AI27" s="412"/>
      <c r="AK27" s="423"/>
      <c r="AL27" s="442" t="s">
        <v>141</v>
      </c>
      <c r="AM27" s="456" t="s">
        <v>142</v>
      </c>
      <c r="AN27" s="457" t="s">
        <v>143</v>
      </c>
      <c r="AO27" s="457" t="s">
        <v>144</v>
      </c>
      <c r="AP27" s="457" t="s">
        <v>145</v>
      </c>
      <c r="AQ27" s="457" t="s">
        <v>146</v>
      </c>
      <c r="AR27" s="457" t="s">
        <v>147</v>
      </c>
      <c r="AS27" s="459" t="s">
        <v>148</v>
      </c>
      <c r="AT27" s="456" t="s">
        <v>142</v>
      </c>
      <c r="AU27" s="457" t="s">
        <v>143</v>
      </c>
      <c r="AV27" s="457" t="s">
        <v>144</v>
      </c>
      <c r="AW27" s="457" t="s">
        <v>145</v>
      </c>
      <c r="AX27" s="457" t="s">
        <v>146</v>
      </c>
      <c r="AY27" s="457" t="s">
        <v>147</v>
      </c>
      <c r="AZ27" s="459" t="s">
        <v>148</v>
      </c>
      <c r="BA27" s="456" t="s">
        <v>142</v>
      </c>
      <c r="BB27" s="457" t="s">
        <v>143</v>
      </c>
      <c r="BC27" s="457" t="s">
        <v>144</v>
      </c>
      <c r="BD27" s="457" t="s">
        <v>145</v>
      </c>
      <c r="BE27" s="457" t="s">
        <v>146</v>
      </c>
      <c r="BF27" s="457" t="s">
        <v>147</v>
      </c>
      <c r="BG27" s="459" t="s">
        <v>148</v>
      </c>
      <c r="BH27" s="456" t="s">
        <v>142</v>
      </c>
      <c r="BI27" s="457" t="s">
        <v>143</v>
      </c>
      <c r="BJ27" s="457" t="s">
        <v>144</v>
      </c>
      <c r="BK27" s="457" t="s">
        <v>145</v>
      </c>
      <c r="BL27" s="457" t="s">
        <v>146</v>
      </c>
      <c r="BM27" s="457" t="s">
        <v>147</v>
      </c>
      <c r="BN27" s="459" t="s">
        <v>148</v>
      </c>
      <c r="BS27" s="412"/>
    </row>
    <row r="28" spans="1:71" ht="15" customHeight="1" x14ac:dyDescent="0.2">
      <c r="A28" s="411"/>
      <c r="B28" s="576"/>
      <c r="C28" s="569"/>
      <c r="D28" s="25" t="s">
        <v>17</v>
      </c>
      <c r="E28" s="26"/>
      <c r="F28" s="27"/>
      <c r="G28" s="195">
        <v>0.3125</v>
      </c>
      <c r="H28" s="82"/>
      <c r="I28" s="26"/>
      <c r="J28" s="27"/>
      <c r="K28" s="27"/>
      <c r="L28" s="279"/>
      <c r="M28" s="194">
        <v>0.3125</v>
      </c>
      <c r="N28" s="27"/>
      <c r="O28" s="27"/>
      <c r="P28" s="279"/>
      <c r="Q28" s="194">
        <v>0.3125</v>
      </c>
      <c r="R28" s="27"/>
      <c r="S28" s="27"/>
      <c r="T28" s="82"/>
      <c r="U28" s="26"/>
      <c r="V28" s="27"/>
      <c r="W28" s="27"/>
      <c r="X28" s="82"/>
      <c r="Y28" s="26"/>
      <c r="Z28" s="27"/>
      <c r="AA28" s="100"/>
      <c r="AB28" s="82"/>
      <c r="AC28" s="26"/>
      <c r="AD28" s="27"/>
      <c r="AE28" s="27"/>
      <c r="AF28" s="97"/>
      <c r="AG28" s="607"/>
      <c r="AH28" s="608"/>
      <c r="AI28" s="412"/>
      <c r="AK28" s="423"/>
      <c r="AL28" s="438">
        <v>1</v>
      </c>
      <c r="AM28" s="463"/>
      <c r="AN28" s="461"/>
      <c r="AO28" s="461" t="s">
        <v>86</v>
      </c>
      <c r="AP28" s="461" t="s">
        <v>86</v>
      </c>
      <c r="AQ28" s="461" t="s">
        <v>149</v>
      </c>
      <c r="AR28" s="461" t="s">
        <v>149</v>
      </c>
      <c r="AS28" s="462" t="s">
        <v>150</v>
      </c>
      <c r="AT28" s="463" t="s">
        <v>150</v>
      </c>
      <c r="AU28" s="461"/>
      <c r="AV28" s="461"/>
      <c r="AW28" s="461"/>
      <c r="AX28" s="461"/>
      <c r="AY28" s="461" t="s">
        <v>86</v>
      </c>
      <c r="AZ28" s="462" t="s">
        <v>86</v>
      </c>
      <c r="BA28" s="463" t="s">
        <v>149</v>
      </c>
      <c r="BB28" s="461" t="s">
        <v>149</v>
      </c>
      <c r="BC28" s="461" t="s">
        <v>150</v>
      </c>
      <c r="BD28" s="461" t="s">
        <v>150</v>
      </c>
      <c r="BE28" s="461"/>
      <c r="BF28" s="461"/>
      <c r="BG28" s="462"/>
      <c r="BH28" s="463"/>
      <c r="BI28" s="461" t="s">
        <v>86</v>
      </c>
      <c r="BJ28" s="461" t="s">
        <v>86</v>
      </c>
      <c r="BK28" s="461" t="s">
        <v>149</v>
      </c>
      <c r="BL28" s="461" t="s">
        <v>149</v>
      </c>
      <c r="BM28" s="461" t="s">
        <v>150</v>
      </c>
      <c r="BN28" s="462" t="s">
        <v>150</v>
      </c>
      <c r="BS28" s="412"/>
    </row>
    <row r="29" spans="1:71" ht="15" customHeight="1" x14ac:dyDescent="0.2">
      <c r="A29" s="411"/>
      <c r="B29" s="576"/>
      <c r="C29" s="603" t="s">
        <v>83</v>
      </c>
      <c r="D29" s="30" t="s">
        <v>16</v>
      </c>
      <c r="E29" s="285">
        <v>0.25</v>
      </c>
      <c r="F29" s="32"/>
      <c r="G29" s="32"/>
      <c r="H29" s="284"/>
      <c r="I29" s="285">
        <v>0.33333333333333331</v>
      </c>
      <c r="J29" s="32"/>
      <c r="K29" s="32"/>
      <c r="L29" s="33"/>
      <c r="M29" s="86"/>
      <c r="N29" s="32"/>
      <c r="O29" s="32"/>
      <c r="P29" s="85"/>
      <c r="Q29" s="31"/>
      <c r="R29" s="32"/>
      <c r="S29" s="32"/>
      <c r="T29" s="33"/>
      <c r="U29" s="86"/>
      <c r="V29" s="32"/>
      <c r="W29" s="32"/>
      <c r="X29" s="85"/>
      <c r="Y29" s="31"/>
      <c r="Z29" s="280">
        <v>0.33333333333333331</v>
      </c>
      <c r="AA29" s="98"/>
      <c r="AB29" s="99"/>
      <c r="AC29" s="31"/>
      <c r="AD29" s="280">
        <v>0.33333333333333331</v>
      </c>
      <c r="AE29" s="32"/>
      <c r="AF29" s="99"/>
      <c r="AG29" s="607">
        <f>SUM(E29:AF29)</f>
        <v>1.2499999999999998</v>
      </c>
      <c r="AH29" s="608">
        <f>SUM(E30:AF30)</f>
        <v>1.1666666666666665</v>
      </c>
      <c r="AI29" s="412"/>
      <c r="AK29" s="423"/>
      <c r="AL29" s="434">
        <v>2</v>
      </c>
      <c r="AM29" s="467" t="s">
        <v>149</v>
      </c>
      <c r="AN29" s="465" t="s">
        <v>149</v>
      </c>
      <c r="AO29" s="465" t="s">
        <v>150</v>
      </c>
      <c r="AP29" s="465" t="s">
        <v>150</v>
      </c>
      <c r="AQ29" s="465"/>
      <c r="AR29" s="465"/>
      <c r="AS29" s="466"/>
      <c r="AT29" s="467"/>
      <c r="AU29" s="465" t="s">
        <v>86</v>
      </c>
      <c r="AV29" s="465" t="s">
        <v>86</v>
      </c>
      <c r="AW29" s="465" t="s">
        <v>149</v>
      </c>
      <c r="AX29" s="465" t="s">
        <v>149</v>
      </c>
      <c r="AY29" s="465" t="s">
        <v>150</v>
      </c>
      <c r="AZ29" s="466" t="s">
        <v>150</v>
      </c>
      <c r="BA29" s="467"/>
      <c r="BB29" s="465"/>
      <c r="BC29" s="465"/>
      <c r="BD29" s="465"/>
      <c r="BE29" s="465" t="s">
        <v>86</v>
      </c>
      <c r="BF29" s="465" t="s">
        <v>86</v>
      </c>
      <c r="BG29" s="466" t="s">
        <v>149</v>
      </c>
      <c r="BH29" s="467" t="s">
        <v>149</v>
      </c>
      <c r="BI29" s="465" t="s">
        <v>150</v>
      </c>
      <c r="BJ29" s="465" t="s">
        <v>150</v>
      </c>
      <c r="BK29" s="465"/>
      <c r="BL29" s="465"/>
      <c r="BM29" s="465"/>
      <c r="BN29" s="466"/>
      <c r="BS29" s="412"/>
    </row>
    <row r="30" spans="1:71" ht="15" customHeight="1" thickBot="1" x14ac:dyDescent="0.25">
      <c r="A30" s="411"/>
      <c r="B30" s="577"/>
      <c r="C30" s="604"/>
      <c r="D30" s="40" t="s">
        <v>17</v>
      </c>
      <c r="E30" s="287">
        <v>0.22916666666666666</v>
      </c>
      <c r="F30" s="41"/>
      <c r="G30" s="41"/>
      <c r="H30" s="286"/>
      <c r="I30" s="287">
        <v>0.3125</v>
      </c>
      <c r="J30" s="41"/>
      <c r="K30" s="41"/>
      <c r="L30" s="42"/>
      <c r="M30" s="88"/>
      <c r="N30" s="41"/>
      <c r="O30" s="41"/>
      <c r="P30" s="87"/>
      <c r="Q30" s="43"/>
      <c r="R30" s="41"/>
      <c r="S30" s="41"/>
      <c r="T30" s="42"/>
      <c r="U30" s="88"/>
      <c r="V30" s="41"/>
      <c r="W30" s="41"/>
      <c r="X30" s="87"/>
      <c r="Y30" s="43"/>
      <c r="Z30" s="281">
        <v>0.3125</v>
      </c>
      <c r="AA30" s="101"/>
      <c r="AB30" s="103"/>
      <c r="AC30" s="43"/>
      <c r="AD30" s="281">
        <v>0.3125</v>
      </c>
      <c r="AE30" s="41"/>
      <c r="AF30" s="272"/>
      <c r="AG30" s="609"/>
      <c r="AH30" s="610"/>
      <c r="AI30" s="412"/>
      <c r="AK30" s="411"/>
      <c r="AL30" s="434">
        <v>3</v>
      </c>
      <c r="AM30" s="467"/>
      <c r="AN30" s="465"/>
      <c r="AO30" s="465"/>
      <c r="AP30" s="465"/>
      <c r="AQ30" s="465" t="s">
        <v>86</v>
      </c>
      <c r="AR30" s="465" t="s">
        <v>86</v>
      </c>
      <c r="AS30" s="466" t="s">
        <v>149</v>
      </c>
      <c r="AT30" s="467" t="s">
        <v>149</v>
      </c>
      <c r="AU30" s="465" t="s">
        <v>150</v>
      </c>
      <c r="AV30" s="465" t="s">
        <v>150</v>
      </c>
      <c r="AW30" s="465"/>
      <c r="AX30" s="465"/>
      <c r="AY30" s="465"/>
      <c r="AZ30" s="466"/>
      <c r="BA30" s="464" t="s">
        <v>86</v>
      </c>
      <c r="BB30" s="465" t="s">
        <v>86</v>
      </c>
      <c r="BC30" s="465" t="s">
        <v>149</v>
      </c>
      <c r="BD30" s="465" t="s">
        <v>149</v>
      </c>
      <c r="BE30" s="465" t="s">
        <v>150</v>
      </c>
      <c r="BF30" s="465" t="s">
        <v>150</v>
      </c>
      <c r="BG30" s="466"/>
      <c r="BH30" s="464"/>
      <c r="BI30" s="465"/>
      <c r="BJ30" s="465"/>
      <c r="BK30" s="465" t="s">
        <v>86</v>
      </c>
      <c r="BL30" s="465" t="s">
        <v>86</v>
      </c>
      <c r="BM30" s="465" t="s">
        <v>149</v>
      </c>
      <c r="BN30" s="466" t="s">
        <v>149</v>
      </c>
      <c r="BS30" s="412"/>
    </row>
    <row r="31" spans="1:71" ht="15" customHeight="1" thickBot="1" x14ac:dyDescent="0.4">
      <c r="A31" s="411"/>
      <c r="B31" s="263"/>
      <c r="C31" s="125"/>
      <c r="D31" s="125"/>
      <c r="E31" s="91"/>
      <c r="F31" s="91"/>
      <c r="G31" s="91"/>
      <c r="H31" s="92"/>
      <c r="I31" s="91"/>
      <c r="J31" s="91"/>
      <c r="K31" s="91"/>
      <c r="L31" s="92"/>
      <c r="M31" s="91"/>
      <c r="N31" s="91"/>
      <c r="O31" s="91"/>
      <c r="P31" s="92"/>
      <c r="Q31" s="91"/>
      <c r="R31" s="91"/>
      <c r="S31" s="91"/>
      <c r="T31" s="92"/>
      <c r="U31" s="91"/>
      <c r="V31" s="91"/>
      <c r="W31" s="91"/>
      <c r="X31" s="92"/>
      <c r="Y31" s="91"/>
      <c r="Z31" s="91"/>
      <c r="AA31" s="91"/>
      <c r="AB31" s="91"/>
      <c r="AC31" s="91"/>
      <c r="AD31" s="91"/>
      <c r="AE31" s="91"/>
      <c r="AF31" s="91"/>
      <c r="AG31" s="48"/>
      <c r="AH31" s="49"/>
      <c r="AI31" s="412"/>
      <c r="AK31" s="423"/>
      <c r="AL31" s="476">
        <v>4</v>
      </c>
      <c r="AM31" s="477" t="s">
        <v>86</v>
      </c>
      <c r="AN31" s="469" t="s">
        <v>86</v>
      </c>
      <c r="AO31" s="469" t="s">
        <v>149</v>
      </c>
      <c r="AP31" s="469" t="s">
        <v>149</v>
      </c>
      <c r="AQ31" s="469" t="s">
        <v>150</v>
      </c>
      <c r="AR31" s="469" t="s">
        <v>150</v>
      </c>
      <c r="AS31" s="470"/>
      <c r="AT31" s="477"/>
      <c r="AU31" s="469"/>
      <c r="AV31" s="469"/>
      <c r="AW31" s="469" t="s">
        <v>86</v>
      </c>
      <c r="AX31" s="469" t="s">
        <v>86</v>
      </c>
      <c r="AY31" s="469" t="s">
        <v>149</v>
      </c>
      <c r="AZ31" s="470" t="s">
        <v>149</v>
      </c>
      <c r="BA31" s="477" t="s">
        <v>150</v>
      </c>
      <c r="BB31" s="469" t="s">
        <v>150</v>
      </c>
      <c r="BC31" s="469"/>
      <c r="BD31" s="469"/>
      <c r="BE31" s="469"/>
      <c r="BF31" s="469"/>
      <c r="BG31" s="470" t="s">
        <v>86</v>
      </c>
      <c r="BH31" s="468" t="s">
        <v>86</v>
      </c>
      <c r="BI31" s="469" t="s">
        <v>149</v>
      </c>
      <c r="BJ31" s="469" t="s">
        <v>149</v>
      </c>
      <c r="BK31" s="469" t="s">
        <v>150</v>
      </c>
      <c r="BL31" s="469" t="s">
        <v>150</v>
      </c>
      <c r="BM31" s="469"/>
      <c r="BN31" s="470"/>
      <c r="BS31" s="412"/>
    </row>
    <row r="32" spans="1:71" ht="15" customHeight="1" thickBot="1" x14ac:dyDescent="0.25">
      <c r="A32" s="411"/>
      <c r="B32" s="575">
        <v>3</v>
      </c>
      <c r="C32" s="625" t="s">
        <v>15</v>
      </c>
      <c r="D32" s="20" t="s">
        <v>16</v>
      </c>
      <c r="E32" s="80"/>
      <c r="F32" s="22"/>
      <c r="G32" s="22"/>
      <c r="H32" s="81"/>
      <c r="I32" s="55">
        <v>0.33333333333333331</v>
      </c>
      <c r="J32" s="22"/>
      <c r="K32" s="22"/>
      <c r="L32" s="81"/>
      <c r="M32" s="55">
        <v>0.33333333333333331</v>
      </c>
      <c r="N32" s="22"/>
      <c r="O32" s="22"/>
      <c r="P32" s="23"/>
      <c r="Q32" s="21"/>
      <c r="R32" s="22"/>
      <c r="S32" s="22"/>
      <c r="T32" s="23"/>
      <c r="U32" s="80"/>
      <c r="V32" s="22"/>
      <c r="W32" s="22"/>
      <c r="X32" s="79"/>
      <c r="Y32" s="21"/>
      <c r="Z32" s="22"/>
      <c r="AA32" s="22"/>
      <c r="AB32" s="96"/>
      <c r="AC32" s="21"/>
      <c r="AD32" s="24">
        <v>0.33333333333333331</v>
      </c>
      <c r="AE32" s="22"/>
      <c r="AF32" s="96"/>
      <c r="AG32" s="560">
        <f>SUM(E32:AF32)</f>
        <v>1</v>
      </c>
      <c r="AH32" s="556">
        <f>SUM(E33:AF33)</f>
        <v>0.9375</v>
      </c>
      <c r="AI32" s="412"/>
      <c r="AK32" s="423"/>
      <c r="AL32" s="475">
        <v>5</v>
      </c>
      <c r="AM32" s="474" t="s">
        <v>150</v>
      </c>
      <c r="AN32" s="472" t="s">
        <v>150</v>
      </c>
      <c r="AO32" s="472"/>
      <c r="AP32" s="472"/>
      <c r="AQ32" s="472"/>
      <c r="AR32" s="472"/>
      <c r="AS32" s="473" t="s">
        <v>86</v>
      </c>
      <c r="AT32" s="471" t="s">
        <v>86</v>
      </c>
      <c r="AU32" s="472" t="s">
        <v>149</v>
      </c>
      <c r="AV32" s="472" t="s">
        <v>149</v>
      </c>
      <c r="AW32" s="472" t="s">
        <v>150</v>
      </c>
      <c r="AX32" s="472" t="s">
        <v>150</v>
      </c>
      <c r="AY32" s="472"/>
      <c r="AZ32" s="473"/>
      <c r="BA32" s="471"/>
      <c r="BB32" s="472"/>
      <c r="BC32" s="472" t="s">
        <v>86</v>
      </c>
      <c r="BD32" s="472" t="s">
        <v>86</v>
      </c>
      <c r="BE32" s="472" t="s">
        <v>149</v>
      </c>
      <c r="BF32" s="472" t="s">
        <v>149</v>
      </c>
      <c r="BG32" s="473" t="s">
        <v>150</v>
      </c>
      <c r="BH32" s="471" t="s">
        <v>150</v>
      </c>
      <c r="BI32" s="472"/>
      <c r="BJ32" s="472"/>
      <c r="BK32" s="472"/>
      <c r="BL32" s="472"/>
      <c r="BM32" s="472" t="s">
        <v>86</v>
      </c>
      <c r="BN32" s="473" t="s">
        <v>86</v>
      </c>
      <c r="BS32" s="412"/>
    </row>
    <row r="33" spans="1:71" ht="15" customHeight="1" x14ac:dyDescent="0.2">
      <c r="A33" s="411"/>
      <c r="B33" s="576"/>
      <c r="C33" s="626"/>
      <c r="D33" s="25" t="s">
        <v>17</v>
      </c>
      <c r="E33" s="83"/>
      <c r="F33" s="27"/>
      <c r="G33" s="27"/>
      <c r="H33" s="84"/>
      <c r="I33" s="57">
        <v>0.3125</v>
      </c>
      <c r="J33" s="27"/>
      <c r="K33" s="27"/>
      <c r="L33" s="84"/>
      <c r="M33" s="57">
        <v>0.3125</v>
      </c>
      <c r="N33" s="27"/>
      <c r="O33" s="27"/>
      <c r="P33" s="28"/>
      <c r="Q33" s="26"/>
      <c r="R33" s="27"/>
      <c r="S33" s="27"/>
      <c r="T33" s="28"/>
      <c r="U33" s="83"/>
      <c r="V33" s="27"/>
      <c r="W33" s="27"/>
      <c r="X33" s="82"/>
      <c r="Y33" s="26"/>
      <c r="Z33" s="27"/>
      <c r="AA33" s="27"/>
      <c r="AB33" s="97"/>
      <c r="AC33" s="26"/>
      <c r="AD33" s="29">
        <v>0.3125</v>
      </c>
      <c r="AE33" s="27"/>
      <c r="AF33" s="97"/>
      <c r="AG33" s="561"/>
      <c r="AH33" s="557"/>
      <c r="AI33" s="412"/>
      <c r="AK33" s="423"/>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S33" s="412"/>
    </row>
    <row r="34" spans="1:71" ht="15" customHeight="1" thickBot="1" x14ac:dyDescent="0.25">
      <c r="A34" s="411"/>
      <c r="B34" s="576"/>
      <c r="C34" s="627" t="s">
        <v>18</v>
      </c>
      <c r="D34" s="30" t="s">
        <v>16</v>
      </c>
      <c r="E34" s="264">
        <v>0.25</v>
      </c>
      <c r="F34" s="32"/>
      <c r="G34" s="32"/>
      <c r="H34" s="85"/>
      <c r="I34" s="31"/>
      <c r="J34" s="32"/>
      <c r="K34" s="32"/>
      <c r="L34" s="33"/>
      <c r="M34" s="86"/>
      <c r="N34" s="32"/>
      <c r="O34" s="32"/>
      <c r="P34" s="85"/>
      <c r="Q34" s="31"/>
      <c r="R34" s="32"/>
      <c r="S34" s="32"/>
      <c r="T34" s="33"/>
      <c r="U34" s="32"/>
      <c r="V34" s="251">
        <v>0.33333333333333331</v>
      </c>
      <c r="W34" s="32"/>
      <c r="X34" s="33"/>
      <c r="Y34" s="31"/>
      <c r="Z34" s="251">
        <v>0.33333333333333331</v>
      </c>
      <c r="AA34" s="98"/>
      <c r="AB34" s="99"/>
      <c r="AC34" s="31"/>
      <c r="AD34" s="32"/>
      <c r="AE34" s="251">
        <v>0.33333333333333331</v>
      </c>
      <c r="AF34" s="99"/>
      <c r="AG34" s="562">
        <f>SUM(E34:AF34)</f>
        <v>1.2499999999999998</v>
      </c>
      <c r="AH34" s="558">
        <f>SUM(E35:AF35)</f>
        <v>1.1666666666666665</v>
      </c>
      <c r="AI34" s="412"/>
      <c r="AK34" s="423"/>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S34" s="412"/>
    </row>
    <row r="35" spans="1:71" ht="15" customHeight="1" thickBot="1" x14ac:dyDescent="0.25">
      <c r="A35" s="411"/>
      <c r="B35" s="576"/>
      <c r="C35" s="627"/>
      <c r="D35" s="25" t="s">
        <v>17</v>
      </c>
      <c r="E35" s="265">
        <v>0.22916666666666666</v>
      </c>
      <c r="F35" s="27"/>
      <c r="G35" s="27"/>
      <c r="H35" s="82"/>
      <c r="I35" s="26"/>
      <c r="J35" s="27"/>
      <c r="K35" s="27"/>
      <c r="L35" s="28"/>
      <c r="M35" s="83"/>
      <c r="N35" s="27"/>
      <c r="O35" s="27"/>
      <c r="P35" s="82"/>
      <c r="Q35" s="26"/>
      <c r="R35" s="27"/>
      <c r="S35" s="27"/>
      <c r="T35" s="28"/>
      <c r="U35" s="27"/>
      <c r="V35" s="254">
        <v>0.3125</v>
      </c>
      <c r="W35" s="27"/>
      <c r="X35" s="28"/>
      <c r="Y35" s="26"/>
      <c r="Z35" s="254">
        <v>0.3125</v>
      </c>
      <c r="AA35" s="100"/>
      <c r="AB35" s="97"/>
      <c r="AC35" s="26"/>
      <c r="AD35" s="27"/>
      <c r="AE35" s="254">
        <v>0.3125</v>
      </c>
      <c r="AF35" s="97"/>
      <c r="AG35" s="561"/>
      <c r="AH35" s="557"/>
      <c r="AI35" s="412"/>
      <c r="AK35" s="423"/>
      <c r="AL35" s="435"/>
      <c r="AM35" s="688" t="s">
        <v>155</v>
      </c>
      <c r="AN35" s="689"/>
      <c r="AO35" s="689"/>
      <c r="AP35" s="689"/>
      <c r="AQ35" s="689"/>
      <c r="AR35" s="689"/>
      <c r="AS35" s="690"/>
      <c r="AT35" s="688" t="s">
        <v>156</v>
      </c>
      <c r="AU35" s="689"/>
      <c r="AV35" s="689"/>
      <c r="AW35" s="689"/>
      <c r="AX35" s="689"/>
      <c r="AY35" s="689"/>
      <c r="AZ35" s="690"/>
      <c r="BA35" s="61"/>
      <c r="BB35" s="61"/>
      <c r="BC35" s="61"/>
      <c r="BD35" s="61"/>
      <c r="BE35" s="61"/>
      <c r="BF35" s="61"/>
      <c r="BG35" s="61"/>
      <c r="BH35" s="61"/>
      <c r="BI35" s="61"/>
      <c r="BJ35" s="61"/>
      <c r="BK35" s="61"/>
      <c r="BL35" s="61"/>
      <c r="BM35" s="61"/>
      <c r="BN35" s="61"/>
      <c r="BS35" s="412"/>
    </row>
    <row r="36" spans="1:71" ht="15" customHeight="1" thickBot="1" x14ac:dyDescent="0.25">
      <c r="A36" s="411"/>
      <c r="B36" s="576"/>
      <c r="C36" s="628" t="s">
        <v>19</v>
      </c>
      <c r="D36" s="30" t="s">
        <v>16</v>
      </c>
      <c r="E36" s="86"/>
      <c r="F36" s="32"/>
      <c r="G36" s="32"/>
      <c r="H36" s="85"/>
      <c r="I36" s="31"/>
      <c r="J36" s="32"/>
      <c r="K36" s="32"/>
      <c r="L36" s="33"/>
      <c r="M36" s="86"/>
      <c r="N36" s="259">
        <v>0.33333333333333331</v>
      </c>
      <c r="O36" s="32"/>
      <c r="P36" s="85"/>
      <c r="Q36" s="31"/>
      <c r="R36" s="259">
        <v>0.33333333333333331</v>
      </c>
      <c r="S36" s="32"/>
      <c r="T36" s="33"/>
      <c r="U36" s="86"/>
      <c r="V36" s="32"/>
      <c r="W36" s="259">
        <v>0.33333333333333331</v>
      </c>
      <c r="X36" s="85"/>
      <c r="Y36" s="31"/>
      <c r="Z36" s="32"/>
      <c r="AA36" s="259">
        <v>0.33333333333333331</v>
      </c>
      <c r="AB36" s="99"/>
      <c r="AC36" s="31"/>
      <c r="AD36" s="32"/>
      <c r="AE36" s="32"/>
      <c r="AF36" s="273">
        <v>8.3333333333333329E-2</v>
      </c>
      <c r="AG36" s="562">
        <f>SUM(E36:AF36)</f>
        <v>1.4166666666666665</v>
      </c>
      <c r="AH36" s="558">
        <f>SUM(E37:AF37)</f>
        <v>1.3333333333333333</v>
      </c>
      <c r="AI36" s="412"/>
      <c r="AK36" s="423"/>
      <c r="AL36" s="442" t="s">
        <v>141</v>
      </c>
      <c r="AM36" s="456" t="s">
        <v>142</v>
      </c>
      <c r="AN36" s="457" t="s">
        <v>143</v>
      </c>
      <c r="AO36" s="457" t="s">
        <v>144</v>
      </c>
      <c r="AP36" s="457" t="s">
        <v>145</v>
      </c>
      <c r="AQ36" s="457" t="s">
        <v>146</v>
      </c>
      <c r="AR36" s="457" t="s">
        <v>147</v>
      </c>
      <c r="AS36" s="459" t="s">
        <v>148</v>
      </c>
      <c r="AT36" s="456" t="s">
        <v>142</v>
      </c>
      <c r="AU36" s="457" t="s">
        <v>143</v>
      </c>
      <c r="AV36" s="457" t="s">
        <v>144</v>
      </c>
      <c r="AW36" s="457" t="s">
        <v>145</v>
      </c>
      <c r="AX36" s="457" t="s">
        <v>146</v>
      </c>
      <c r="AY36" s="457" t="s">
        <v>147</v>
      </c>
      <c r="AZ36" s="459" t="s">
        <v>148</v>
      </c>
      <c r="BA36" s="61"/>
      <c r="BB36" s="61"/>
      <c r="BC36" s="61"/>
      <c r="BD36" s="61"/>
      <c r="BE36" s="61"/>
      <c r="BF36" s="61"/>
      <c r="BG36" s="61"/>
      <c r="BH36" s="61"/>
      <c r="BI36" s="61"/>
      <c r="BJ36" s="61"/>
      <c r="BK36" s="61"/>
      <c r="BL36" s="61"/>
      <c r="BM36" s="61"/>
      <c r="BN36" s="61"/>
      <c r="BS36" s="412"/>
    </row>
    <row r="37" spans="1:71" ht="15" customHeight="1" x14ac:dyDescent="0.2">
      <c r="A37" s="411"/>
      <c r="B37" s="576"/>
      <c r="C37" s="628"/>
      <c r="D37" s="25" t="s">
        <v>17</v>
      </c>
      <c r="E37" s="83"/>
      <c r="F37" s="27"/>
      <c r="G37" s="27"/>
      <c r="H37" s="82"/>
      <c r="I37" s="26"/>
      <c r="J37" s="27"/>
      <c r="K37" s="27"/>
      <c r="L37" s="28"/>
      <c r="M37" s="83"/>
      <c r="N37" s="262">
        <v>0.3125</v>
      </c>
      <c r="O37" s="27"/>
      <c r="P37" s="82"/>
      <c r="Q37" s="26"/>
      <c r="R37" s="262">
        <v>0.3125</v>
      </c>
      <c r="S37" s="27"/>
      <c r="T37" s="28"/>
      <c r="U37" s="83"/>
      <c r="V37" s="27"/>
      <c r="W37" s="262">
        <v>0.3125</v>
      </c>
      <c r="X37" s="82"/>
      <c r="Y37" s="26"/>
      <c r="Z37" s="27"/>
      <c r="AA37" s="262">
        <v>0.3125</v>
      </c>
      <c r="AB37" s="97"/>
      <c r="AC37" s="26"/>
      <c r="AD37" s="27"/>
      <c r="AE37" s="27"/>
      <c r="AF37" s="274">
        <v>8.3333333333333329E-2</v>
      </c>
      <c r="AG37" s="561"/>
      <c r="AH37" s="557"/>
      <c r="AI37" s="422"/>
      <c r="AK37" s="423"/>
      <c r="AL37" s="438">
        <v>1</v>
      </c>
      <c r="AM37" s="463"/>
      <c r="AN37" s="461"/>
      <c r="AO37" s="461"/>
      <c r="AP37" s="461"/>
      <c r="AQ37" s="461" t="s">
        <v>86</v>
      </c>
      <c r="AR37" s="461" t="s">
        <v>86</v>
      </c>
      <c r="AS37" s="462" t="s">
        <v>149</v>
      </c>
      <c r="AT37" s="463" t="s">
        <v>149</v>
      </c>
      <c r="AU37" s="461" t="s">
        <v>150</v>
      </c>
      <c r="AV37" s="461" t="s">
        <v>150</v>
      </c>
      <c r="AW37" s="461"/>
      <c r="AX37" s="461"/>
      <c r="AY37" s="461"/>
      <c r="AZ37" s="462"/>
      <c r="BA37" s="61"/>
      <c r="BB37" s="61"/>
      <c r="BC37" s="61"/>
      <c r="BD37" s="61"/>
      <c r="BE37" s="61"/>
      <c r="BF37" s="61"/>
      <c r="BG37" s="61"/>
      <c r="BH37" s="61"/>
      <c r="BI37" s="61"/>
      <c r="BJ37" s="61"/>
      <c r="BK37" s="61"/>
      <c r="BL37" s="61"/>
      <c r="BM37" s="61"/>
      <c r="BN37" s="61"/>
      <c r="BS37" s="412"/>
    </row>
    <row r="38" spans="1:71" ht="15" customHeight="1" x14ac:dyDescent="0.2">
      <c r="A38" s="411"/>
      <c r="B38" s="576"/>
      <c r="C38" s="569" t="s">
        <v>20</v>
      </c>
      <c r="D38" s="30" t="s">
        <v>16</v>
      </c>
      <c r="E38" s="86"/>
      <c r="F38" s="171">
        <v>0.33333333333333331</v>
      </c>
      <c r="G38" s="32"/>
      <c r="H38" s="85"/>
      <c r="I38" s="31"/>
      <c r="J38" s="171">
        <v>0.33333333333333331</v>
      </c>
      <c r="K38" s="32"/>
      <c r="L38" s="85"/>
      <c r="M38" s="31"/>
      <c r="N38" s="32"/>
      <c r="O38" s="171">
        <v>0.33333333333333331</v>
      </c>
      <c r="P38" s="85"/>
      <c r="Q38" s="31"/>
      <c r="R38" s="32"/>
      <c r="S38" s="171">
        <v>0.33333333333333331</v>
      </c>
      <c r="T38" s="85"/>
      <c r="U38" s="31"/>
      <c r="V38" s="32"/>
      <c r="W38" s="32"/>
      <c r="X38" s="179"/>
      <c r="Y38" s="169">
        <v>0.33333333333333331</v>
      </c>
      <c r="Z38" s="32"/>
      <c r="AA38" s="98"/>
      <c r="AB38" s="179"/>
      <c r="AC38" s="169">
        <v>0.33333333333333331</v>
      </c>
      <c r="AD38" s="32"/>
      <c r="AE38" s="32"/>
      <c r="AF38" s="99"/>
      <c r="AG38" s="607">
        <f>SUM(E38:AF38)</f>
        <v>1.9999999999999998</v>
      </c>
      <c r="AH38" s="608">
        <f>SUM(E39:AF39)</f>
        <v>1.875</v>
      </c>
      <c r="AI38" s="412"/>
      <c r="AK38" s="411"/>
      <c r="AL38" s="434">
        <v>2</v>
      </c>
      <c r="AM38" s="464" t="s">
        <v>86</v>
      </c>
      <c r="AN38" s="465" t="s">
        <v>86</v>
      </c>
      <c r="AO38" s="465" t="s">
        <v>149</v>
      </c>
      <c r="AP38" s="465" t="s">
        <v>149</v>
      </c>
      <c r="AQ38" s="465" t="s">
        <v>150</v>
      </c>
      <c r="AR38" s="465" t="s">
        <v>150</v>
      </c>
      <c r="AS38" s="466"/>
      <c r="AT38" s="464"/>
      <c r="AU38" s="465"/>
      <c r="AV38" s="465"/>
      <c r="AW38" s="465" t="s">
        <v>86</v>
      </c>
      <c r="AX38" s="465" t="s">
        <v>86</v>
      </c>
      <c r="AY38" s="465" t="s">
        <v>149</v>
      </c>
      <c r="AZ38" s="466" t="s">
        <v>149</v>
      </c>
      <c r="BA38" s="61"/>
      <c r="BB38" s="61"/>
      <c r="BC38" s="61"/>
      <c r="BD38" s="61"/>
      <c r="BE38" s="61"/>
      <c r="BF38" s="61"/>
      <c r="BG38" s="61"/>
      <c r="BH38" s="61"/>
      <c r="BI38" s="61"/>
      <c r="BJ38" s="61"/>
      <c r="BK38" s="61"/>
      <c r="BL38" s="61"/>
      <c r="BM38" s="61"/>
      <c r="BN38" s="61"/>
      <c r="BS38" s="412"/>
    </row>
    <row r="39" spans="1:71" ht="15" customHeight="1" x14ac:dyDescent="0.2">
      <c r="A39" s="411"/>
      <c r="B39" s="576"/>
      <c r="C39" s="569"/>
      <c r="D39" s="25" t="s">
        <v>17</v>
      </c>
      <c r="E39" s="83"/>
      <c r="F39" s="195">
        <v>0.3125</v>
      </c>
      <c r="G39" s="27"/>
      <c r="H39" s="82"/>
      <c r="I39" s="26"/>
      <c r="J39" s="195">
        <v>0.3125</v>
      </c>
      <c r="K39" s="27"/>
      <c r="L39" s="82"/>
      <c r="M39" s="26"/>
      <c r="N39" s="27"/>
      <c r="O39" s="195">
        <v>0.3125</v>
      </c>
      <c r="P39" s="82"/>
      <c r="Q39" s="26"/>
      <c r="R39" s="27"/>
      <c r="S39" s="195">
        <v>0.3125</v>
      </c>
      <c r="T39" s="82"/>
      <c r="U39" s="26"/>
      <c r="V39" s="27"/>
      <c r="W39" s="27"/>
      <c r="X39" s="279"/>
      <c r="Y39" s="194">
        <v>0.3125</v>
      </c>
      <c r="Z39" s="27"/>
      <c r="AA39" s="100"/>
      <c r="AB39" s="279"/>
      <c r="AC39" s="194">
        <v>0.3125</v>
      </c>
      <c r="AD39" s="27"/>
      <c r="AE39" s="27"/>
      <c r="AF39" s="97"/>
      <c r="AG39" s="607"/>
      <c r="AH39" s="608"/>
      <c r="AI39" s="422"/>
      <c r="AK39" s="423"/>
      <c r="AL39" s="434">
        <v>3</v>
      </c>
      <c r="AM39" s="464" t="s">
        <v>150</v>
      </c>
      <c r="AN39" s="465" t="s">
        <v>150</v>
      </c>
      <c r="AO39" s="465"/>
      <c r="AP39" s="465"/>
      <c r="AQ39" s="465"/>
      <c r="AR39" s="465"/>
      <c r="AS39" s="466" t="s">
        <v>86</v>
      </c>
      <c r="AT39" s="467" t="s">
        <v>86</v>
      </c>
      <c r="AU39" s="465" t="s">
        <v>149</v>
      </c>
      <c r="AV39" s="465" t="s">
        <v>149</v>
      </c>
      <c r="AW39" s="465" t="s">
        <v>150</v>
      </c>
      <c r="AX39" s="465" t="s">
        <v>150</v>
      </c>
      <c r="AY39" s="465"/>
      <c r="AZ39" s="466"/>
      <c r="BA39" s="61"/>
      <c r="BB39" s="61"/>
      <c r="BC39" s="61"/>
      <c r="BD39" s="61"/>
      <c r="BE39" s="61"/>
      <c r="BF39" s="61"/>
      <c r="BG39" s="61"/>
      <c r="BH39" s="61"/>
      <c r="BI39" s="61"/>
      <c r="BJ39" s="61"/>
      <c r="BK39" s="61"/>
      <c r="BL39" s="61"/>
      <c r="BM39" s="61"/>
      <c r="BN39" s="61"/>
      <c r="BS39" s="412"/>
    </row>
    <row r="40" spans="1:71" ht="15" customHeight="1" x14ac:dyDescent="0.2">
      <c r="A40" s="411"/>
      <c r="B40" s="576"/>
      <c r="C40" s="603" t="s">
        <v>83</v>
      </c>
      <c r="D40" s="30" t="s">
        <v>16</v>
      </c>
      <c r="E40" s="86"/>
      <c r="F40" s="32"/>
      <c r="G40" s="280">
        <v>0.33333333333333331</v>
      </c>
      <c r="H40" s="85"/>
      <c r="I40" s="31"/>
      <c r="J40" s="32"/>
      <c r="K40" s="280">
        <v>0.33333333333333331</v>
      </c>
      <c r="L40" s="33"/>
      <c r="M40" s="86"/>
      <c r="N40" s="32"/>
      <c r="O40" s="32"/>
      <c r="P40" s="284"/>
      <c r="Q40" s="285">
        <v>0.33333333333333331</v>
      </c>
      <c r="R40" s="32"/>
      <c r="S40" s="32"/>
      <c r="T40" s="284"/>
      <c r="U40" s="285">
        <v>0.33333333333333331</v>
      </c>
      <c r="V40" s="32"/>
      <c r="W40" s="32"/>
      <c r="X40" s="85"/>
      <c r="Y40" s="31"/>
      <c r="Z40" s="32"/>
      <c r="AA40" s="98"/>
      <c r="AB40" s="99"/>
      <c r="AC40" s="31"/>
      <c r="AD40" s="32"/>
      <c r="AE40" s="32"/>
      <c r="AF40" s="99"/>
      <c r="AG40" s="607">
        <f>SUM(E40:AF40)</f>
        <v>1.3333333333333333</v>
      </c>
      <c r="AH40" s="608">
        <f>SUM(E41:AF41)</f>
        <v>1.25</v>
      </c>
      <c r="AI40" s="412"/>
      <c r="AK40" s="423"/>
      <c r="AL40" s="476">
        <v>4</v>
      </c>
      <c r="AM40" s="468"/>
      <c r="AN40" s="469"/>
      <c r="AO40" s="469" t="s">
        <v>86</v>
      </c>
      <c r="AP40" s="469" t="s">
        <v>86</v>
      </c>
      <c r="AQ40" s="469" t="s">
        <v>149</v>
      </c>
      <c r="AR40" s="469" t="s">
        <v>149</v>
      </c>
      <c r="AS40" s="470" t="s">
        <v>150</v>
      </c>
      <c r="AT40" s="468" t="s">
        <v>150</v>
      </c>
      <c r="AU40" s="469"/>
      <c r="AV40" s="469"/>
      <c r="AW40" s="469"/>
      <c r="AX40" s="469"/>
      <c r="AY40" s="469" t="s">
        <v>86</v>
      </c>
      <c r="AZ40" s="470" t="s">
        <v>86</v>
      </c>
      <c r="BA40" s="61"/>
      <c r="BB40" s="61"/>
      <c r="BC40" s="61"/>
      <c r="BD40" s="61"/>
      <c r="BE40" s="61"/>
      <c r="BF40" s="61"/>
      <c r="BG40" s="61"/>
      <c r="BH40" s="61"/>
      <c r="BI40" s="61"/>
      <c r="BJ40" s="61"/>
      <c r="BK40" s="61"/>
      <c r="BL40" s="61"/>
      <c r="BM40" s="61"/>
      <c r="BN40" s="61"/>
      <c r="BS40" s="412"/>
    </row>
    <row r="41" spans="1:71" ht="15" customHeight="1" thickBot="1" x14ac:dyDescent="0.25">
      <c r="A41" s="411"/>
      <c r="B41" s="577"/>
      <c r="C41" s="604"/>
      <c r="D41" s="40" t="s">
        <v>17</v>
      </c>
      <c r="E41" s="88"/>
      <c r="F41" s="41"/>
      <c r="G41" s="281">
        <v>0.3125</v>
      </c>
      <c r="H41" s="87"/>
      <c r="I41" s="43"/>
      <c r="J41" s="41"/>
      <c r="K41" s="281">
        <v>0.3125</v>
      </c>
      <c r="L41" s="42"/>
      <c r="M41" s="88"/>
      <c r="N41" s="41"/>
      <c r="O41" s="41"/>
      <c r="P41" s="286"/>
      <c r="Q41" s="287">
        <v>0.3125</v>
      </c>
      <c r="R41" s="41"/>
      <c r="S41" s="41"/>
      <c r="T41" s="286"/>
      <c r="U41" s="287">
        <v>0.3125</v>
      </c>
      <c r="V41" s="41"/>
      <c r="W41" s="41"/>
      <c r="X41" s="87"/>
      <c r="Y41" s="43"/>
      <c r="Z41" s="41"/>
      <c r="AA41" s="101"/>
      <c r="AB41" s="103"/>
      <c r="AC41" s="43"/>
      <c r="AD41" s="41"/>
      <c r="AE41" s="41"/>
      <c r="AF41" s="272"/>
      <c r="AG41" s="609"/>
      <c r="AH41" s="610"/>
      <c r="AI41" s="422"/>
      <c r="AK41" s="423"/>
      <c r="AL41" s="475">
        <v>5</v>
      </c>
      <c r="AM41" s="471" t="s">
        <v>149</v>
      </c>
      <c r="AN41" s="472" t="s">
        <v>149</v>
      </c>
      <c r="AO41" s="472" t="s">
        <v>150</v>
      </c>
      <c r="AP41" s="472" t="s">
        <v>150</v>
      </c>
      <c r="AQ41" s="472"/>
      <c r="AR41" s="472"/>
      <c r="AS41" s="473"/>
      <c r="AT41" s="471"/>
      <c r="AU41" s="472" t="s">
        <v>86</v>
      </c>
      <c r="AV41" s="472" t="s">
        <v>86</v>
      </c>
      <c r="AW41" s="472" t="s">
        <v>149</v>
      </c>
      <c r="AX41" s="472" t="s">
        <v>149</v>
      </c>
      <c r="AY41" s="472" t="s">
        <v>150</v>
      </c>
      <c r="AZ41" s="473" t="s">
        <v>150</v>
      </c>
      <c r="BA41" s="61"/>
      <c r="BB41" s="61"/>
      <c r="BC41" s="61"/>
      <c r="BD41" s="61"/>
      <c r="BE41" s="61"/>
      <c r="BF41" s="61"/>
      <c r="BG41" s="61"/>
      <c r="BH41" s="61"/>
      <c r="BI41" s="61"/>
      <c r="BJ41" s="61"/>
      <c r="BK41" s="61"/>
      <c r="BL41" s="61"/>
      <c r="BM41" s="61"/>
      <c r="BN41" s="61"/>
      <c r="BS41" s="412"/>
    </row>
    <row r="42" spans="1:71" ht="15" customHeight="1" thickBot="1" x14ac:dyDescent="0.4">
      <c r="A42" s="411"/>
      <c r="B42" s="263"/>
      <c r="C42" s="125"/>
      <c r="D42" s="125"/>
      <c r="E42" s="91"/>
      <c r="F42" s="91"/>
      <c r="G42" s="91"/>
      <c r="H42" s="92"/>
      <c r="I42" s="91"/>
      <c r="J42" s="91"/>
      <c r="K42" s="91"/>
      <c r="L42" s="92"/>
      <c r="M42" s="91"/>
      <c r="N42" s="91"/>
      <c r="O42" s="91"/>
      <c r="P42" s="92"/>
      <c r="Q42" s="91"/>
      <c r="R42" s="91"/>
      <c r="S42" s="91"/>
      <c r="T42" s="92"/>
      <c r="U42" s="91"/>
      <c r="V42" s="91"/>
      <c r="W42" s="91"/>
      <c r="X42" s="92"/>
      <c r="Y42" s="91"/>
      <c r="Z42" s="91"/>
      <c r="AA42" s="91"/>
      <c r="AB42" s="91"/>
      <c r="AC42" s="91"/>
      <c r="AD42" s="91"/>
      <c r="AE42" s="91"/>
      <c r="AF42" s="91"/>
      <c r="AG42" s="48"/>
      <c r="AH42" s="49"/>
      <c r="AI42" s="412"/>
      <c r="AK42" s="423"/>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P42" s="268"/>
      <c r="BQ42" s="268"/>
      <c r="BR42" s="268"/>
      <c r="BS42" s="422"/>
    </row>
    <row r="43" spans="1:71" ht="15" customHeight="1" x14ac:dyDescent="0.2">
      <c r="A43" s="411"/>
      <c r="B43" s="575">
        <v>4</v>
      </c>
      <c r="C43" s="625" t="s">
        <v>15</v>
      </c>
      <c r="D43" s="20" t="s">
        <v>16</v>
      </c>
      <c r="E43" s="80"/>
      <c r="F43" s="24">
        <v>0.33333333333333331</v>
      </c>
      <c r="G43" s="22"/>
      <c r="H43" s="79"/>
      <c r="I43" s="21"/>
      <c r="J43" s="22"/>
      <c r="K43" s="24">
        <v>0.33333333333333331</v>
      </c>
      <c r="L43" s="23"/>
      <c r="M43" s="80"/>
      <c r="N43" s="22"/>
      <c r="O43" s="24">
        <v>0.33333333333333331</v>
      </c>
      <c r="P43" s="79"/>
      <c r="Q43" s="21"/>
      <c r="R43" s="22"/>
      <c r="S43" s="22"/>
      <c r="T43" s="81"/>
      <c r="U43" s="55">
        <v>0.33333333333333331</v>
      </c>
      <c r="V43" s="22"/>
      <c r="W43" s="22"/>
      <c r="X43" s="81"/>
      <c r="Y43" s="55">
        <v>0.33333333333333331</v>
      </c>
      <c r="Z43" s="22"/>
      <c r="AA43" s="22"/>
      <c r="AB43" s="96"/>
      <c r="AC43" s="21"/>
      <c r="AD43" s="22"/>
      <c r="AE43" s="22"/>
      <c r="AF43" s="96"/>
      <c r="AG43" s="560">
        <f>SUM(E43:AF43)</f>
        <v>1.6666666666666665</v>
      </c>
      <c r="AH43" s="556">
        <f>SUM(E44:AF44)</f>
        <v>1.5625</v>
      </c>
      <c r="AI43" s="422"/>
      <c r="AK43" s="423"/>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S43" s="412"/>
    </row>
    <row r="44" spans="1:71" ht="15" customHeight="1" x14ac:dyDescent="0.2">
      <c r="A44" s="411"/>
      <c r="B44" s="576"/>
      <c r="C44" s="626"/>
      <c r="D44" s="25" t="s">
        <v>17</v>
      </c>
      <c r="E44" s="83"/>
      <c r="F44" s="29">
        <v>0.3125</v>
      </c>
      <c r="G44" s="27"/>
      <c r="H44" s="82"/>
      <c r="I44" s="26"/>
      <c r="J44" s="27"/>
      <c r="K44" s="29">
        <v>0.3125</v>
      </c>
      <c r="L44" s="28"/>
      <c r="M44" s="83"/>
      <c r="N44" s="27"/>
      <c r="O44" s="29">
        <v>0.3125</v>
      </c>
      <c r="P44" s="82"/>
      <c r="Q44" s="26"/>
      <c r="R44" s="27"/>
      <c r="S44" s="27"/>
      <c r="T44" s="84"/>
      <c r="U44" s="57">
        <v>0.3125</v>
      </c>
      <c r="V44" s="27"/>
      <c r="W44" s="27"/>
      <c r="X44" s="84"/>
      <c r="Y44" s="57">
        <v>0.3125</v>
      </c>
      <c r="Z44" s="27"/>
      <c r="AA44" s="27"/>
      <c r="AB44" s="97"/>
      <c r="AC44" s="26"/>
      <c r="AD44" s="27"/>
      <c r="AE44" s="27"/>
      <c r="AF44" s="97"/>
      <c r="AG44" s="561"/>
      <c r="AH44" s="557"/>
      <c r="AI44" s="412"/>
      <c r="AK44" s="423"/>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P44" s="268"/>
      <c r="BQ44" s="268"/>
      <c r="BR44" s="268"/>
      <c r="BS44" s="422"/>
    </row>
    <row r="45" spans="1:71" ht="15" customHeight="1" thickBot="1" x14ac:dyDescent="0.25">
      <c r="A45" s="411"/>
      <c r="B45" s="576"/>
      <c r="C45" s="627" t="s">
        <v>18</v>
      </c>
      <c r="D45" s="30" t="s">
        <v>16</v>
      </c>
      <c r="E45" s="86"/>
      <c r="F45" s="32"/>
      <c r="G45" s="251">
        <v>0.33333333333333331</v>
      </c>
      <c r="H45" s="85"/>
      <c r="I45" s="31"/>
      <c r="J45" s="32"/>
      <c r="K45" s="32"/>
      <c r="L45" s="252"/>
      <c r="M45" s="253">
        <v>0.33333333333333331</v>
      </c>
      <c r="N45" s="32"/>
      <c r="O45" s="32"/>
      <c r="P45" s="252"/>
      <c r="Q45" s="253">
        <v>0.33333333333333331</v>
      </c>
      <c r="R45" s="32"/>
      <c r="S45" s="32"/>
      <c r="T45" s="33"/>
      <c r="U45" s="32"/>
      <c r="V45" s="32"/>
      <c r="W45" s="32"/>
      <c r="X45" s="33"/>
      <c r="Y45" s="31"/>
      <c r="Z45" s="32"/>
      <c r="AA45" s="98"/>
      <c r="AB45" s="99"/>
      <c r="AC45" s="31"/>
      <c r="AD45" s="32"/>
      <c r="AE45" s="32"/>
      <c r="AF45" s="99"/>
      <c r="AG45" s="562">
        <f>SUM(E45:AF45)</f>
        <v>1</v>
      </c>
      <c r="AH45" s="558">
        <f>SUM(E46:AF46)</f>
        <v>0.9375</v>
      </c>
      <c r="AI45" s="412"/>
      <c r="AK45" s="436"/>
      <c r="AL45" s="149"/>
      <c r="AM45" s="426"/>
      <c r="AN45" s="426"/>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26"/>
      <c r="BN45" s="426"/>
      <c r="BO45" s="149"/>
      <c r="BP45" s="149"/>
      <c r="BQ45" s="149"/>
      <c r="BR45" s="149"/>
      <c r="BS45" s="417"/>
    </row>
    <row r="46" spans="1:71" ht="15" customHeight="1" thickBot="1" x14ac:dyDescent="0.25">
      <c r="A46" s="411"/>
      <c r="B46" s="576"/>
      <c r="C46" s="627"/>
      <c r="D46" s="25" t="s">
        <v>17</v>
      </c>
      <c r="E46" s="83"/>
      <c r="F46" s="27"/>
      <c r="G46" s="254">
        <v>0.3125</v>
      </c>
      <c r="H46" s="82"/>
      <c r="I46" s="26"/>
      <c r="J46" s="27"/>
      <c r="K46" s="27"/>
      <c r="L46" s="255"/>
      <c r="M46" s="256">
        <v>0.3125</v>
      </c>
      <c r="N46" s="27"/>
      <c r="O46" s="27"/>
      <c r="P46" s="255"/>
      <c r="Q46" s="256">
        <v>0.3125</v>
      </c>
      <c r="R46" s="27"/>
      <c r="S46" s="27"/>
      <c r="T46" s="28"/>
      <c r="U46" s="27"/>
      <c r="V46" s="27"/>
      <c r="W46" s="27"/>
      <c r="X46" s="28"/>
      <c r="Y46" s="26"/>
      <c r="Z46" s="27"/>
      <c r="AA46" s="100"/>
      <c r="AB46" s="97"/>
      <c r="AC46" s="26"/>
      <c r="AD46" s="27"/>
      <c r="AE46" s="27"/>
      <c r="AF46" s="97"/>
      <c r="AG46" s="561"/>
      <c r="AH46" s="557"/>
      <c r="AI46" s="412"/>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row>
    <row r="47" spans="1:71" s="62" customFormat="1" ht="15" customHeight="1" x14ac:dyDescent="0.2">
      <c r="A47" s="423"/>
      <c r="B47" s="576"/>
      <c r="C47" s="628" t="s">
        <v>19</v>
      </c>
      <c r="D47" s="30" t="s">
        <v>16</v>
      </c>
      <c r="E47" s="266">
        <v>0.25</v>
      </c>
      <c r="F47" s="32"/>
      <c r="G47" s="32"/>
      <c r="H47" s="257"/>
      <c r="I47" s="258">
        <v>0.33333333333333331</v>
      </c>
      <c r="J47" s="32"/>
      <c r="K47" s="32"/>
      <c r="L47" s="33"/>
      <c r="M47" s="86"/>
      <c r="N47" s="32"/>
      <c r="O47" s="32"/>
      <c r="P47" s="85"/>
      <c r="Q47" s="31"/>
      <c r="R47" s="32"/>
      <c r="S47" s="32"/>
      <c r="T47" s="33"/>
      <c r="U47" s="86"/>
      <c r="V47" s="32"/>
      <c r="W47" s="32"/>
      <c r="X47" s="85"/>
      <c r="Y47" s="31"/>
      <c r="Z47" s="259">
        <v>0.33333333333333331</v>
      </c>
      <c r="AA47" s="98"/>
      <c r="AB47" s="99"/>
      <c r="AC47" s="31"/>
      <c r="AD47" s="259">
        <v>0.33333333333333331</v>
      </c>
      <c r="AE47" s="32"/>
      <c r="AF47" s="99"/>
      <c r="AG47" s="562">
        <f>SUM(E47:AF47)</f>
        <v>1.2499999999999998</v>
      </c>
      <c r="AH47" s="558">
        <f>SUM(E48:AF48)</f>
        <v>1.1666666666666665</v>
      </c>
      <c r="AI47" s="424"/>
      <c r="AK47" s="439"/>
      <c r="AL47" s="14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148"/>
      <c r="BP47" s="444"/>
      <c r="BQ47" s="444"/>
      <c r="BR47" s="444"/>
      <c r="BS47" s="478"/>
    </row>
    <row r="48" spans="1:71" s="62" customFormat="1" ht="15" customHeight="1" x14ac:dyDescent="0.2">
      <c r="A48" s="411"/>
      <c r="B48" s="576"/>
      <c r="C48" s="628"/>
      <c r="D48" s="25" t="s">
        <v>17</v>
      </c>
      <c r="E48" s="267">
        <v>0.22916666666666666</v>
      </c>
      <c r="F48" s="27"/>
      <c r="G48" s="27"/>
      <c r="H48" s="260"/>
      <c r="I48" s="261">
        <v>0.3125</v>
      </c>
      <c r="J48" s="27"/>
      <c r="K48" s="27"/>
      <c r="L48" s="28"/>
      <c r="M48" s="83"/>
      <c r="N48" s="27"/>
      <c r="O48" s="27"/>
      <c r="P48" s="82"/>
      <c r="Q48" s="26"/>
      <c r="R48" s="27"/>
      <c r="S48" s="27"/>
      <c r="T48" s="28"/>
      <c r="U48" s="83"/>
      <c r="V48" s="27"/>
      <c r="W48" s="27"/>
      <c r="X48" s="82"/>
      <c r="Y48" s="26"/>
      <c r="Z48" s="262">
        <v>0.3125</v>
      </c>
      <c r="AA48" s="100"/>
      <c r="AB48" s="97"/>
      <c r="AC48" s="26"/>
      <c r="AD48" s="262">
        <v>0.3125</v>
      </c>
      <c r="AE48" s="27"/>
      <c r="AF48" s="269"/>
      <c r="AG48" s="561"/>
      <c r="AH48" s="557"/>
      <c r="AI48" s="424"/>
      <c r="AK48" s="423"/>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2"/>
      <c r="BS48" s="424"/>
    </row>
    <row r="49" spans="1:71" s="62" customFormat="1" ht="15" customHeight="1" x14ac:dyDescent="0.2">
      <c r="A49" s="411"/>
      <c r="B49" s="576"/>
      <c r="C49" s="569" t="s">
        <v>20</v>
      </c>
      <c r="D49" s="30" t="s">
        <v>16</v>
      </c>
      <c r="E49" s="86"/>
      <c r="F49" s="32"/>
      <c r="G49" s="32"/>
      <c r="H49" s="85"/>
      <c r="I49" s="31"/>
      <c r="J49" s="32"/>
      <c r="K49" s="32"/>
      <c r="L49" s="85"/>
      <c r="M49" s="31"/>
      <c r="N49" s="32"/>
      <c r="O49" s="32"/>
      <c r="P49" s="85"/>
      <c r="Q49" s="31"/>
      <c r="R49" s="171">
        <v>0.33333333333333331</v>
      </c>
      <c r="S49" s="32"/>
      <c r="T49" s="85"/>
      <c r="U49" s="31"/>
      <c r="V49" s="171">
        <v>0.33333333333333331</v>
      </c>
      <c r="W49" s="32"/>
      <c r="X49" s="85"/>
      <c r="Y49" s="31"/>
      <c r="Z49" s="32"/>
      <c r="AA49" s="171">
        <v>0.33333333333333331</v>
      </c>
      <c r="AB49" s="85"/>
      <c r="AC49" s="31"/>
      <c r="AD49" s="32"/>
      <c r="AE49" s="171">
        <v>0.33333333333333331</v>
      </c>
      <c r="AF49" s="99"/>
      <c r="AG49" s="607">
        <f>SUM(E49:AF49)</f>
        <v>1.3333333333333333</v>
      </c>
      <c r="AH49" s="608">
        <f>SUM(E50:AF50)</f>
        <v>1.25</v>
      </c>
      <c r="AI49" s="424"/>
      <c r="AK49" s="423"/>
      <c r="AL49" s="691" t="s">
        <v>93</v>
      </c>
      <c r="AM49" s="691"/>
      <c r="AN49" s="691"/>
      <c r="AO49" s="691"/>
      <c r="AP49" s="691"/>
      <c r="AQ49" s="691"/>
      <c r="AR49" s="691"/>
      <c r="AS49" s="691"/>
      <c r="AT49" s="691"/>
      <c r="AU49" s="691"/>
      <c r="AV49" s="691"/>
      <c r="AW49" s="691"/>
      <c r="AX49" s="691"/>
      <c r="AY49" s="691"/>
      <c r="AZ49" s="691"/>
      <c r="BA49" s="691"/>
      <c r="BB49" s="691"/>
      <c r="BC49" s="691"/>
      <c r="BD49" s="691"/>
      <c r="BE49" s="691"/>
      <c r="BF49" s="691"/>
      <c r="BG49" s="691"/>
      <c r="BH49" s="691"/>
      <c r="BI49" s="691"/>
      <c r="BJ49" s="691"/>
      <c r="BK49" s="691"/>
      <c r="BL49" s="691"/>
      <c r="BM49" s="691"/>
      <c r="BN49" s="691"/>
      <c r="BO49" s="691"/>
      <c r="BS49" s="424"/>
    </row>
    <row r="50" spans="1:71" s="62" customFormat="1" ht="15" customHeight="1" x14ac:dyDescent="0.2">
      <c r="A50" s="411"/>
      <c r="B50" s="576"/>
      <c r="C50" s="569"/>
      <c r="D50" s="25" t="s">
        <v>17</v>
      </c>
      <c r="E50" s="83"/>
      <c r="F50" s="27"/>
      <c r="G50" s="27"/>
      <c r="H50" s="82"/>
      <c r="I50" s="26"/>
      <c r="J50" s="27"/>
      <c r="K50" s="27"/>
      <c r="L50" s="82"/>
      <c r="M50" s="26"/>
      <c r="N50" s="27"/>
      <c r="O50" s="27"/>
      <c r="P50" s="82"/>
      <c r="Q50" s="26"/>
      <c r="R50" s="195">
        <v>0.3125</v>
      </c>
      <c r="S50" s="27"/>
      <c r="T50" s="82"/>
      <c r="U50" s="26"/>
      <c r="V50" s="195">
        <v>0.3125</v>
      </c>
      <c r="W50" s="27"/>
      <c r="X50" s="82"/>
      <c r="Y50" s="26"/>
      <c r="Z50" s="27"/>
      <c r="AA50" s="195">
        <v>0.3125</v>
      </c>
      <c r="AB50" s="82"/>
      <c r="AC50" s="26"/>
      <c r="AD50" s="27"/>
      <c r="AE50" s="195">
        <v>0.3125</v>
      </c>
      <c r="AF50" s="97"/>
      <c r="AG50" s="607"/>
      <c r="AH50" s="608"/>
      <c r="AI50" s="424"/>
      <c r="AK50" s="423"/>
      <c r="AL50" s="691"/>
      <c r="AM50" s="691"/>
      <c r="AN50" s="691"/>
      <c r="AO50" s="691"/>
      <c r="AP50" s="691"/>
      <c r="AQ50" s="691"/>
      <c r="AR50" s="691"/>
      <c r="AS50" s="691"/>
      <c r="AT50" s="691"/>
      <c r="AU50" s="691"/>
      <c r="AV50" s="691"/>
      <c r="AW50" s="691"/>
      <c r="AX50" s="691"/>
      <c r="AY50" s="691"/>
      <c r="AZ50" s="691"/>
      <c r="BA50" s="691"/>
      <c r="BB50" s="691"/>
      <c r="BC50" s="691"/>
      <c r="BD50" s="691"/>
      <c r="BE50" s="691"/>
      <c r="BF50" s="691"/>
      <c r="BG50" s="691"/>
      <c r="BH50" s="691"/>
      <c r="BI50" s="691"/>
      <c r="BJ50" s="691"/>
      <c r="BK50" s="691"/>
      <c r="BL50" s="691"/>
      <c r="BM50" s="691"/>
      <c r="BN50" s="691"/>
      <c r="BO50" s="691"/>
      <c r="BS50" s="424"/>
    </row>
    <row r="51" spans="1:71" ht="15" customHeight="1" x14ac:dyDescent="0.2">
      <c r="A51" s="411"/>
      <c r="B51" s="576"/>
      <c r="C51" s="603" t="s">
        <v>83</v>
      </c>
      <c r="D51" s="30" t="s">
        <v>16</v>
      </c>
      <c r="E51" s="86"/>
      <c r="F51" s="32"/>
      <c r="G51" s="32"/>
      <c r="H51" s="85"/>
      <c r="I51" s="31"/>
      <c r="J51" s="280">
        <v>0.33333333333333331</v>
      </c>
      <c r="K51" s="32"/>
      <c r="L51" s="33"/>
      <c r="M51" s="86"/>
      <c r="N51" s="280">
        <v>0.33333333333333331</v>
      </c>
      <c r="O51" s="32"/>
      <c r="P51" s="85"/>
      <c r="Q51" s="31"/>
      <c r="R51" s="32"/>
      <c r="S51" s="280">
        <v>0.33333333333333331</v>
      </c>
      <c r="T51" s="33"/>
      <c r="U51" s="86"/>
      <c r="V51" s="32"/>
      <c r="W51" s="280">
        <v>0.33333333333333331</v>
      </c>
      <c r="X51" s="85"/>
      <c r="Y51" s="31"/>
      <c r="Z51" s="32"/>
      <c r="AA51" s="98"/>
      <c r="AB51" s="284"/>
      <c r="AC51" s="285">
        <v>0.33333333333333331</v>
      </c>
      <c r="AD51" s="32"/>
      <c r="AE51" s="32"/>
      <c r="AF51" s="282">
        <v>8.3333333333333329E-2</v>
      </c>
      <c r="AG51" s="607">
        <f>SUM(E51:AF51)</f>
        <v>1.7499999999999998</v>
      </c>
      <c r="AH51" s="608">
        <f>SUM(E52:AF52)</f>
        <v>1.6458333333333333</v>
      </c>
      <c r="AI51" s="412"/>
      <c r="AK51" s="411"/>
      <c r="BS51" s="412"/>
    </row>
    <row r="52" spans="1:71" ht="15" customHeight="1" thickBot="1" x14ac:dyDescent="0.25">
      <c r="A52" s="411"/>
      <c r="B52" s="577"/>
      <c r="C52" s="604"/>
      <c r="D52" s="40" t="s">
        <v>17</v>
      </c>
      <c r="E52" s="88"/>
      <c r="F52" s="41"/>
      <c r="G52" s="41"/>
      <c r="H52" s="87"/>
      <c r="I52" s="43"/>
      <c r="J52" s="281">
        <v>0.3125</v>
      </c>
      <c r="K52" s="41"/>
      <c r="L52" s="42"/>
      <c r="M52" s="88"/>
      <c r="N52" s="281">
        <v>0.3125</v>
      </c>
      <c r="O52" s="41"/>
      <c r="P52" s="87"/>
      <c r="Q52" s="43"/>
      <c r="R52" s="41"/>
      <c r="S52" s="281">
        <v>0.3125</v>
      </c>
      <c r="T52" s="42"/>
      <c r="U52" s="88"/>
      <c r="V52" s="41"/>
      <c r="W52" s="281">
        <v>0.3125</v>
      </c>
      <c r="X52" s="87"/>
      <c r="Y52" s="43"/>
      <c r="Z52" s="41"/>
      <c r="AA52" s="101"/>
      <c r="AB52" s="286"/>
      <c r="AC52" s="287">
        <v>0.3125</v>
      </c>
      <c r="AD52" s="41"/>
      <c r="AE52" s="41"/>
      <c r="AF52" s="283">
        <v>8.3333333333333329E-2</v>
      </c>
      <c r="AG52" s="609"/>
      <c r="AH52" s="610"/>
      <c r="AI52" s="412"/>
      <c r="AK52" s="411"/>
      <c r="BS52" s="412"/>
    </row>
    <row r="53" spans="1:71" ht="15" customHeight="1" thickBot="1" x14ac:dyDescent="0.4">
      <c r="A53" s="411"/>
      <c r="B53" s="263"/>
      <c r="C53" s="125"/>
      <c r="D53" s="125"/>
      <c r="E53" s="91"/>
      <c r="F53" s="91"/>
      <c r="G53" s="91"/>
      <c r="H53" s="92"/>
      <c r="I53" s="91"/>
      <c r="J53" s="91"/>
      <c r="K53" s="91"/>
      <c r="L53" s="92"/>
      <c r="M53" s="91"/>
      <c r="N53" s="91"/>
      <c r="O53" s="91"/>
      <c r="P53" s="92"/>
      <c r="Q53" s="91"/>
      <c r="R53" s="91"/>
      <c r="S53" s="91"/>
      <c r="T53" s="92"/>
      <c r="U53" s="91"/>
      <c r="V53" s="91"/>
      <c r="W53" s="91"/>
      <c r="X53" s="92"/>
      <c r="Y53" s="91"/>
      <c r="Z53" s="91"/>
      <c r="AA53" s="91"/>
      <c r="AB53" s="91"/>
      <c r="AC53" s="91"/>
      <c r="AD53" s="91"/>
      <c r="AE53" s="91"/>
      <c r="AF53" s="91"/>
      <c r="AG53" s="48"/>
      <c r="AH53" s="49"/>
      <c r="AI53" s="412"/>
      <c r="AK53" s="411"/>
      <c r="AL53" s="792" t="s">
        <v>94</v>
      </c>
      <c r="AM53" s="747" t="s">
        <v>95</v>
      </c>
      <c r="AN53" s="748"/>
      <c r="AO53" s="748"/>
      <c r="AP53" s="748"/>
      <c r="AQ53" s="748"/>
      <c r="AR53" s="748"/>
      <c r="AS53" s="748"/>
      <c r="AT53" s="748"/>
      <c r="AU53" s="748"/>
      <c r="AV53" s="748"/>
      <c r="AW53" s="748"/>
      <c r="AX53" s="748"/>
      <c r="AY53" s="748"/>
      <c r="AZ53" s="748"/>
      <c r="BA53" s="748"/>
      <c r="BB53" s="748"/>
      <c r="BC53" s="748"/>
      <c r="BD53" s="748"/>
      <c r="BE53" s="748"/>
      <c r="BF53" s="748"/>
      <c r="BG53" s="748"/>
      <c r="BH53" s="748"/>
      <c r="BI53" s="748"/>
      <c r="BJ53" s="749"/>
      <c r="BK53" s="705" t="s">
        <v>96</v>
      </c>
      <c r="BL53" s="706"/>
      <c r="BM53" s="707"/>
      <c r="BN53" s="696" t="s">
        <v>97</v>
      </c>
      <c r="BO53" s="697"/>
      <c r="BP53" s="698"/>
      <c r="BS53" s="412"/>
    </row>
    <row r="54" spans="1:71" s="62" customFormat="1" ht="15" customHeight="1" x14ac:dyDescent="0.2">
      <c r="A54" s="411"/>
      <c r="B54" s="575">
        <v>5</v>
      </c>
      <c r="C54" s="625" t="s">
        <v>15</v>
      </c>
      <c r="D54" s="20" t="s">
        <v>16</v>
      </c>
      <c r="E54" s="80"/>
      <c r="F54" s="22"/>
      <c r="G54" s="22"/>
      <c r="H54" s="79"/>
      <c r="I54" s="21"/>
      <c r="J54" s="22"/>
      <c r="K54" s="22"/>
      <c r="L54" s="23"/>
      <c r="M54" s="80"/>
      <c r="N54" s="24">
        <v>0.33333333333333331</v>
      </c>
      <c r="O54" s="22"/>
      <c r="P54" s="23"/>
      <c r="Q54" s="21"/>
      <c r="R54" s="24">
        <v>0.33333333333333331</v>
      </c>
      <c r="S54" s="22"/>
      <c r="T54" s="23"/>
      <c r="U54" s="80"/>
      <c r="V54" s="22"/>
      <c r="W54" s="24">
        <v>0.33333333333333331</v>
      </c>
      <c r="X54" s="79"/>
      <c r="Y54" s="21"/>
      <c r="Z54" s="22"/>
      <c r="AA54" s="24">
        <v>0.33333333333333331</v>
      </c>
      <c r="AB54" s="96"/>
      <c r="AC54" s="21"/>
      <c r="AD54" s="22"/>
      <c r="AE54" s="22"/>
      <c r="AF54" s="132">
        <v>8.3333333333333329E-2</v>
      </c>
      <c r="AG54" s="560">
        <f>SUM(E54:AF54)</f>
        <v>1.4166666666666665</v>
      </c>
      <c r="AH54" s="556">
        <f>SUM(E55:AF55)</f>
        <v>1.3333333333333333</v>
      </c>
      <c r="AI54" s="412"/>
      <c r="AK54" s="423"/>
      <c r="AL54" s="793"/>
      <c r="AM54" s="750"/>
      <c r="AN54" s="751"/>
      <c r="AO54" s="751"/>
      <c r="AP54" s="751"/>
      <c r="AQ54" s="751"/>
      <c r="AR54" s="751"/>
      <c r="AS54" s="751"/>
      <c r="AT54" s="751"/>
      <c r="AU54" s="751"/>
      <c r="AV54" s="751"/>
      <c r="AW54" s="751"/>
      <c r="AX54" s="751"/>
      <c r="AY54" s="751"/>
      <c r="AZ54" s="751"/>
      <c r="BA54" s="751"/>
      <c r="BB54" s="751"/>
      <c r="BC54" s="751"/>
      <c r="BD54" s="751"/>
      <c r="BE54" s="751"/>
      <c r="BF54" s="751"/>
      <c r="BG54" s="751"/>
      <c r="BH54" s="751"/>
      <c r="BI54" s="751"/>
      <c r="BJ54" s="752"/>
      <c r="BK54" s="708"/>
      <c r="BL54" s="709"/>
      <c r="BM54" s="710"/>
      <c r="BN54" s="699"/>
      <c r="BO54" s="700"/>
      <c r="BP54" s="701"/>
      <c r="BS54" s="424"/>
    </row>
    <row r="55" spans="1:71" ht="15" customHeight="1" thickBot="1" x14ac:dyDescent="0.25">
      <c r="A55" s="411"/>
      <c r="B55" s="576"/>
      <c r="C55" s="626"/>
      <c r="D55" s="25" t="s">
        <v>17</v>
      </c>
      <c r="E55" s="83"/>
      <c r="F55" s="27"/>
      <c r="G55" s="27"/>
      <c r="H55" s="82"/>
      <c r="I55" s="26"/>
      <c r="J55" s="27"/>
      <c r="K55" s="27"/>
      <c r="L55" s="28"/>
      <c r="M55" s="83"/>
      <c r="N55" s="29">
        <v>0.3125</v>
      </c>
      <c r="O55" s="27"/>
      <c r="P55" s="28"/>
      <c r="Q55" s="26"/>
      <c r="R55" s="29">
        <v>0.3125</v>
      </c>
      <c r="S55" s="27"/>
      <c r="T55" s="28"/>
      <c r="U55" s="83"/>
      <c r="V55" s="27"/>
      <c r="W55" s="29">
        <v>0.3125</v>
      </c>
      <c r="X55" s="82"/>
      <c r="Y55" s="26"/>
      <c r="Z55" s="27"/>
      <c r="AA55" s="29">
        <v>0.3125</v>
      </c>
      <c r="AB55" s="97"/>
      <c r="AC55" s="26"/>
      <c r="AD55" s="27"/>
      <c r="AE55" s="27"/>
      <c r="AF55" s="133">
        <v>8.3333333333333329E-2</v>
      </c>
      <c r="AG55" s="561"/>
      <c r="AH55" s="557"/>
      <c r="AI55" s="412"/>
      <c r="AK55" s="411"/>
      <c r="AL55" s="794"/>
      <c r="AM55" s="753"/>
      <c r="AN55" s="754"/>
      <c r="AO55" s="754"/>
      <c r="AP55" s="754"/>
      <c r="AQ55" s="754"/>
      <c r="AR55" s="754"/>
      <c r="AS55" s="754"/>
      <c r="AT55" s="754"/>
      <c r="AU55" s="754"/>
      <c r="AV55" s="754"/>
      <c r="AW55" s="754"/>
      <c r="AX55" s="754"/>
      <c r="AY55" s="754"/>
      <c r="AZ55" s="754"/>
      <c r="BA55" s="754"/>
      <c r="BB55" s="754"/>
      <c r="BC55" s="754"/>
      <c r="BD55" s="754"/>
      <c r="BE55" s="754"/>
      <c r="BF55" s="754"/>
      <c r="BG55" s="754"/>
      <c r="BH55" s="754"/>
      <c r="BI55" s="754"/>
      <c r="BJ55" s="755"/>
      <c r="BK55" s="711"/>
      <c r="BL55" s="712"/>
      <c r="BM55" s="713"/>
      <c r="BN55" s="702"/>
      <c r="BO55" s="703"/>
      <c r="BP55" s="704"/>
      <c r="BS55" s="412"/>
    </row>
    <row r="56" spans="1:71" ht="15" customHeight="1" x14ac:dyDescent="0.2">
      <c r="A56" s="411"/>
      <c r="B56" s="576"/>
      <c r="C56" s="627" t="s">
        <v>18</v>
      </c>
      <c r="D56" s="30" t="s">
        <v>16</v>
      </c>
      <c r="E56" s="86"/>
      <c r="F56" s="251">
        <v>0.33333333333333331</v>
      </c>
      <c r="G56" s="32"/>
      <c r="H56" s="85"/>
      <c r="I56" s="31"/>
      <c r="J56" s="251">
        <v>0.33333333333333331</v>
      </c>
      <c r="K56" s="32"/>
      <c r="L56" s="33"/>
      <c r="M56" s="86"/>
      <c r="N56" s="32"/>
      <c r="O56" s="251">
        <v>0.33333333333333331</v>
      </c>
      <c r="P56" s="85"/>
      <c r="Q56" s="31"/>
      <c r="R56" s="32"/>
      <c r="S56" s="251">
        <v>0.33333333333333331</v>
      </c>
      <c r="T56" s="33"/>
      <c r="U56" s="32"/>
      <c r="V56" s="32"/>
      <c r="W56" s="32"/>
      <c r="X56" s="252"/>
      <c r="Y56" s="253">
        <v>0.33333333333333331</v>
      </c>
      <c r="Z56" s="32"/>
      <c r="AA56" s="98"/>
      <c r="AB56" s="252"/>
      <c r="AC56" s="253">
        <v>0.33333333333333331</v>
      </c>
      <c r="AD56" s="32"/>
      <c r="AE56" s="32"/>
      <c r="AF56" s="99"/>
      <c r="AG56" s="562">
        <f>SUM(E56:AF56)</f>
        <v>1.9999999999999998</v>
      </c>
      <c r="AH56" s="558">
        <f>SUM(E57:AF57)</f>
        <v>1.875</v>
      </c>
      <c r="AI56" s="412"/>
      <c r="AK56" s="411"/>
      <c r="AL56" s="791" t="s">
        <v>98</v>
      </c>
      <c r="AM56" s="756" t="s">
        <v>157</v>
      </c>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8"/>
      <c r="BK56" s="692" t="s">
        <v>136</v>
      </c>
      <c r="BL56" s="692"/>
      <c r="BM56" s="692"/>
      <c r="BN56" s="692"/>
      <c r="BO56" s="692"/>
      <c r="BP56" s="694"/>
      <c r="BS56" s="412"/>
    </row>
    <row r="57" spans="1:71" ht="15" customHeight="1" x14ac:dyDescent="0.2">
      <c r="A57" s="411"/>
      <c r="B57" s="576"/>
      <c r="C57" s="627"/>
      <c r="D57" s="25" t="s">
        <v>17</v>
      </c>
      <c r="E57" s="83"/>
      <c r="F57" s="254">
        <v>0.3125</v>
      </c>
      <c r="G57" s="27"/>
      <c r="H57" s="82"/>
      <c r="I57" s="26"/>
      <c r="J57" s="254">
        <v>0.3125</v>
      </c>
      <c r="K57" s="27"/>
      <c r="L57" s="28"/>
      <c r="M57" s="83"/>
      <c r="N57" s="27"/>
      <c r="O57" s="254">
        <v>0.3125</v>
      </c>
      <c r="P57" s="82"/>
      <c r="Q57" s="26"/>
      <c r="R57" s="27"/>
      <c r="S57" s="254">
        <v>0.3125</v>
      </c>
      <c r="T57" s="28"/>
      <c r="U57" s="27"/>
      <c r="V57" s="27"/>
      <c r="W57" s="27"/>
      <c r="X57" s="255"/>
      <c r="Y57" s="256">
        <v>0.3125</v>
      </c>
      <c r="Z57" s="27"/>
      <c r="AA57" s="100"/>
      <c r="AB57" s="255"/>
      <c r="AC57" s="256">
        <v>0.3125</v>
      </c>
      <c r="AD57" s="27"/>
      <c r="AE57" s="27"/>
      <c r="AF57" s="97"/>
      <c r="AG57" s="561"/>
      <c r="AH57" s="557"/>
      <c r="AI57" s="412"/>
      <c r="AK57" s="411"/>
      <c r="AL57" s="774"/>
      <c r="AM57" s="759"/>
      <c r="AN57" s="760"/>
      <c r="AO57" s="760"/>
      <c r="AP57" s="760"/>
      <c r="AQ57" s="760"/>
      <c r="AR57" s="760"/>
      <c r="AS57" s="760"/>
      <c r="AT57" s="760"/>
      <c r="AU57" s="760"/>
      <c r="AV57" s="760"/>
      <c r="AW57" s="760"/>
      <c r="AX57" s="760"/>
      <c r="AY57" s="760"/>
      <c r="AZ57" s="760"/>
      <c r="BA57" s="760"/>
      <c r="BB57" s="760"/>
      <c r="BC57" s="760"/>
      <c r="BD57" s="760"/>
      <c r="BE57" s="760"/>
      <c r="BF57" s="760"/>
      <c r="BG57" s="760"/>
      <c r="BH57" s="760"/>
      <c r="BI57" s="760"/>
      <c r="BJ57" s="761"/>
      <c r="BK57" s="693"/>
      <c r="BL57" s="693"/>
      <c r="BM57" s="693"/>
      <c r="BN57" s="693"/>
      <c r="BO57" s="693"/>
      <c r="BP57" s="695"/>
      <c r="BS57" s="412"/>
    </row>
    <row r="58" spans="1:71" ht="15" customHeight="1" x14ac:dyDescent="0.2">
      <c r="A58" s="411"/>
      <c r="B58" s="576"/>
      <c r="C58" s="628" t="s">
        <v>19</v>
      </c>
      <c r="D58" s="30" t="s">
        <v>16</v>
      </c>
      <c r="E58" s="86"/>
      <c r="F58" s="32"/>
      <c r="G58" s="259">
        <v>0.33333333333333331</v>
      </c>
      <c r="H58" s="85"/>
      <c r="I58" s="31"/>
      <c r="J58" s="32"/>
      <c r="K58" s="259">
        <v>0.33333333333333331</v>
      </c>
      <c r="L58" s="33"/>
      <c r="M58" s="86"/>
      <c r="N58" s="32"/>
      <c r="O58" s="32"/>
      <c r="P58" s="257"/>
      <c r="Q58" s="258">
        <v>0.33333333333333331</v>
      </c>
      <c r="R58" s="32"/>
      <c r="S58" s="32"/>
      <c r="T58" s="257"/>
      <c r="U58" s="258">
        <v>0.33333333333333331</v>
      </c>
      <c r="V58" s="32"/>
      <c r="W58" s="32"/>
      <c r="X58" s="85"/>
      <c r="Y58" s="31"/>
      <c r="Z58" s="32"/>
      <c r="AA58" s="98"/>
      <c r="AB58" s="99"/>
      <c r="AC58" s="31"/>
      <c r="AD58" s="32"/>
      <c r="AE58" s="32"/>
      <c r="AF58" s="99"/>
      <c r="AG58" s="562">
        <f>SUM(E58:AF58)</f>
        <v>1.3333333333333333</v>
      </c>
      <c r="AH58" s="558">
        <f>SUM(E59:AF59)</f>
        <v>1.25</v>
      </c>
      <c r="AI58" s="412"/>
      <c r="AK58" s="411"/>
      <c r="AL58" s="789" t="s">
        <v>99</v>
      </c>
      <c r="AM58" s="762" t="s">
        <v>158</v>
      </c>
      <c r="AN58" s="763"/>
      <c r="AO58" s="763"/>
      <c r="AP58" s="763"/>
      <c r="AQ58" s="763"/>
      <c r="AR58" s="763"/>
      <c r="AS58" s="763"/>
      <c r="AT58" s="763"/>
      <c r="AU58" s="763"/>
      <c r="AV58" s="763"/>
      <c r="AW58" s="763"/>
      <c r="AX58" s="763"/>
      <c r="AY58" s="763"/>
      <c r="AZ58" s="763"/>
      <c r="BA58" s="763"/>
      <c r="BB58" s="763"/>
      <c r="BC58" s="763"/>
      <c r="BD58" s="763"/>
      <c r="BE58" s="763"/>
      <c r="BF58" s="763"/>
      <c r="BG58" s="763"/>
      <c r="BH58" s="763"/>
      <c r="BI58" s="763"/>
      <c r="BJ58" s="764"/>
      <c r="BK58" s="714" t="s">
        <v>136</v>
      </c>
      <c r="BL58" s="714"/>
      <c r="BM58" s="714"/>
      <c r="BN58" s="714"/>
      <c r="BO58" s="714"/>
      <c r="BP58" s="725"/>
      <c r="BS58" s="412"/>
    </row>
    <row r="59" spans="1:71" ht="15" customHeight="1" x14ac:dyDescent="0.2">
      <c r="A59" s="411"/>
      <c r="B59" s="576"/>
      <c r="C59" s="628"/>
      <c r="D59" s="25" t="s">
        <v>17</v>
      </c>
      <c r="E59" s="83"/>
      <c r="F59" s="27"/>
      <c r="G59" s="262">
        <v>0.3125</v>
      </c>
      <c r="H59" s="82"/>
      <c r="I59" s="26"/>
      <c r="J59" s="27"/>
      <c r="K59" s="262">
        <v>0.3125</v>
      </c>
      <c r="L59" s="28"/>
      <c r="M59" s="83"/>
      <c r="N59" s="27"/>
      <c r="O59" s="27"/>
      <c r="P59" s="260"/>
      <c r="Q59" s="261">
        <v>0.3125</v>
      </c>
      <c r="R59" s="27"/>
      <c r="S59" s="27"/>
      <c r="T59" s="260"/>
      <c r="U59" s="261">
        <v>0.3125</v>
      </c>
      <c r="V59" s="27"/>
      <c r="W59" s="27"/>
      <c r="X59" s="82"/>
      <c r="Y59" s="26"/>
      <c r="Z59" s="27"/>
      <c r="AA59" s="100"/>
      <c r="AB59" s="97"/>
      <c r="AC59" s="26"/>
      <c r="AD59" s="27"/>
      <c r="AE59" s="27"/>
      <c r="AF59" s="269"/>
      <c r="AG59" s="561"/>
      <c r="AH59" s="557"/>
      <c r="AI59" s="412"/>
      <c r="AK59" s="411"/>
      <c r="AL59" s="790"/>
      <c r="AM59" s="762"/>
      <c r="AN59" s="763"/>
      <c r="AO59" s="763"/>
      <c r="AP59" s="763"/>
      <c r="AQ59" s="763"/>
      <c r="AR59" s="763"/>
      <c r="AS59" s="763"/>
      <c r="AT59" s="763"/>
      <c r="AU59" s="763"/>
      <c r="AV59" s="763"/>
      <c r="AW59" s="763"/>
      <c r="AX59" s="763"/>
      <c r="AY59" s="763"/>
      <c r="AZ59" s="763"/>
      <c r="BA59" s="763"/>
      <c r="BB59" s="763"/>
      <c r="BC59" s="763"/>
      <c r="BD59" s="763"/>
      <c r="BE59" s="763"/>
      <c r="BF59" s="763"/>
      <c r="BG59" s="763"/>
      <c r="BH59" s="763"/>
      <c r="BI59" s="763"/>
      <c r="BJ59" s="764"/>
      <c r="BK59" s="715"/>
      <c r="BL59" s="715"/>
      <c r="BM59" s="715"/>
      <c r="BN59" s="715"/>
      <c r="BO59" s="715"/>
      <c r="BP59" s="726"/>
      <c r="BS59" s="412"/>
    </row>
    <row r="60" spans="1:71" ht="15" customHeight="1" x14ac:dyDescent="0.2">
      <c r="A60" s="411"/>
      <c r="B60" s="576"/>
      <c r="C60" s="569" t="s">
        <v>20</v>
      </c>
      <c r="D60" s="30" t="s">
        <v>16</v>
      </c>
      <c r="E60" s="86"/>
      <c r="F60" s="32"/>
      <c r="G60" s="32"/>
      <c r="H60" s="179"/>
      <c r="I60" s="169">
        <v>0.33333333333333331</v>
      </c>
      <c r="J60" s="32"/>
      <c r="K60" s="32"/>
      <c r="L60" s="179"/>
      <c r="M60" s="169">
        <v>0.33333333333333331</v>
      </c>
      <c r="N60" s="32"/>
      <c r="O60" s="32"/>
      <c r="P60" s="85"/>
      <c r="Q60" s="31"/>
      <c r="R60" s="32"/>
      <c r="S60" s="32"/>
      <c r="T60" s="85"/>
      <c r="U60" s="31"/>
      <c r="V60" s="32"/>
      <c r="W60" s="32"/>
      <c r="X60" s="85"/>
      <c r="Y60" s="31"/>
      <c r="Z60" s="32"/>
      <c r="AA60" s="98"/>
      <c r="AB60" s="85"/>
      <c r="AC60" s="31"/>
      <c r="AD60" s="171">
        <v>0.33333333333333331</v>
      </c>
      <c r="AE60" s="32"/>
      <c r="AF60" s="99"/>
      <c r="AG60" s="607">
        <f>SUM(E60:AF60)</f>
        <v>1</v>
      </c>
      <c r="AH60" s="608">
        <f>SUM(E61:AF61)</f>
        <v>0.9375</v>
      </c>
      <c r="AI60" s="412"/>
      <c r="AK60" s="411"/>
      <c r="AL60" s="773" t="s">
        <v>100</v>
      </c>
      <c r="AM60" s="759" t="s">
        <v>101</v>
      </c>
      <c r="AN60" s="760"/>
      <c r="AO60" s="760"/>
      <c r="AP60" s="760"/>
      <c r="AQ60" s="760"/>
      <c r="AR60" s="760"/>
      <c r="AS60" s="760"/>
      <c r="AT60" s="760"/>
      <c r="AU60" s="760"/>
      <c r="AV60" s="760"/>
      <c r="AW60" s="760"/>
      <c r="AX60" s="760"/>
      <c r="AY60" s="760"/>
      <c r="AZ60" s="760"/>
      <c r="BA60" s="760"/>
      <c r="BB60" s="760"/>
      <c r="BC60" s="760"/>
      <c r="BD60" s="760"/>
      <c r="BE60" s="760"/>
      <c r="BF60" s="760"/>
      <c r="BG60" s="760"/>
      <c r="BH60" s="760"/>
      <c r="BI60" s="760"/>
      <c r="BJ60" s="761"/>
      <c r="BK60" s="716" t="s">
        <v>136</v>
      </c>
      <c r="BL60" s="716"/>
      <c r="BM60" s="716"/>
      <c r="BN60" s="716"/>
      <c r="BO60" s="716"/>
      <c r="BP60" s="727"/>
      <c r="BS60" s="412"/>
    </row>
    <row r="61" spans="1:71" ht="15" customHeight="1" x14ac:dyDescent="0.2">
      <c r="A61" s="411"/>
      <c r="B61" s="576"/>
      <c r="C61" s="569"/>
      <c r="D61" s="25" t="s">
        <v>17</v>
      </c>
      <c r="E61" s="83"/>
      <c r="F61" s="27"/>
      <c r="G61" s="27"/>
      <c r="H61" s="279"/>
      <c r="I61" s="194">
        <v>0.3125</v>
      </c>
      <c r="J61" s="27"/>
      <c r="K61" s="27"/>
      <c r="L61" s="279"/>
      <c r="M61" s="194">
        <v>0.3125</v>
      </c>
      <c r="N61" s="27"/>
      <c r="O61" s="27"/>
      <c r="P61" s="82"/>
      <c r="Q61" s="26"/>
      <c r="R61" s="27"/>
      <c r="S61" s="27"/>
      <c r="T61" s="82"/>
      <c r="U61" s="26"/>
      <c r="V61" s="27"/>
      <c r="W61" s="27"/>
      <c r="X61" s="82"/>
      <c r="Y61" s="26"/>
      <c r="Z61" s="27"/>
      <c r="AA61" s="100"/>
      <c r="AB61" s="82"/>
      <c r="AC61" s="26"/>
      <c r="AD61" s="195">
        <v>0.3125</v>
      </c>
      <c r="AE61" s="27"/>
      <c r="AF61" s="97"/>
      <c r="AG61" s="607"/>
      <c r="AH61" s="608"/>
      <c r="AI61" s="412"/>
      <c r="AK61" s="411"/>
      <c r="AL61" s="774"/>
      <c r="AM61" s="759"/>
      <c r="AN61" s="760"/>
      <c r="AO61" s="760"/>
      <c r="AP61" s="760"/>
      <c r="AQ61" s="760"/>
      <c r="AR61" s="760"/>
      <c r="AS61" s="760"/>
      <c r="AT61" s="760"/>
      <c r="AU61" s="760"/>
      <c r="AV61" s="760"/>
      <c r="AW61" s="760"/>
      <c r="AX61" s="760"/>
      <c r="AY61" s="760"/>
      <c r="AZ61" s="760"/>
      <c r="BA61" s="760"/>
      <c r="BB61" s="760"/>
      <c r="BC61" s="760"/>
      <c r="BD61" s="760"/>
      <c r="BE61" s="760"/>
      <c r="BF61" s="760"/>
      <c r="BG61" s="760"/>
      <c r="BH61" s="760"/>
      <c r="BI61" s="760"/>
      <c r="BJ61" s="761"/>
      <c r="BK61" s="641"/>
      <c r="BL61" s="641"/>
      <c r="BM61" s="641"/>
      <c r="BN61" s="641"/>
      <c r="BO61" s="641"/>
      <c r="BP61" s="728"/>
      <c r="BS61" s="412"/>
    </row>
    <row r="62" spans="1:71" ht="15" customHeight="1" x14ac:dyDescent="0.2">
      <c r="A62" s="411"/>
      <c r="B62" s="576"/>
      <c r="C62" s="603" t="s">
        <v>83</v>
      </c>
      <c r="D62" s="30" t="s">
        <v>16</v>
      </c>
      <c r="E62" s="285">
        <v>0.25</v>
      </c>
      <c r="F62" s="32"/>
      <c r="G62" s="32"/>
      <c r="H62" s="85"/>
      <c r="I62" s="31"/>
      <c r="J62" s="32"/>
      <c r="K62" s="32"/>
      <c r="L62" s="33"/>
      <c r="M62" s="86"/>
      <c r="N62" s="32"/>
      <c r="O62" s="32"/>
      <c r="P62" s="85"/>
      <c r="Q62" s="31"/>
      <c r="R62" s="32"/>
      <c r="S62" s="32"/>
      <c r="T62" s="33"/>
      <c r="U62" s="86"/>
      <c r="V62" s="280">
        <v>0.33333333333333331</v>
      </c>
      <c r="W62" s="32"/>
      <c r="X62" s="85"/>
      <c r="Y62" s="31"/>
      <c r="Z62" s="280">
        <v>0.33333333333333331</v>
      </c>
      <c r="AA62" s="98"/>
      <c r="AB62" s="99"/>
      <c r="AC62" s="31"/>
      <c r="AD62" s="32"/>
      <c r="AE62" s="280">
        <v>0.33333333333333331</v>
      </c>
      <c r="AF62" s="99"/>
      <c r="AG62" s="607">
        <f>SUM(E62:AF62)</f>
        <v>1.2499999999999998</v>
      </c>
      <c r="AH62" s="608">
        <f>SUM(E63:AF63)</f>
        <v>1.1666666666666665</v>
      </c>
      <c r="AI62" s="412"/>
      <c r="AK62" s="411"/>
      <c r="AL62" s="789" t="s">
        <v>102</v>
      </c>
      <c r="AM62" s="762" t="s">
        <v>133</v>
      </c>
      <c r="AN62" s="763"/>
      <c r="AO62" s="763"/>
      <c r="AP62" s="763"/>
      <c r="AQ62" s="763"/>
      <c r="AR62" s="763"/>
      <c r="AS62" s="763"/>
      <c r="AT62" s="763"/>
      <c r="AU62" s="763"/>
      <c r="AV62" s="763"/>
      <c r="AW62" s="763"/>
      <c r="AX62" s="763"/>
      <c r="AY62" s="763"/>
      <c r="AZ62" s="763"/>
      <c r="BA62" s="763"/>
      <c r="BB62" s="763"/>
      <c r="BC62" s="763"/>
      <c r="BD62" s="763"/>
      <c r="BE62" s="763"/>
      <c r="BF62" s="763"/>
      <c r="BG62" s="763"/>
      <c r="BH62" s="763"/>
      <c r="BI62" s="763"/>
      <c r="BJ62" s="764"/>
      <c r="BK62" s="714" t="s">
        <v>136</v>
      </c>
      <c r="BL62" s="714"/>
      <c r="BM62" s="714"/>
      <c r="BN62" s="714"/>
      <c r="BO62" s="714"/>
      <c r="BP62" s="725"/>
      <c r="BS62" s="412"/>
    </row>
    <row r="63" spans="1:71" ht="15" customHeight="1" thickBot="1" x14ac:dyDescent="0.25">
      <c r="A63" s="411"/>
      <c r="B63" s="577"/>
      <c r="C63" s="604"/>
      <c r="D63" s="40" t="s">
        <v>17</v>
      </c>
      <c r="E63" s="287">
        <v>0.22916666666666666</v>
      </c>
      <c r="F63" s="41"/>
      <c r="G63" s="41"/>
      <c r="H63" s="87"/>
      <c r="I63" s="43"/>
      <c r="J63" s="41"/>
      <c r="K63" s="41"/>
      <c r="L63" s="42"/>
      <c r="M63" s="88"/>
      <c r="N63" s="41"/>
      <c r="O63" s="41"/>
      <c r="P63" s="87"/>
      <c r="Q63" s="43"/>
      <c r="R63" s="41"/>
      <c r="S63" s="41"/>
      <c r="T63" s="42"/>
      <c r="U63" s="88"/>
      <c r="V63" s="281">
        <v>0.3125</v>
      </c>
      <c r="W63" s="41"/>
      <c r="X63" s="87"/>
      <c r="Y63" s="43"/>
      <c r="Z63" s="281">
        <v>0.3125</v>
      </c>
      <c r="AA63" s="101"/>
      <c r="AB63" s="103"/>
      <c r="AC63" s="43"/>
      <c r="AD63" s="41"/>
      <c r="AE63" s="281">
        <v>0.3125</v>
      </c>
      <c r="AF63" s="272"/>
      <c r="AG63" s="609"/>
      <c r="AH63" s="610"/>
      <c r="AI63" s="412"/>
      <c r="AK63" s="411"/>
      <c r="AL63" s="790"/>
      <c r="AM63" s="762"/>
      <c r="AN63" s="763"/>
      <c r="AO63" s="763"/>
      <c r="AP63" s="763"/>
      <c r="AQ63" s="763"/>
      <c r="AR63" s="763"/>
      <c r="AS63" s="763"/>
      <c r="AT63" s="763"/>
      <c r="AU63" s="763"/>
      <c r="AV63" s="763"/>
      <c r="AW63" s="763"/>
      <c r="AX63" s="763"/>
      <c r="AY63" s="763"/>
      <c r="AZ63" s="763"/>
      <c r="BA63" s="763"/>
      <c r="BB63" s="763"/>
      <c r="BC63" s="763"/>
      <c r="BD63" s="763"/>
      <c r="BE63" s="763"/>
      <c r="BF63" s="763"/>
      <c r="BG63" s="763"/>
      <c r="BH63" s="763"/>
      <c r="BI63" s="763"/>
      <c r="BJ63" s="764"/>
      <c r="BK63" s="715"/>
      <c r="BL63" s="715"/>
      <c r="BM63" s="715"/>
      <c r="BN63" s="715"/>
      <c r="BO63" s="715"/>
      <c r="BP63" s="726"/>
      <c r="BS63" s="412"/>
    </row>
    <row r="64" spans="1:71" ht="15" customHeight="1" thickBot="1" x14ac:dyDescent="0.4">
      <c r="A64" s="411"/>
      <c r="B64" s="263"/>
      <c r="C64" s="125"/>
      <c r="D64" s="125"/>
      <c r="E64" s="91"/>
      <c r="F64" s="91"/>
      <c r="G64" s="91"/>
      <c r="H64" s="92"/>
      <c r="I64" s="91"/>
      <c r="J64" s="91"/>
      <c r="K64" s="91"/>
      <c r="L64" s="92"/>
      <c r="M64" s="91"/>
      <c r="N64" s="91"/>
      <c r="O64" s="91"/>
      <c r="P64" s="92"/>
      <c r="Q64" s="91"/>
      <c r="R64" s="91"/>
      <c r="S64" s="91"/>
      <c r="T64" s="92"/>
      <c r="U64" s="91"/>
      <c r="V64" s="91"/>
      <c r="W64" s="91"/>
      <c r="X64" s="92"/>
      <c r="Y64" s="91"/>
      <c r="Z64" s="91"/>
      <c r="AA64" s="91"/>
      <c r="AB64" s="91"/>
      <c r="AC64" s="91"/>
      <c r="AD64" s="91"/>
      <c r="AE64" s="91"/>
      <c r="AF64" s="91"/>
      <c r="AG64" s="48"/>
      <c r="AH64" s="49"/>
      <c r="AI64" s="412"/>
      <c r="AK64" s="411"/>
      <c r="AL64" s="773" t="s">
        <v>103</v>
      </c>
      <c r="AM64" s="759" t="s">
        <v>104</v>
      </c>
      <c r="AN64" s="760"/>
      <c r="AO64" s="760"/>
      <c r="AP64" s="760"/>
      <c r="AQ64" s="760"/>
      <c r="AR64" s="760"/>
      <c r="AS64" s="760"/>
      <c r="AT64" s="760"/>
      <c r="AU64" s="760"/>
      <c r="AV64" s="760"/>
      <c r="AW64" s="760"/>
      <c r="AX64" s="760"/>
      <c r="AY64" s="760"/>
      <c r="AZ64" s="760"/>
      <c r="BA64" s="760"/>
      <c r="BB64" s="760"/>
      <c r="BC64" s="760"/>
      <c r="BD64" s="760"/>
      <c r="BE64" s="760"/>
      <c r="BF64" s="760"/>
      <c r="BG64" s="760"/>
      <c r="BH64" s="760"/>
      <c r="BI64" s="760"/>
      <c r="BJ64" s="761"/>
      <c r="BK64" s="717" t="s">
        <v>136</v>
      </c>
      <c r="BL64" s="717"/>
      <c r="BM64" s="717"/>
      <c r="BN64" s="717"/>
      <c r="BO64" s="717"/>
      <c r="BP64" s="722"/>
      <c r="BS64" s="412"/>
    </row>
    <row r="65" spans="1:71" ht="15" customHeight="1" x14ac:dyDescent="0.2">
      <c r="A65" s="411"/>
      <c r="B65" s="575">
        <v>6</v>
      </c>
      <c r="C65" s="625" t="s">
        <v>15</v>
      </c>
      <c r="D65" s="20" t="s">
        <v>16</v>
      </c>
      <c r="E65" s="139">
        <v>0.25</v>
      </c>
      <c r="F65" s="22"/>
      <c r="G65" s="22"/>
      <c r="H65" s="81"/>
      <c r="I65" s="55">
        <v>0.33333333333333331</v>
      </c>
      <c r="J65" s="22"/>
      <c r="K65" s="22"/>
      <c r="L65" s="23"/>
      <c r="M65" s="80"/>
      <c r="N65" s="22"/>
      <c r="O65" s="22"/>
      <c r="P65" s="23"/>
      <c r="Q65" s="21"/>
      <c r="R65" s="22"/>
      <c r="S65" s="22"/>
      <c r="T65" s="23"/>
      <c r="U65" s="80"/>
      <c r="V65" s="22"/>
      <c r="W65" s="22"/>
      <c r="X65" s="79"/>
      <c r="Y65" s="21"/>
      <c r="Z65" s="24">
        <v>0.33333333333333331</v>
      </c>
      <c r="AA65" s="22"/>
      <c r="AB65" s="96"/>
      <c r="AC65" s="21"/>
      <c r="AD65" s="24">
        <v>0.33333333333333331</v>
      </c>
      <c r="AE65" s="22"/>
      <c r="AF65" s="96"/>
      <c r="AG65" s="560">
        <f>SUM(E65:AF65)</f>
        <v>1.2499999999999998</v>
      </c>
      <c r="AH65" s="556">
        <f>SUM(E66:AF66)</f>
        <v>1.1666666666666665</v>
      </c>
      <c r="AI65" s="412"/>
      <c r="AK65" s="411"/>
      <c r="AL65" s="774"/>
      <c r="AM65" s="759"/>
      <c r="AN65" s="760"/>
      <c r="AO65" s="760"/>
      <c r="AP65" s="760"/>
      <c r="AQ65" s="760"/>
      <c r="AR65" s="760"/>
      <c r="AS65" s="760"/>
      <c r="AT65" s="760"/>
      <c r="AU65" s="760"/>
      <c r="AV65" s="760"/>
      <c r="AW65" s="760"/>
      <c r="AX65" s="760"/>
      <c r="AY65" s="760"/>
      <c r="AZ65" s="760"/>
      <c r="BA65" s="760"/>
      <c r="BB65" s="760"/>
      <c r="BC65" s="760"/>
      <c r="BD65" s="760"/>
      <c r="BE65" s="760"/>
      <c r="BF65" s="760"/>
      <c r="BG65" s="760"/>
      <c r="BH65" s="760"/>
      <c r="BI65" s="760"/>
      <c r="BJ65" s="761"/>
      <c r="BK65" s="693"/>
      <c r="BL65" s="693"/>
      <c r="BM65" s="693"/>
      <c r="BN65" s="693"/>
      <c r="BO65" s="693"/>
      <c r="BP65" s="695"/>
      <c r="BS65" s="412"/>
    </row>
    <row r="66" spans="1:71" ht="15" customHeight="1" x14ac:dyDescent="0.2">
      <c r="A66" s="411"/>
      <c r="B66" s="576"/>
      <c r="C66" s="626"/>
      <c r="D66" s="25" t="s">
        <v>17</v>
      </c>
      <c r="E66" s="140">
        <v>0.22916666666666666</v>
      </c>
      <c r="F66" s="27"/>
      <c r="G66" s="27"/>
      <c r="H66" s="84"/>
      <c r="I66" s="57">
        <v>0.3125</v>
      </c>
      <c r="J66" s="27"/>
      <c r="K66" s="27"/>
      <c r="L66" s="28"/>
      <c r="M66" s="83"/>
      <c r="N66" s="27"/>
      <c r="O66" s="27"/>
      <c r="P66" s="28"/>
      <c r="Q66" s="26"/>
      <c r="R66" s="27"/>
      <c r="S66" s="27"/>
      <c r="T66" s="28"/>
      <c r="U66" s="83"/>
      <c r="V66" s="27"/>
      <c r="W66" s="27"/>
      <c r="X66" s="82"/>
      <c r="Y66" s="26"/>
      <c r="Z66" s="29">
        <v>0.3125</v>
      </c>
      <c r="AA66" s="27"/>
      <c r="AB66" s="97"/>
      <c r="AC66" s="26"/>
      <c r="AD66" s="29">
        <v>0.3125</v>
      </c>
      <c r="AE66" s="27"/>
      <c r="AF66" s="97"/>
      <c r="AG66" s="561"/>
      <c r="AH66" s="557"/>
      <c r="AI66" s="412"/>
      <c r="AK66" s="423"/>
      <c r="AL66" s="659" t="s">
        <v>105</v>
      </c>
      <c r="AM66" s="735" t="s">
        <v>106</v>
      </c>
      <c r="AN66" s="736"/>
      <c r="AO66" s="736"/>
      <c r="AP66" s="736"/>
      <c r="AQ66" s="736"/>
      <c r="AR66" s="736"/>
      <c r="AS66" s="736"/>
      <c r="AT66" s="736"/>
      <c r="AU66" s="736"/>
      <c r="AV66" s="736"/>
      <c r="AW66" s="736"/>
      <c r="AX66" s="736"/>
      <c r="AY66" s="736"/>
      <c r="AZ66" s="736"/>
      <c r="BA66" s="736"/>
      <c r="BB66" s="736"/>
      <c r="BC66" s="736"/>
      <c r="BD66" s="736"/>
      <c r="BE66" s="736"/>
      <c r="BF66" s="736"/>
      <c r="BG66" s="736"/>
      <c r="BH66" s="736"/>
      <c r="BI66" s="736"/>
      <c r="BJ66" s="737"/>
      <c r="BK66" s="714" t="s">
        <v>136</v>
      </c>
      <c r="BL66" s="714"/>
      <c r="BM66" s="714"/>
      <c r="BN66" s="714"/>
      <c r="BO66" s="714"/>
      <c r="BP66" s="725"/>
      <c r="BS66" s="412"/>
    </row>
    <row r="67" spans="1:71" ht="15" customHeight="1" x14ac:dyDescent="0.2">
      <c r="A67" s="411"/>
      <c r="B67" s="576"/>
      <c r="C67" s="627" t="s">
        <v>18</v>
      </c>
      <c r="D67" s="30" t="s">
        <v>16</v>
      </c>
      <c r="E67" s="86"/>
      <c r="F67" s="32"/>
      <c r="G67" s="32"/>
      <c r="H67" s="85"/>
      <c r="I67" s="31"/>
      <c r="J67" s="32"/>
      <c r="K67" s="32"/>
      <c r="L67" s="33"/>
      <c r="M67" s="86"/>
      <c r="N67" s="32"/>
      <c r="O67" s="32"/>
      <c r="P67" s="85"/>
      <c r="Q67" s="31"/>
      <c r="R67" s="251">
        <v>0.33333333333333331</v>
      </c>
      <c r="S67" s="32"/>
      <c r="T67" s="33"/>
      <c r="U67" s="32"/>
      <c r="V67" s="251">
        <v>0.33333333333333331</v>
      </c>
      <c r="W67" s="32"/>
      <c r="X67" s="33"/>
      <c r="Y67" s="31"/>
      <c r="Z67" s="32"/>
      <c r="AA67" s="251">
        <v>0.33333333333333331</v>
      </c>
      <c r="AB67" s="99"/>
      <c r="AC67" s="31"/>
      <c r="AD67" s="32"/>
      <c r="AE67" s="251">
        <v>0.33333333333333331</v>
      </c>
      <c r="AF67" s="99"/>
      <c r="AG67" s="562">
        <f>SUM(E67:AF67)</f>
        <v>1.3333333333333333</v>
      </c>
      <c r="AH67" s="558">
        <f>SUM(E68:AF68)</f>
        <v>1.25</v>
      </c>
      <c r="AI67" s="412"/>
      <c r="AK67" s="423"/>
      <c r="AL67" s="661"/>
      <c r="AM67" s="738"/>
      <c r="AN67" s="739"/>
      <c r="AO67" s="739"/>
      <c r="AP67" s="739"/>
      <c r="AQ67" s="739"/>
      <c r="AR67" s="739"/>
      <c r="AS67" s="739"/>
      <c r="AT67" s="739"/>
      <c r="AU67" s="739"/>
      <c r="AV67" s="739"/>
      <c r="AW67" s="739"/>
      <c r="AX67" s="739"/>
      <c r="AY67" s="739"/>
      <c r="AZ67" s="739"/>
      <c r="BA67" s="739"/>
      <c r="BB67" s="739"/>
      <c r="BC67" s="739"/>
      <c r="BD67" s="739"/>
      <c r="BE67" s="739"/>
      <c r="BF67" s="739"/>
      <c r="BG67" s="739"/>
      <c r="BH67" s="739"/>
      <c r="BI67" s="739"/>
      <c r="BJ67" s="740"/>
      <c r="BK67" s="715"/>
      <c r="BL67" s="715"/>
      <c r="BM67" s="715"/>
      <c r="BN67" s="715"/>
      <c r="BO67" s="715"/>
      <c r="BP67" s="726"/>
      <c r="BS67" s="412"/>
    </row>
    <row r="68" spans="1:71" ht="15" customHeight="1" x14ac:dyDescent="0.2">
      <c r="A68" s="411"/>
      <c r="B68" s="576"/>
      <c r="C68" s="627"/>
      <c r="D68" s="25" t="s">
        <v>17</v>
      </c>
      <c r="E68" s="83"/>
      <c r="F68" s="27"/>
      <c r="G68" s="27"/>
      <c r="H68" s="82"/>
      <c r="I68" s="26"/>
      <c r="J68" s="27"/>
      <c r="K68" s="27"/>
      <c r="L68" s="28"/>
      <c r="M68" s="83"/>
      <c r="N68" s="27"/>
      <c r="O68" s="27"/>
      <c r="P68" s="82"/>
      <c r="Q68" s="26"/>
      <c r="R68" s="254">
        <v>0.3125</v>
      </c>
      <c r="S68" s="27"/>
      <c r="T68" s="28"/>
      <c r="U68" s="27"/>
      <c r="V68" s="254">
        <v>0.3125</v>
      </c>
      <c r="W68" s="27"/>
      <c r="X68" s="28"/>
      <c r="Y68" s="26"/>
      <c r="Z68" s="27"/>
      <c r="AA68" s="254">
        <v>0.3125</v>
      </c>
      <c r="AB68" s="97"/>
      <c r="AC68" s="26"/>
      <c r="AD68" s="27"/>
      <c r="AE68" s="254">
        <v>0.3125</v>
      </c>
      <c r="AF68" s="97"/>
      <c r="AG68" s="561"/>
      <c r="AH68" s="557"/>
      <c r="AI68" s="412"/>
      <c r="AK68" s="423"/>
      <c r="AL68" s="771" t="s">
        <v>107</v>
      </c>
      <c r="AM68" s="741" t="s">
        <v>108</v>
      </c>
      <c r="AN68" s="742"/>
      <c r="AO68" s="742"/>
      <c r="AP68" s="742"/>
      <c r="AQ68" s="742"/>
      <c r="AR68" s="742"/>
      <c r="AS68" s="742"/>
      <c r="AT68" s="742"/>
      <c r="AU68" s="742"/>
      <c r="AV68" s="742"/>
      <c r="AW68" s="742"/>
      <c r="AX68" s="742"/>
      <c r="AY68" s="742"/>
      <c r="AZ68" s="742"/>
      <c r="BA68" s="742"/>
      <c r="BB68" s="742"/>
      <c r="BC68" s="742"/>
      <c r="BD68" s="742"/>
      <c r="BE68" s="742"/>
      <c r="BF68" s="742"/>
      <c r="BG68" s="742"/>
      <c r="BH68" s="742"/>
      <c r="BI68" s="742"/>
      <c r="BJ68" s="743"/>
      <c r="BK68" s="717" t="s">
        <v>136</v>
      </c>
      <c r="BL68" s="717"/>
      <c r="BM68" s="717"/>
      <c r="BN68" s="717"/>
      <c r="BO68" s="717"/>
      <c r="BP68" s="722"/>
      <c r="BS68" s="412"/>
    </row>
    <row r="69" spans="1:71" ht="15" customHeight="1" thickBot="1" x14ac:dyDescent="0.25">
      <c r="A69" s="411"/>
      <c r="B69" s="576"/>
      <c r="C69" s="628" t="s">
        <v>19</v>
      </c>
      <c r="D69" s="30" t="s">
        <v>16</v>
      </c>
      <c r="E69" s="86"/>
      <c r="F69" s="32"/>
      <c r="G69" s="32"/>
      <c r="H69" s="85"/>
      <c r="I69" s="31"/>
      <c r="J69" s="259">
        <v>0.33333333333333331</v>
      </c>
      <c r="K69" s="32"/>
      <c r="L69" s="33"/>
      <c r="M69" s="86"/>
      <c r="N69" s="259">
        <v>0.33333333333333331</v>
      </c>
      <c r="O69" s="32"/>
      <c r="P69" s="85"/>
      <c r="Q69" s="31"/>
      <c r="R69" s="32"/>
      <c r="S69" s="259">
        <v>0.33333333333333331</v>
      </c>
      <c r="T69" s="33"/>
      <c r="U69" s="86"/>
      <c r="V69" s="32"/>
      <c r="W69" s="259">
        <v>0.33333333333333331</v>
      </c>
      <c r="X69" s="85"/>
      <c r="Y69" s="31"/>
      <c r="Z69" s="32"/>
      <c r="AA69" s="98"/>
      <c r="AB69" s="257"/>
      <c r="AC69" s="258">
        <v>0.33333333333333331</v>
      </c>
      <c r="AD69" s="32"/>
      <c r="AE69" s="32"/>
      <c r="AF69" s="273">
        <v>8.3333333333333329E-2</v>
      </c>
      <c r="AG69" s="562">
        <f>SUM(E69:AF69)</f>
        <v>1.7499999999999998</v>
      </c>
      <c r="AH69" s="558">
        <f>SUM(E70:AF70)</f>
        <v>1.6458333333333333</v>
      </c>
      <c r="AI69" s="412"/>
      <c r="AK69" s="423"/>
      <c r="AL69" s="772"/>
      <c r="AM69" s="744"/>
      <c r="AN69" s="745"/>
      <c r="AO69" s="745"/>
      <c r="AP69" s="745"/>
      <c r="AQ69" s="745"/>
      <c r="AR69" s="745"/>
      <c r="AS69" s="745"/>
      <c r="AT69" s="745"/>
      <c r="AU69" s="745"/>
      <c r="AV69" s="745"/>
      <c r="AW69" s="745"/>
      <c r="AX69" s="745"/>
      <c r="AY69" s="745"/>
      <c r="AZ69" s="745"/>
      <c r="BA69" s="745"/>
      <c r="BB69" s="745"/>
      <c r="BC69" s="745"/>
      <c r="BD69" s="745"/>
      <c r="BE69" s="745"/>
      <c r="BF69" s="745"/>
      <c r="BG69" s="745"/>
      <c r="BH69" s="745"/>
      <c r="BI69" s="745"/>
      <c r="BJ69" s="746"/>
      <c r="BK69" s="723"/>
      <c r="BL69" s="723"/>
      <c r="BM69" s="723"/>
      <c r="BN69" s="723"/>
      <c r="BO69" s="723"/>
      <c r="BP69" s="724"/>
      <c r="BS69" s="412"/>
    </row>
    <row r="70" spans="1:71" ht="15" customHeight="1" x14ac:dyDescent="0.2">
      <c r="A70" s="411"/>
      <c r="B70" s="576"/>
      <c r="C70" s="628"/>
      <c r="D70" s="25" t="s">
        <v>17</v>
      </c>
      <c r="E70" s="83"/>
      <c r="F70" s="27"/>
      <c r="G70" s="27"/>
      <c r="H70" s="82"/>
      <c r="I70" s="26"/>
      <c r="J70" s="262">
        <v>0.3125</v>
      </c>
      <c r="K70" s="27"/>
      <c r="L70" s="28"/>
      <c r="M70" s="83"/>
      <c r="N70" s="262">
        <v>0.3125</v>
      </c>
      <c r="O70" s="27"/>
      <c r="P70" s="82"/>
      <c r="Q70" s="26"/>
      <c r="R70" s="27"/>
      <c r="S70" s="262">
        <v>0.3125</v>
      </c>
      <c r="T70" s="28"/>
      <c r="U70" s="83"/>
      <c r="V70" s="27"/>
      <c r="W70" s="262">
        <v>0.3125</v>
      </c>
      <c r="X70" s="82"/>
      <c r="Y70" s="26"/>
      <c r="Z70" s="27"/>
      <c r="AA70" s="100"/>
      <c r="AB70" s="260"/>
      <c r="AC70" s="261">
        <v>0.3125</v>
      </c>
      <c r="AD70" s="27"/>
      <c r="AE70" s="27"/>
      <c r="AF70" s="274">
        <v>8.3333333333333329E-2</v>
      </c>
      <c r="AG70" s="561"/>
      <c r="AH70" s="557"/>
      <c r="AI70" s="412"/>
      <c r="AK70" s="423"/>
      <c r="AL70" s="765"/>
      <c r="AM70" s="767" t="s">
        <v>109</v>
      </c>
      <c r="AN70" s="768"/>
      <c r="AO70" s="768"/>
      <c r="AP70" s="768"/>
      <c r="AQ70" s="768"/>
      <c r="AR70" s="768"/>
      <c r="AS70" s="768"/>
      <c r="AT70" s="768"/>
      <c r="AU70" s="768"/>
      <c r="AV70" s="768"/>
      <c r="AW70" s="768"/>
      <c r="AX70" s="768"/>
      <c r="AY70" s="768"/>
      <c r="AZ70" s="768"/>
      <c r="BA70" s="768"/>
      <c r="BB70" s="768"/>
      <c r="BC70" s="768"/>
      <c r="BD70" s="768"/>
      <c r="BE70" s="768"/>
      <c r="BF70" s="768"/>
      <c r="BG70" s="768"/>
      <c r="BH70" s="768"/>
      <c r="BI70" s="768"/>
      <c r="BJ70" s="768"/>
      <c r="BK70" s="718">
        <f>COUNTIF(BK56:BM69,"X")</f>
        <v>7</v>
      </c>
      <c r="BL70" s="718"/>
      <c r="BM70" s="718"/>
      <c r="BN70" s="718">
        <f>COUNTIF(BN56:BP69, "X")</f>
        <v>0</v>
      </c>
      <c r="BO70" s="718"/>
      <c r="BP70" s="720"/>
      <c r="BS70" s="412"/>
    </row>
    <row r="71" spans="1:71" ht="15" customHeight="1" thickBot="1" x14ac:dyDescent="0.25">
      <c r="A71" s="411"/>
      <c r="B71" s="576"/>
      <c r="C71" s="569" t="s">
        <v>20</v>
      </c>
      <c r="D71" s="30" t="s">
        <v>16</v>
      </c>
      <c r="E71" s="86"/>
      <c r="F71" s="171">
        <v>0.33333333333333331</v>
      </c>
      <c r="G71" s="32"/>
      <c r="H71" s="85"/>
      <c r="I71" s="31"/>
      <c r="J71" s="32"/>
      <c r="K71" s="171">
        <v>0.33333333333333331</v>
      </c>
      <c r="L71" s="85"/>
      <c r="M71" s="31"/>
      <c r="N71" s="32"/>
      <c r="O71" s="171">
        <v>0.33333333333333331</v>
      </c>
      <c r="P71" s="85"/>
      <c r="Q71" s="31"/>
      <c r="R71" s="32"/>
      <c r="S71" s="32"/>
      <c r="T71" s="179"/>
      <c r="U71" s="169">
        <v>0.33333333333333331</v>
      </c>
      <c r="V71" s="32"/>
      <c r="W71" s="32"/>
      <c r="X71" s="179"/>
      <c r="Y71" s="169">
        <v>0.33333333333333331</v>
      </c>
      <c r="Z71" s="32"/>
      <c r="AA71" s="98"/>
      <c r="AB71" s="85"/>
      <c r="AC71" s="31"/>
      <c r="AD71" s="32"/>
      <c r="AE71" s="32"/>
      <c r="AF71" s="99"/>
      <c r="AG71" s="607">
        <f>SUM(E71:AF71)</f>
        <v>1.6666666666666665</v>
      </c>
      <c r="AH71" s="608">
        <f>SUM(E72:AF72)</f>
        <v>1.5625</v>
      </c>
      <c r="AI71" s="412"/>
      <c r="AK71" s="423"/>
      <c r="AL71" s="766"/>
      <c r="AM71" s="769"/>
      <c r="AN71" s="770"/>
      <c r="AO71" s="770"/>
      <c r="AP71" s="770"/>
      <c r="AQ71" s="770"/>
      <c r="AR71" s="770"/>
      <c r="AS71" s="770"/>
      <c r="AT71" s="770"/>
      <c r="AU71" s="770"/>
      <c r="AV71" s="770"/>
      <c r="AW71" s="770"/>
      <c r="AX71" s="770"/>
      <c r="AY71" s="770"/>
      <c r="AZ71" s="770"/>
      <c r="BA71" s="770"/>
      <c r="BB71" s="770"/>
      <c r="BC71" s="770"/>
      <c r="BD71" s="770"/>
      <c r="BE71" s="770"/>
      <c r="BF71" s="770"/>
      <c r="BG71" s="770"/>
      <c r="BH71" s="770"/>
      <c r="BI71" s="770"/>
      <c r="BJ71" s="770"/>
      <c r="BK71" s="719"/>
      <c r="BL71" s="719"/>
      <c r="BM71" s="719"/>
      <c r="BN71" s="719"/>
      <c r="BO71" s="719"/>
      <c r="BP71" s="721"/>
      <c r="BS71" s="412"/>
    </row>
    <row r="72" spans="1:71" ht="15" customHeight="1" x14ac:dyDescent="0.2">
      <c r="A72" s="411"/>
      <c r="B72" s="576"/>
      <c r="C72" s="569"/>
      <c r="D72" s="25" t="s">
        <v>17</v>
      </c>
      <c r="E72" s="83"/>
      <c r="F72" s="195">
        <v>0.3125</v>
      </c>
      <c r="G72" s="27"/>
      <c r="H72" s="82"/>
      <c r="I72" s="26"/>
      <c r="J72" s="27"/>
      <c r="K72" s="195">
        <v>0.3125</v>
      </c>
      <c r="L72" s="82"/>
      <c r="M72" s="26"/>
      <c r="N72" s="27"/>
      <c r="O72" s="195">
        <v>0.3125</v>
      </c>
      <c r="P72" s="82"/>
      <c r="Q72" s="26"/>
      <c r="R72" s="27"/>
      <c r="S72" s="27"/>
      <c r="T72" s="279"/>
      <c r="U72" s="194">
        <v>0.3125</v>
      </c>
      <c r="V72" s="27"/>
      <c r="W72" s="27"/>
      <c r="X72" s="279"/>
      <c r="Y72" s="194">
        <v>0.3125</v>
      </c>
      <c r="Z72" s="27"/>
      <c r="AA72" s="100"/>
      <c r="AB72" s="82"/>
      <c r="AC72" s="26"/>
      <c r="AD72" s="27"/>
      <c r="AE72" s="27"/>
      <c r="AF72" s="97"/>
      <c r="AG72" s="607"/>
      <c r="AH72" s="608"/>
      <c r="AI72" s="412"/>
      <c r="AK72" s="423"/>
      <c r="BS72" s="412"/>
    </row>
    <row r="73" spans="1:71" ht="15" customHeight="1" x14ac:dyDescent="0.2">
      <c r="A73" s="411"/>
      <c r="B73" s="576"/>
      <c r="C73" s="603" t="s">
        <v>83</v>
      </c>
      <c r="D73" s="30" t="s">
        <v>16</v>
      </c>
      <c r="E73" s="86"/>
      <c r="F73" s="32"/>
      <c r="G73" s="280">
        <v>0.33333333333333331</v>
      </c>
      <c r="H73" s="85"/>
      <c r="I73" s="31"/>
      <c r="J73" s="32"/>
      <c r="K73" s="32"/>
      <c r="L73" s="284"/>
      <c r="M73" s="285">
        <v>0.33333333333333331</v>
      </c>
      <c r="N73" s="32"/>
      <c r="O73" s="32"/>
      <c r="P73" s="284"/>
      <c r="Q73" s="285">
        <v>0.33333333333333331</v>
      </c>
      <c r="R73" s="32"/>
      <c r="S73" s="32"/>
      <c r="T73" s="33"/>
      <c r="U73" s="86"/>
      <c r="V73" s="32"/>
      <c r="W73" s="32"/>
      <c r="X73" s="85"/>
      <c r="Y73" s="31"/>
      <c r="Z73" s="32"/>
      <c r="AA73" s="98"/>
      <c r="AB73" s="99"/>
      <c r="AC73" s="31"/>
      <c r="AD73" s="32"/>
      <c r="AE73" s="32"/>
      <c r="AF73" s="99"/>
      <c r="AG73" s="607">
        <f>SUM(E73:AF73)</f>
        <v>1</v>
      </c>
      <c r="AH73" s="608">
        <f>SUM(E74:AF74)</f>
        <v>0.9375</v>
      </c>
      <c r="AI73" s="412"/>
      <c r="AK73" s="423"/>
      <c r="BS73" s="412"/>
    </row>
    <row r="74" spans="1:71" ht="15" customHeight="1" thickBot="1" x14ac:dyDescent="0.25">
      <c r="A74" s="411"/>
      <c r="B74" s="577"/>
      <c r="C74" s="604"/>
      <c r="D74" s="40" t="s">
        <v>17</v>
      </c>
      <c r="E74" s="88"/>
      <c r="F74" s="41"/>
      <c r="G74" s="281">
        <v>0.3125</v>
      </c>
      <c r="H74" s="87"/>
      <c r="I74" s="43"/>
      <c r="J74" s="41"/>
      <c r="K74" s="41"/>
      <c r="L74" s="286"/>
      <c r="M74" s="287">
        <v>0.3125</v>
      </c>
      <c r="N74" s="41"/>
      <c r="O74" s="41"/>
      <c r="P74" s="286"/>
      <c r="Q74" s="287">
        <v>0.3125</v>
      </c>
      <c r="R74" s="41"/>
      <c r="S74" s="41"/>
      <c r="T74" s="42"/>
      <c r="U74" s="88"/>
      <c r="V74" s="41"/>
      <c r="W74" s="41"/>
      <c r="X74" s="87"/>
      <c r="Y74" s="43"/>
      <c r="Z74" s="41"/>
      <c r="AA74" s="101"/>
      <c r="AB74" s="103"/>
      <c r="AC74" s="43"/>
      <c r="AD74" s="41"/>
      <c r="AE74" s="41"/>
      <c r="AF74" s="272"/>
      <c r="AG74" s="609"/>
      <c r="AH74" s="610"/>
      <c r="AI74" s="412"/>
      <c r="AK74" s="423"/>
      <c r="BR74" s="62"/>
      <c r="BS74" s="424"/>
    </row>
    <row r="75" spans="1:71" ht="15" customHeight="1" thickBot="1" x14ac:dyDescent="0.4">
      <c r="A75" s="411"/>
      <c r="B75" s="263"/>
      <c r="C75" s="125"/>
      <c r="D75" s="125"/>
      <c r="E75" s="91"/>
      <c r="F75" s="91"/>
      <c r="G75" s="91"/>
      <c r="H75" s="92"/>
      <c r="I75" s="91"/>
      <c r="J75" s="91"/>
      <c r="K75" s="91"/>
      <c r="L75" s="92"/>
      <c r="M75" s="91"/>
      <c r="N75" s="91"/>
      <c r="O75" s="91"/>
      <c r="P75" s="92"/>
      <c r="Q75" s="91"/>
      <c r="R75" s="91"/>
      <c r="S75" s="91"/>
      <c r="T75" s="92"/>
      <c r="U75" s="91"/>
      <c r="V75" s="91"/>
      <c r="W75" s="91"/>
      <c r="X75" s="92"/>
      <c r="Y75" s="91"/>
      <c r="Z75" s="91"/>
      <c r="AA75" s="91"/>
      <c r="AB75" s="91"/>
      <c r="AC75" s="91"/>
      <c r="AD75" s="91"/>
      <c r="AE75" s="91"/>
      <c r="AF75" s="91"/>
      <c r="AG75" s="48"/>
      <c r="AH75" s="49"/>
      <c r="AI75" s="412"/>
      <c r="AK75" s="423"/>
      <c r="AL75" s="792" t="s">
        <v>110</v>
      </c>
      <c r="AM75" s="860" t="s">
        <v>111</v>
      </c>
      <c r="AN75" s="861"/>
      <c r="AO75" s="861"/>
      <c r="AP75" s="861"/>
      <c r="AQ75" s="861"/>
      <c r="AR75" s="861"/>
      <c r="AS75" s="861"/>
      <c r="AT75" s="861"/>
      <c r="AU75" s="861"/>
      <c r="AV75" s="861"/>
      <c r="AW75" s="861"/>
      <c r="AX75" s="861"/>
      <c r="AY75" s="861"/>
      <c r="AZ75" s="861"/>
      <c r="BA75" s="862"/>
      <c r="BB75" s="705" t="s">
        <v>112</v>
      </c>
      <c r="BC75" s="706"/>
      <c r="BD75" s="707"/>
      <c r="BE75" s="869" t="s">
        <v>130</v>
      </c>
      <c r="BF75" s="870"/>
      <c r="BG75" s="871"/>
      <c r="BH75" s="696" t="s">
        <v>159</v>
      </c>
      <c r="BI75" s="697"/>
      <c r="BJ75" s="698"/>
      <c r="BS75" s="412"/>
    </row>
    <row r="76" spans="1:71" ht="15" customHeight="1" x14ac:dyDescent="0.2">
      <c r="A76" s="411"/>
      <c r="B76" s="575">
        <v>7</v>
      </c>
      <c r="C76" s="625" t="s">
        <v>15</v>
      </c>
      <c r="D76" s="20" t="s">
        <v>16</v>
      </c>
      <c r="E76" s="80"/>
      <c r="F76" s="22"/>
      <c r="G76" s="24">
        <v>0.33333333333333331</v>
      </c>
      <c r="H76" s="79"/>
      <c r="I76" s="21"/>
      <c r="J76" s="22"/>
      <c r="K76" s="24">
        <v>0.33333333333333331</v>
      </c>
      <c r="L76" s="23"/>
      <c r="M76" s="80"/>
      <c r="N76" s="22"/>
      <c r="O76" s="22"/>
      <c r="P76" s="81"/>
      <c r="Q76" s="55">
        <v>0.33333333333333331</v>
      </c>
      <c r="R76" s="22"/>
      <c r="S76" s="22"/>
      <c r="T76" s="81"/>
      <c r="U76" s="55">
        <v>0.33333333333333331</v>
      </c>
      <c r="V76" s="22"/>
      <c r="W76" s="22"/>
      <c r="X76" s="79"/>
      <c r="Y76" s="21"/>
      <c r="Z76" s="22"/>
      <c r="AA76" s="22"/>
      <c r="AB76" s="96"/>
      <c r="AC76" s="21"/>
      <c r="AD76" s="22"/>
      <c r="AE76" s="22"/>
      <c r="AF76" s="96"/>
      <c r="AG76" s="560">
        <f>SUM(E76:AF76)</f>
        <v>1.3333333333333333</v>
      </c>
      <c r="AH76" s="556">
        <f>SUM(E77:AF77)</f>
        <v>1.25</v>
      </c>
      <c r="AI76" s="412"/>
      <c r="AK76" s="423"/>
      <c r="AL76" s="793"/>
      <c r="AM76" s="863"/>
      <c r="AN76" s="864"/>
      <c r="AO76" s="864"/>
      <c r="AP76" s="864"/>
      <c r="AQ76" s="864"/>
      <c r="AR76" s="864"/>
      <c r="AS76" s="864"/>
      <c r="AT76" s="864"/>
      <c r="AU76" s="864"/>
      <c r="AV76" s="864"/>
      <c r="AW76" s="864"/>
      <c r="AX76" s="864"/>
      <c r="AY76" s="864"/>
      <c r="AZ76" s="864"/>
      <c r="BA76" s="865"/>
      <c r="BB76" s="708"/>
      <c r="BC76" s="709"/>
      <c r="BD76" s="710"/>
      <c r="BE76" s="872"/>
      <c r="BF76" s="873"/>
      <c r="BG76" s="874"/>
      <c r="BH76" s="699"/>
      <c r="BI76" s="700"/>
      <c r="BJ76" s="701"/>
      <c r="BS76" s="412"/>
    </row>
    <row r="77" spans="1:71" ht="15" customHeight="1" thickBot="1" x14ac:dyDescent="0.25">
      <c r="A77" s="411"/>
      <c r="B77" s="576"/>
      <c r="C77" s="626"/>
      <c r="D77" s="25" t="s">
        <v>17</v>
      </c>
      <c r="E77" s="83"/>
      <c r="F77" s="27"/>
      <c r="G77" s="29">
        <v>0.3125</v>
      </c>
      <c r="H77" s="82"/>
      <c r="I77" s="26"/>
      <c r="J77" s="27"/>
      <c r="K77" s="29">
        <v>0.3125</v>
      </c>
      <c r="L77" s="28"/>
      <c r="M77" s="83"/>
      <c r="N77" s="27"/>
      <c r="O77" s="27"/>
      <c r="P77" s="84"/>
      <c r="Q77" s="57">
        <v>0.3125</v>
      </c>
      <c r="R77" s="27"/>
      <c r="S77" s="27"/>
      <c r="T77" s="84"/>
      <c r="U77" s="57">
        <v>0.3125</v>
      </c>
      <c r="V77" s="27"/>
      <c r="W77" s="27"/>
      <c r="X77" s="82"/>
      <c r="Y77" s="26"/>
      <c r="Z77" s="27"/>
      <c r="AA77" s="27"/>
      <c r="AB77" s="97"/>
      <c r="AC77" s="26"/>
      <c r="AD77" s="27"/>
      <c r="AE77" s="27"/>
      <c r="AF77" s="97"/>
      <c r="AG77" s="561"/>
      <c r="AH77" s="557"/>
      <c r="AI77" s="412"/>
      <c r="AK77" s="423"/>
      <c r="AL77" s="794"/>
      <c r="AM77" s="866"/>
      <c r="AN77" s="867"/>
      <c r="AO77" s="867"/>
      <c r="AP77" s="867"/>
      <c r="AQ77" s="867"/>
      <c r="AR77" s="867"/>
      <c r="AS77" s="867"/>
      <c r="AT77" s="867"/>
      <c r="AU77" s="867"/>
      <c r="AV77" s="867"/>
      <c r="AW77" s="867"/>
      <c r="AX77" s="867"/>
      <c r="AY77" s="867"/>
      <c r="AZ77" s="867"/>
      <c r="BA77" s="868"/>
      <c r="BB77" s="711"/>
      <c r="BC77" s="712"/>
      <c r="BD77" s="713"/>
      <c r="BE77" s="875"/>
      <c r="BF77" s="876"/>
      <c r="BG77" s="877"/>
      <c r="BH77" s="702"/>
      <c r="BI77" s="703"/>
      <c r="BJ77" s="704"/>
      <c r="BS77" s="412"/>
    </row>
    <row r="78" spans="1:71" ht="15" customHeight="1" x14ac:dyDescent="0.2">
      <c r="A78" s="411"/>
      <c r="B78" s="576"/>
      <c r="C78" s="627" t="s">
        <v>18</v>
      </c>
      <c r="D78" s="30" t="s">
        <v>16</v>
      </c>
      <c r="E78" s="86"/>
      <c r="F78" s="32"/>
      <c r="G78" s="32"/>
      <c r="H78" s="252"/>
      <c r="I78" s="253">
        <v>0.33333333333333331</v>
      </c>
      <c r="J78" s="32"/>
      <c r="K78" s="32"/>
      <c r="L78" s="252"/>
      <c r="M78" s="253">
        <v>0.33333333333333331</v>
      </c>
      <c r="N78" s="32"/>
      <c r="O78" s="32"/>
      <c r="P78" s="85"/>
      <c r="Q78" s="31"/>
      <c r="R78" s="32"/>
      <c r="S78" s="32"/>
      <c r="T78" s="33"/>
      <c r="U78" s="32"/>
      <c r="V78" s="32"/>
      <c r="W78" s="32"/>
      <c r="X78" s="33"/>
      <c r="Y78" s="31"/>
      <c r="Z78" s="32"/>
      <c r="AA78" s="98"/>
      <c r="AB78" s="99"/>
      <c r="AC78" s="31"/>
      <c r="AD78" s="251">
        <v>0.33333333333333331</v>
      </c>
      <c r="AE78" s="32"/>
      <c r="AF78" s="99"/>
      <c r="AG78" s="562">
        <f>SUM(E78:AF78)</f>
        <v>1</v>
      </c>
      <c r="AH78" s="558">
        <f>SUM(E79:AF79)</f>
        <v>0.9375</v>
      </c>
      <c r="AI78" s="412"/>
      <c r="AK78" s="423"/>
      <c r="AL78" s="859" t="s">
        <v>98</v>
      </c>
      <c r="AM78" s="783" t="s">
        <v>114</v>
      </c>
      <c r="AN78" s="784"/>
      <c r="AO78" s="784"/>
      <c r="AP78" s="784"/>
      <c r="AQ78" s="784"/>
      <c r="AR78" s="784"/>
      <c r="AS78" s="784"/>
      <c r="AT78" s="784"/>
      <c r="AU78" s="784"/>
      <c r="AV78" s="784"/>
      <c r="AW78" s="784"/>
      <c r="AX78" s="784"/>
      <c r="AY78" s="784"/>
      <c r="AZ78" s="784"/>
      <c r="BA78" s="785"/>
      <c r="BB78" s="775" t="s">
        <v>136</v>
      </c>
      <c r="BC78" s="776"/>
      <c r="BD78" s="781"/>
      <c r="BE78" s="775"/>
      <c r="BF78" s="776"/>
      <c r="BG78" s="781"/>
      <c r="BH78" s="775"/>
      <c r="BI78" s="776"/>
      <c r="BJ78" s="777"/>
      <c r="BS78" s="412"/>
    </row>
    <row r="79" spans="1:71" ht="15" customHeight="1" x14ac:dyDescent="0.2">
      <c r="A79" s="411"/>
      <c r="B79" s="576"/>
      <c r="C79" s="627"/>
      <c r="D79" s="25" t="s">
        <v>17</v>
      </c>
      <c r="E79" s="83"/>
      <c r="F79" s="27"/>
      <c r="G79" s="27"/>
      <c r="H79" s="255"/>
      <c r="I79" s="256">
        <v>0.3125</v>
      </c>
      <c r="J79" s="27"/>
      <c r="K79" s="27"/>
      <c r="L79" s="255"/>
      <c r="M79" s="256">
        <v>0.3125</v>
      </c>
      <c r="N79" s="27"/>
      <c r="O79" s="27"/>
      <c r="P79" s="82"/>
      <c r="Q79" s="26"/>
      <c r="R79" s="27"/>
      <c r="S79" s="27"/>
      <c r="T79" s="28"/>
      <c r="U79" s="27"/>
      <c r="V79" s="27"/>
      <c r="W79" s="27"/>
      <c r="X79" s="28"/>
      <c r="Y79" s="26"/>
      <c r="Z79" s="27"/>
      <c r="AA79" s="100"/>
      <c r="AB79" s="97"/>
      <c r="AC79" s="26"/>
      <c r="AD79" s="254">
        <v>0.3125</v>
      </c>
      <c r="AE79" s="27"/>
      <c r="AF79" s="97"/>
      <c r="AG79" s="561"/>
      <c r="AH79" s="557"/>
      <c r="AI79" s="412"/>
      <c r="AK79" s="423"/>
      <c r="AL79" s="812"/>
      <c r="AM79" s="786"/>
      <c r="AN79" s="787"/>
      <c r="AO79" s="787"/>
      <c r="AP79" s="787"/>
      <c r="AQ79" s="787"/>
      <c r="AR79" s="787"/>
      <c r="AS79" s="787"/>
      <c r="AT79" s="787"/>
      <c r="AU79" s="787"/>
      <c r="AV79" s="787"/>
      <c r="AW79" s="787"/>
      <c r="AX79" s="787"/>
      <c r="AY79" s="787"/>
      <c r="AZ79" s="787"/>
      <c r="BA79" s="788"/>
      <c r="BB79" s="778"/>
      <c r="BC79" s="779"/>
      <c r="BD79" s="782"/>
      <c r="BE79" s="778"/>
      <c r="BF79" s="779"/>
      <c r="BG79" s="782"/>
      <c r="BH79" s="778"/>
      <c r="BI79" s="779"/>
      <c r="BJ79" s="780"/>
      <c r="BS79" s="412"/>
    </row>
    <row r="80" spans="1:71" ht="15" customHeight="1" x14ac:dyDescent="0.2">
      <c r="A80" s="411"/>
      <c r="B80" s="576"/>
      <c r="C80" s="628" t="s">
        <v>19</v>
      </c>
      <c r="D80" s="30" t="s">
        <v>16</v>
      </c>
      <c r="E80" s="266">
        <v>0.25</v>
      </c>
      <c r="F80" s="32"/>
      <c r="G80" s="32"/>
      <c r="H80" s="85"/>
      <c r="I80" s="31"/>
      <c r="J80" s="32"/>
      <c r="K80" s="32"/>
      <c r="L80" s="33"/>
      <c r="M80" s="86"/>
      <c r="N80" s="32"/>
      <c r="O80" s="32"/>
      <c r="P80" s="85"/>
      <c r="Q80" s="31"/>
      <c r="R80" s="32"/>
      <c r="S80" s="32"/>
      <c r="T80" s="33"/>
      <c r="U80" s="86"/>
      <c r="V80" s="259">
        <v>0.33333333333333331</v>
      </c>
      <c r="W80" s="32"/>
      <c r="X80" s="85"/>
      <c r="Y80" s="31"/>
      <c r="Z80" s="259">
        <v>0.33333333333333331</v>
      </c>
      <c r="AA80" s="98"/>
      <c r="AB80" s="99"/>
      <c r="AC80" s="31"/>
      <c r="AD80" s="32"/>
      <c r="AE80" s="259">
        <v>0.33333333333333331</v>
      </c>
      <c r="AF80" s="99"/>
      <c r="AG80" s="562">
        <f>SUM(E80:AF80)</f>
        <v>1.2499999999999998</v>
      </c>
      <c r="AH80" s="558">
        <f>SUM(E81:AF81)</f>
        <v>1.1666666666666665</v>
      </c>
      <c r="AI80" s="412"/>
      <c r="AK80" s="423"/>
      <c r="AL80" s="620" t="s">
        <v>99</v>
      </c>
      <c r="AM80" s="729" t="s">
        <v>115</v>
      </c>
      <c r="AN80" s="730"/>
      <c r="AO80" s="730"/>
      <c r="AP80" s="730"/>
      <c r="AQ80" s="730"/>
      <c r="AR80" s="730"/>
      <c r="AS80" s="730"/>
      <c r="AT80" s="730"/>
      <c r="AU80" s="730"/>
      <c r="AV80" s="730"/>
      <c r="AW80" s="730"/>
      <c r="AX80" s="730"/>
      <c r="AY80" s="730"/>
      <c r="AZ80" s="730"/>
      <c r="BA80" s="731"/>
      <c r="BB80" s="804" t="s">
        <v>136</v>
      </c>
      <c r="BC80" s="805"/>
      <c r="BD80" s="819"/>
      <c r="BE80" s="804"/>
      <c r="BF80" s="805"/>
      <c r="BG80" s="819"/>
      <c r="BH80" s="804"/>
      <c r="BI80" s="805"/>
      <c r="BJ80" s="806"/>
      <c r="BS80" s="412"/>
    </row>
    <row r="81" spans="1:71" ht="15" customHeight="1" x14ac:dyDescent="0.2">
      <c r="A81" s="411"/>
      <c r="B81" s="576"/>
      <c r="C81" s="628"/>
      <c r="D81" s="25" t="s">
        <v>17</v>
      </c>
      <c r="E81" s="267">
        <v>0.22916666666666666</v>
      </c>
      <c r="F81" s="27"/>
      <c r="G81" s="27"/>
      <c r="H81" s="82"/>
      <c r="I81" s="26"/>
      <c r="J81" s="27"/>
      <c r="K81" s="27"/>
      <c r="L81" s="28"/>
      <c r="M81" s="83"/>
      <c r="N81" s="27"/>
      <c r="O81" s="27"/>
      <c r="P81" s="82"/>
      <c r="Q81" s="26"/>
      <c r="R81" s="27"/>
      <c r="S81" s="27"/>
      <c r="T81" s="28"/>
      <c r="U81" s="83"/>
      <c r="V81" s="262">
        <v>0.3125</v>
      </c>
      <c r="W81" s="27"/>
      <c r="X81" s="82"/>
      <c r="Y81" s="26"/>
      <c r="Z81" s="262">
        <v>0.3125</v>
      </c>
      <c r="AA81" s="100"/>
      <c r="AB81" s="97"/>
      <c r="AC81" s="26"/>
      <c r="AD81" s="27"/>
      <c r="AE81" s="262">
        <v>0.3125</v>
      </c>
      <c r="AF81" s="269"/>
      <c r="AG81" s="561"/>
      <c r="AH81" s="557"/>
      <c r="AI81" s="412"/>
      <c r="AK81" s="423"/>
      <c r="AL81" s="813"/>
      <c r="AM81" s="732"/>
      <c r="AN81" s="733"/>
      <c r="AO81" s="733"/>
      <c r="AP81" s="733"/>
      <c r="AQ81" s="733"/>
      <c r="AR81" s="733"/>
      <c r="AS81" s="733"/>
      <c r="AT81" s="733"/>
      <c r="AU81" s="733"/>
      <c r="AV81" s="733"/>
      <c r="AW81" s="733"/>
      <c r="AX81" s="733"/>
      <c r="AY81" s="733"/>
      <c r="AZ81" s="733"/>
      <c r="BA81" s="734"/>
      <c r="BB81" s="807"/>
      <c r="BC81" s="808"/>
      <c r="BD81" s="820"/>
      <c r="BE81" s="807"/>
      <c r="BF81" s="808"/>
      <c r="BG81" s="820"/>
      <c r="BH81" s="807"/>
      <c r="BI81" s="808"/>
      <c r="BJ81" s="809"/>
      <c r="BS81" s="412"/>
    </row>
    <row r="82" spans="1:71" ht="15" customHeight="1" x14ac:dyDescent="0.2">
      <c r="A82" s="411"/>
      <c r="B82" s="576"/>
      <c r="C82" s="569" t="s">
        <v>20</v>
      </c>
      <c r="D82" s="30" t="s">
        <v>16</v>
      </c>
      <c r="E82" s="86"/>
      <c r="F82" s="32"/>
      <c r="G82" s="32"/>
      <c r="H82" s="85"/>
      <c r="I82" s="31"/>
      <c r="J82" s="32"/>
      <c r="K82" s="32"/>
      <c r="L82" s="85"/>
      <c r="M82" s="31"/>
      <c r="N82" s="171">
        <v>0.33333333333333331</v>
      </c>
      <c r="O82" s="32"/>
      <c r="P82" s="85"/>
      <c r="Q82" s="31"/>
      <c r="R82" s="171">
        <v>0.33333333333333331</v>
      </c>
      <c r="S82" s="32"/>
      <c r="T82" s="85"/>
      <c r="U82" s="31"/>
      <c r="V82" s="32"/>
      <c r="W82" s="171">
        <v>0.33333333333333331</v>
      </c>
      <c r="X82" s="85"/>
      <c r="Y82" s="31"/>
      <c r="Z82" s="32"/>
      <c r="AA82" s="171">
        <v>0.33333333333333331</v>
      </c>
      <c r="AB82" s="85"/>
      <c r="AC82" s="31"/>
      <c r="AD82" s="32"/>
      <c r="AE82" s="32"/>
      <c r="AF82" s="190">
        <v>8.3333333333333329E-2</v>
      </c>
      <c r="AG82" s="607">
        <f>SUM(E82:AF82)</f>
        <v>1.4166666666666665</v>
      </c>
      <c r="AH82" s="608">
        <f>SUM(E83:AF83)</f>
        <v>1.3333333333333333</v>
      </c>
      <c r="AI82" s="412"/>
      <c r="AK82" s="423"/>
      <c r="AL82" s="811" t="s">
        <v>100</v>
      </c>
      <c r="AM82" s="814" t="s">
        <v>116</v>
      </c>
      <c r="AN82" s="815"/>
      <c r="AO82" s="815"/>
      <c r="AP82" s="815"/>
      <c r="AQ82" s="815"/>
      <c r="AR82" s="815"/>
      <c r="AS82" s="815"/>
      <c r="AT82" s="815"/>
      <c r="AU82" s="815"/>
      <c r="AV82" s="815"/>
      <c r="AW82" s="815"/>
      <c r="AX82" s="815"/>
      <c r="AY82" s="815"/>
      <c r="AZ82" s="815"/>
      <c r="BA82" s="816"/>
      <c r="BB82" s="795" t="s">
        <v>136</v>
      </c>
      <c r="BC82" s="796"/>
      <c r="BD82" s="797"/>
      <c r="BE82" s="795"/>
      <c r="BF82" s="796"/>
      <c r="BG82" s="797"/>
      <c r="BH82" s="795"/>
      <c r="BI82" s="796"/>
      <c r="BJ82" s="810"/>
      <c r="BS82" s="412"/>
    </row>
    <row r="83" spans="1:71" ht="15" customHeight="1" x14ac:dyDescent="0.2">
      <c r="A83" s="411"/>
      <c r="B83" s="576"/>
      <c r="C83" s="569"/>
      <c r="D83" s="25" t="s">
        <v>17</v>
      </c>
      <c r="E83" s="83"/>
      <c r="F83" s="27"/>
      <c r="G83" s="27"/>
      <c r="H83" s="82"/>
      <c r="I83" s="26"/>
      <c r="J83" s="27"/>
      <c r="K83" s="27"/>
      <c r="L83" s="82"/>
      <c r="M83" s="26"/>
      <c r="N83" s="195">
        <v>0.3125</v>
      </c>
      <c r="O83" s="27"/>
      <c r="P83" s="82"/>
      <c r="Q83" s="26"/>
      <c r="R83" s="195">
        <v>0.3125</v>
      </c>
      <c r="S83" s="27"/>
      <c r="T83" s="82"/>
      <c r="U83" s="26"/>
      <c r="V83" s="27"/>
      <c r="W83" s="195">
        <v>0.3125</v>
      </c>
      <c r="X83" s="82"/>
      <c r="Y83" s="26"/>
      <c r="Z83" s="27"/>
      <c r="AA83" s="195">
        <v>0.3125</v>
      </c>
      <c r="AB83" s="82"/>
      <c r="AC83" s="26"/>
      <c r="AD83" s="27"/>
      <c r="AE83" s="27"/>
      <c r="AF83" s="200">
        <v>8.3333333333333329E-2</v>
      </c>
      <c r="AG83" s="607"/>
      <c r="AH83" s="608"/>
      <c r="AI83" s="412"/>
      <c r="AK83" s="423"/>
      <c r="AL83" s="812"/>
      <c r="AM83" s="786"/>
      <c r="AN83" s="787"/>
      <c r="AO83" s="787"/>
      <c r="AP83" s="787"/>
      <c r="AQ83" s="787"/>
      <c r="AR83" s="787"/>
      <c r="AS83" s="787"/>
      <c r="AT83" s="787"/>
      <c r="AU83" s="787"/>
      <c r="AV83" s="787"/>
      <c r="AW83" s="787"/>
      <c r="AX83" s="787"/>
      <c r="AY83" s="787"/>
      <c r="AZ83" s="787"/>
      <c r="BA83" s="788"/>
      <c r="BB83" s="778"/>
      <c r="BC83" s="779"/>
      <c r="BD83" s="782"/>
      <c r="BE83" s="778"/>
      <c r="BF83" s="779"/>
      <c r="BG83" s="782"/>
      <c r="BH83" s="778"/>
      <c r="BI83" s="779"/>
      <c r="BJ83" s="780"/>
      <c r="BS83" s="412"/>
    </row>
    <row r="84" spans="1:71" ht="15" customHeight="1" x14ac:dyDescent="0.2">
      <c r="A84" s="411"/>
      <c r="B84" s="576"/>
      <c r="C84" s="603" t="s">
        <v>83</v>
      </c>
      <c r="D84" s="30" t="s">
        <v>16</v>
      </c>
      <c r="E84" s="86"/>
      <c r="F84" s="280">
        <v>0.33333333333333331</v>
      </c>
      <c r="G84" s="32"/>
      <c r="H84" s="85"/>
      <c r="I84" s="31"/>
      <c r="J84" s="280">
        <v>0.33333333333333331</v>
      </c>
      <c r="K84" s="32"/>
      <c r="L84" s="33"/>
      <c r="M84" s="86"/>
      <c r="N84" s="32"/>
      <c r="O84" s="280">
        <v>0.33333333333333331</v>
      </c>
      <c r="P84" s="85"/>
      <c r="Q84" s="31"/>
      <c r="R84" s="32"/>
      <c r="S84" s="280">
        <v>0.33333333333333331</v>
      </c>
      <c r="T84" s="33"/>
      <c r="U84" s="86"/>
      <c r="V84" s="32"/>
      <c r="W84" s="32"/>
      <c r="X84" s="284"/>
      <c r="Y84" s="285">
        <v>0.33333333333333331</v>
      </c>
      <c r="Z84" s="32"/>
      <c r="AA84" s="98"/>
      <c r="AB84" s="284"/>
      <c r="AC84" s="285">
        <v>0.33333333333333331</v>
      </c>
      <c r="AD84" s="32"/>
      <c r="AE84" s="32"/>
      <c r="AF84" s="99"/>
      <c r="AG84" s="607">
        <f>SUM(E84:AF84)</f>
        <v>1.9999999999999998</v>
      </c>
      <c r="AH84" s="608">
        <f>SUM(E85:AF85)</f>
        <v>1.875</v>
      </c>
      <c r="AI84" s="412"/>
      <c r="AK84" s="423"/>
      <c r="AL84" s="620" t="s">
        <v>102</v>
      </c>
      <c r="AM84" s="729" t="s">
        <v>117</v>
      </c>
      <c r="AN84" s="730"/>
      <c r="AO84" s="730"/>
      <c r="AP84" s="730"/>
      <c r="AQ84" s="730"/>
      <c r="AR84" s="730"/>
      <c r="AS84" s="730"/>
      <c r="AT84" s="730"/>
      <c r="AU84" s="730"/>
      <c r="AV84" s="730"/>
      <c r="AW84" s="730"/>
      <c r="AX84" s="730"/>
      <c r="AY84" s="730"/>
      <c r="AZ84" s="730"/>
      <c r="BA84" s="731"/>
      <c r="BB84" s="804"/>
      <c r="BC84" s="805"/>
      <c r="BD84" s="819"/>
      <c r="BE84" s="804" t="s">
        <v>136</v>
      </c>
      <c r="BF84" s="805"/>
      <c r="BG84" s="819"/>
      <c r="BH84" s="804"/>
      <c r="BI84" s="805"/>
      <c r="BJ84" s="806"/>
      <c r="BS84" s="412"/>
    </row>
    <row r="85" spans="1:71" ht="15" customHeight="1" thickBot="1" x14ac:dyDescent="0.25">
      <c r="A85" s="411"/>
      <c r="B85" s="577"/>
      <c r="C85" s="604"/>
      <c r="D85" s="40" t="s">
        <v>17</v>
      </c>
      <c r="E85" s="88"/>
      <c r="F85" s="281">
        <v>0.3125</v>
      </c>
      <c r="G85" s="41"/>
      <c r="H85" s="87"/>
      <c r="I85" s="43"/>
      <c r="J85" s="281">
        <v>0.3125</v>
      </c>
      <c r="K85" s="41"/>
      <c r="L85" s="42"/>
      <c r="M85" s="88"/>
      <c r="N85" s="41"/>
      <c r="O85" s="281">
        <v>0.3125</v>
      </c>
      <c r="P85" s="87"/>
      <c r="Q85" s="43"/>
      <c r="R85" s="41"/>
      <c r="S85" s="281">
        <v>0.3125</v>
      </c>
      <c r="T85" s="42"/>
      <c r="U85" s="88"/>
      <c r="V85" s="41"/>
      <c r="W85" s="41"/>
      <c r="X85" s="286"/>
      <c r="Y85" s="287">
        <v>0.3125</v>
      </c>
      <c r="Z85" s="41"/>
      <c r="AA85" s="101"/>
      <c r="AB85" s="286"/>
      <c r="AC85" s="287">
        <v>0.3125</v>
      </c>
      <c r="AD85" s="41"/>
      <c r="AE85" s="41"/>
      <c r="AF85" s="272"/>
      <c r="AG85" s="609"/>
      <c r="AH85" s="610"/>
      <c r="AI85" s="412"/>
      <c r="AK85" s="423"/>
      <c r="AL85" s="813"/>
      <c r="AM85" s="732"/>
      <c r="AN85" s="733"/>
      <c r="AO85" s="733"/>
      <c r="AP85" s="733"/>
      <c r="AQ85" s="733"/>
      <c r="AR85" s="733"/>
      <c r="AS85" s="733"/>
      <c r="AT85" s="733"/>
      <c r="AU85" s="733"/>
      <c r="AV85" s="733"/>
      <c r="AW85" s="733"/>
      <c r="AX85" s="733"/>
      <c r="AY85" s="733"/>
      <c r="AZ85" s="733"/>
      <c r="BA85" s="734"/>
      <c r="BB85" s="807"/>
      <c r="BC85" s="808"/>
      <c r="BD85" s="820"/>
      <c r="BE85" s="807"/>
      <c r="BF85" s="808"/>
      <c r="BG85" s="820"/>
      <c r="BH85" s="807"/>
      <c r="BI85" s="808"/>
      <c r="BJ85" s="809"/>
      <c r="BS85" s="412"/>
    </row>
    <row r="86" spans="1:71" ht="15" customHeight="1" thickBot="1" x14ac:dyDescent="0.4">
      <c r="A86" s="411"/>
      <c r="B86" s="263"/>
      <c r="C86" s="125"/>
      <c r="D86" s="125"/>
      <c r="E86" s="91"/>
      <c r="F86" s="91"/>
      <c r="G86" s="91"/>
      <c r="H86" s="92"/>
      <c r="I86" s="91"/>
      <c r="J86" s="91"/>
      <c r="K86" s="91"/>
      <c r="L86" s="92"/>
      <c r="M86" s="91"/>
      <c r="N86" s="91"/>
      <c r="O86" s="91"/>
      <c r="P86" s="92"/>
      <c r="Q86" s="91"/>
      <c r="R86" s="91"/>
      <c r="S86" s="91"/>
      <c r="T86" s="92"/>
      <c r="U86" s="91"/>
      <c r="V86" s="91"/>
      <c r="W86" s="91"/>
      <c r="X86" s="92"/>
      <c r="Y86" s="91"/>
      <c r="Z86" s="91"/>
      <c r="AA86" s="91"/>
      <c r="AB86" s="91"/>
      <c r="AC86" s="91"/>
      <c r="AD86" s="91"/>
      <c r="AE86" s="91"/>
      <c r="AF86" s="91"/>
      <c r="AG86" s="48"/>
      <c r="AH86" s="49"/>
      <c r="AI86" s="412"/>
      <c r="AK86" s="423"/>
      <c r="AL86" s="811" t="s">
        <v>103</v>
      </c>
      <c r="AM86" s="814" t="s">
        <v>118</v>
      </c>
      <c r="AN86" s="815"/>
      <c r="AO86" s="815"/>
      <c r="AP86" s="815"/>
      <c r="AQ86" s="815"/>
      <c r="AR86" s="815"/>
      <c r="AS86" s="815"/>
      <c r="AT86" s="815"/>
      <c r="AU86" s="815"/>
      <c r="AV86" s="815"/>
      <c r="AW86" s="815"/>
      <c r="AX86" s="815"/>
      <c r="AY86" s="815"/>
      <c r="AZ86" s="815"/>
      <c r="BA86" s="816"/>
      <c r="BB86" s="795" t="s">
        <v>136</v>
      </c>
      <c r="BC86" s="796"/>
      <c r="BD86" s="797"/>
      <c r="BE86" s="795"/>
      <c r="BF86" s="796"/>
      <c r="BG86" s="797"/>
      <c r="BH86" s="795"/>
      <c r="BI86" s="796"/>
      <c r="BJ86" s="810"/>
      <c r="BS86" s="412"/>
    </row>
    <row r="87" spans="1:71" ht="15" customHeight="1" x14ac:dyDescent="0.2">
      <c r="A87" s="411"/>
      <c r="B87" s="575">
        <v>8</v>
      </c>
      <c r="C87" s="625" t="s">
        <v>15</v>
      </c>
      <c r="D87" s="20" t="s">
        <v>16</v>
      </c>
      <c r="E87" s="80"/>
      <c r="F87" s="22"/>
      <c r="G87" s="22"/>
      <c r="H87" s="79"/>
      <c r="I87" s="21"/>
      <c r="J87" s="24">
        <v>0.33333333333333331</v>
      </c>
      <c r="K87" s="22"/>
      <c r="L87" s="23"/>
      <c r="M87" s="80"/>
      <c r="N87" s="24">
        <v>0.33333333333333331</v>
      </c>
      <c r="O87" s="22"/>
      <c r="P87" s="23"/>
      <c r="Q87" s="21"/>
      <c r="R87" s="22"/>
      <c r="S87" s="24">
        <v>0.33333333333333331</v>
      </c>
      <c r="T87" s="23"/>
      <c r="U87" s="80"/>
      <c r="V87" s="22"/>
      <c r="W87" s="24">
        <v>0.33333333333333331</v>
      </c>
      <c r="X87" s="79"/>
      <c r="Y87" s="21"/>
      <c r="Z87" s="22"/>
      <c r="AA87" s="22"/>
      <c r="AB87" s="81"/>
      <c r="AC87" s="55">
        <v>0.33333333333333331</v>
      </c>
      <c r="AD87" s="22"/>
      <c r="AE87" s="22"/>
      <c r="AF87" s="132">
        <v>8.3333333333333329E-2</v>
      </c>
      <c r="AG87" s="560">
        <f>SUM(E87:AF87)</f>
        <v>1.7499999999999998</v>
      </c>
      <c r="AH87" s="556">
        <f>SUM(E88:AF88)</f>
        <v>1.6458333333333333</v>
      </c>
      <c r="AI87" s="412"/>
      <c r="AK87" s="423"/>
      <c r="AL87" s="812"/>
      <c r="AM87" s="786"/>
      <c r="AN87" s="787"/>
      <c r="AO87" s="787"/>
      <c r="AP87" s="787"/>
      <c r="AQ87" s="787"/>
      <c r="AR87" s="787"/>
      <c r="AS87" s="787"/>
      <c r="AT87" s="787"/>
      <c r="AU87" s="787"/>
      <c r="AV87" s="787"/>
      <c r="AW87" s="787"/>
      <c r="AX87" s="787"/>
      <c r="AY87" s="787"/>
      <c r="AZ87" s="787"/>
      <c r="BA87" s="788"/>
      <c r="BB87" s="778"/>
      <c r="BC87" s="779"/>
      <c r="BD87" s="782"/>
      <c r="BE87" s="778"/>
      <c r="BF87" s="779"/>
      <c r="BG87" s="782"/>
      <c r="BH87" s="778"/>
      <c r="BI87" s="779"/>
      <c r="BJ87" s="780"/>
      <c r="BS87" s="412"/>
    </row>
    <row r="88" spans="1:71" ht="15" customHeight="1" x14ac:dyDescent="0.2">
      <c r="A88" s="411"/>
      <c r="B88" s="576"/>
      <c r="C88" s="626"/>
      <c r="D88" s="25" t="s">
        <v>17</v>
      </c>
      <c r="E88" s="83"/>
      <c r="F88" s="27"/>
      <c r="G88" s="27"/>
      <c r="H88" s="82"/>
      <c r="I88" s="26"/>
      <c r="J88" s="29">
        <v>0.3125</v>
      </c>
      <c r="K88" s="27"/>
      <c r="L88" s="28"/>
      <c r="M88" s="83"/>
      <c r="N88" s="29">
        <v>0.3125</v>
      </c>
      <c r="O88" s="27"/>
      <c r="P88" s="28"/>
      <c r="Q88" s="26"/>
      <c r="R88" s="27"/>
      <c r="S88" s="29">
        <v>0.3125</v>
      </c>
      <c r="T88" s="28"/>
      <c r="U88" s="83"/>
      <c r="V88" s="27"/>
      <c r="W88" s="29">
        <v>0.3125</v>
      </c>
      <c r="X88" s="82"/>
      <c r="Y88" s="26"/>
      <c r="Z88" s="27"/>
      <c r="AA88" s="27"/>
      <c r="AB88" s="84"/>
      <c r="AC88" s="57">
        <v>0.3125</v>
      </c>
      <c r="AD88" s="27"/>
      <c r="AE88" s="27"/>
      <c r="AF88" s="133">
        <v>8.3333333333333329E-2</v>
      </c>
      <c r="AG88" s="561"/>
      <c r="AH88" s="557"/>
      <c r="AI88" s="412"/>
      <c r="AK88" s="423"/>
      <c r="AL88" s="620" t="s">
        <v>105</v>
      </c>
      <c r="AM88" s="729" t="s">
        <v>119</v>
      </c>
      <c r="AN88" s="730"/>
      <c r="AO88" s="730"/>
      <c r="AP88" s="730"/>
      <c r="AQ88" s="730"/>
      <c r="AR88" s="730"/>
      <c r="AS88" s="730"/>
      <c r="AT88" s="730"/>
      <c r="AU88" s="730"/>
      <c r="AV88" s="730"/>
      <c r="AW88" s="730"/>
      <c r="AX88" s="730"/>
      <c r="AY88" s="730"/>
      <c r="AZ88" s="730"/>
      <c r="BA88" s="731"/>
      <c r="BB88" s="804" t="s">
        <v>136</v>
      </c>
      <c r="BC88" s="805"/>
      <c r="BD88" s="819"/>
      <c r="BE88" s="804"/>
      <c r="BF88" s="805"/>
      <c r="BG88" s="819"/>
      <c r="BH88" s="804"/>
      <c r="BI88" s="805"/>
      <c r="BJ88" s="806"/>
      <c r="BS88" s="412"/>
    </row>
    <row r="89" spans="1:71" ht="15" customHeight="1" x14ac:dyDescent="0.2">
      <c r="A89" s="411"/>
      <c r="B89" s="576"/>
      <c r="C89" s="627" t="s">
        <v>18</v>
      </c>
      <c r="D89" s="30" t="s">
        <v>16</v>
      </c>
      <c r="E89" s="86"/>
      <c r="F89" s="251">
        <v>0.33333333333333331</v>
      </c>
      <c r="G89" s="32"/>
      <c r="H89" s="85"/>
      <c r="I89" s="31"/>
      <c r="J89" s="32"/>
      <c r="K89" s="251">
        <v>0.33333333333333331</v>
      </c>
      <c r="L89" s="33"/>
      <c r="M89" s="86"/>
      <c r="N89" s="32"/>
      <c r="O89" s="251">
        <v>0.33333333333333331</v>
      </c>
      <c r="P89" s="85"/>
      <c r="Q89" s="31"/>
      <c r="R89" s="32"/>
      <c r="S89" s="32"/>
      <c r="T89" s="252"/>
      <c r="U89" s="253">
        <v>0.33333333333333331</v>
      </c>
      <c r="V89" s="32"/>
      <c r="W89" s="32"/>
      <c r="X89" s="252"/>
      <c r="Y89" s="253">
        <v>0.33333333333333331</v>
      </c>
      <c r="Z89" s="32"/>
      <c r="AA89" s="98"/>
      <c r="AB89" s="99"/>
      <c r="AC89" s="31"/>
      <c r="AD89" s="32"/>
      <c r="AE89" s="32"/>
      <c r="AF89" s="99"/>
      <c r="AG89" s="562">
        <f>SUM(E89:AF89)</f>
        <v>1.6666666666666665</v>
      </c>
      <c r="AH89" s="558">
        <f>SUM(E90:AF90)</f>
        <v>1.5625</v>
      </c>
      <c r="AI89" s="412"/>
      <c r="AK89" s="423"/>
      <c r="AL89" s="813"/>
      <c r="AM89" s="732"/>
      <c r="AN89" s="733"/>
      <c r="AO89" s="733"/>
      <c r="AP89" s="733"/>
      <c r="AQ89" s="733"/>
      <c r="AR89" s="733"/>
      <c r="AS89" s="733"/>
      <c r="AT89" s="733"/>
      <c r="AU89" s="733"/>
      <c r="AV89" s="733"/>
      <c r="AW89" s="733"/>
      <c r="AX89" s="733"/>
      <c r="AY89" s="733"/>
      <c r="AZ89" s="733"/>
      <c r="BA89" s="734"/>
      <c r="BB89" s="807"/>
      <c r="BC89" s="808"/>
      <c r="BD89" s="820"/>
      <c r="BE89" s="807"/>
      <c r="BF89" s="808"/>
      <c r="BG89" s="820"/>
      <c r="BH89" s="807"/>
      <c r="BI89" s="808"/>
      <c r="BJ89" s="809"/>
      <c r="BS89" s="412"/>
    </row>
    <row r="90" spans="1:71" ht="15" customHeight="1" x14ac:dyDescent="0.2">
      <c r="A90" s="411"/>
      <c r="B90" s="576"/>
      <c r="C90" s="627"/>
      <c r="D90" s="25" t="s">
        <v>17</v>
      </c>
      <c r="E90" s="83"/>
      <c r="F90" s="254">
        <v>0.3125</v>
      </c>
      <c r="G90" s="27"/>
      <c r="H90" s="82"/>
      <c r="I90" s="26"/>
      <c r="J90" s="27"/>
      <c r="K90" s="254">
        <v>0.3125</v>
      </c>
      <c r="L90" s="28"/>
      <c r="M90" s="83"/>
      <c r="N90" s="27"/>
      <c r="O90" s="254">
        <v>0.3125</v>
      </c>
      <c r="P90" s="82"/>
      <c r="Q90" s="26"/>
      <c r="R90" s="27"/>
      <c r="S90" s="27"/>
      <c r="T90" s="255"/>
      <c r="U90" s="256">
        <v>0.3125</v>
      </c>
      <c r="V90" s="27"/>
      <c r="W90" s="27"/>
      <c r="X90" s="255"/>
      <c r="Y90" s="256">
        <v>0.3125</v>
      </c>
      <c r="Z90" s="27"/>
      <c r="AA90" s="100"/>
      <c r="AB90" s="97"/>
      <c r="AC90" s="26"/>
      <c r="AD90" s="27"/>
      <c r="AE90" s="27"/>
      <c r="AF90" s="97"/>
      <c r="AG90" s="561"/>
      <c r="AH90" s="557"/>
      <c r="AI90" s="412"/>
      <c r="AK90" s="423"/>
      <c r="AL90" s="811" t="s">
        <v>107</v>
      </c>
      <c r="AM90" s="814" t="s">
        <v>120</v>
      </c>
      <c r="AN90" s="815"/>
      <c r="AO90" s="815"/>
      <c r="AP90" s="815"/>
      <c r="AQ90" s="815"/>
      <c r="AR90" s="815"/>
      <c r="AS90" s="815"/>
      <c r="AT90" s="815"/>
      <c r="AU90" s="815"/>
      <c r="AV90" s="815"/>
      <c r="AW90" s="815"/>
      <c r="AX90" s="815"/>
      <c r="AY90" s="815"/>
      <c r="AZ90" s="815"/>
      <c r="BA90" s="816"/>
      <c r="BB90" s="795" t="s">
        <v>136</v>
      </c>
      <c r="BC90" s="796"/>
      <c r="BD90" s="797"/>
      <c r="BE90" s="795"/>
      <c r="BF90" s="796"/>
      <c r="BG90" s="797"/>
      <c r="BH90" s="795"/>
      <c r="BI90" s="796"/>
      <c r="BJ90" s="810"/>
      <c r="BS90" s="412"/>
    </row>
    <row r="91" spans="1:71" ht="15" customHeight="1" x14ac:dyDescent="0.2">
      <c r="A91" s="411"/>
      <c r="B91" s="576"/>
      <c r="C91" s="628" t="s">
        <v>19</v>
      </c>
      <c r="D91" s="30" t="s">
        <v>16</v>
      </c>
      <c r="E91" s="86"/>
      <c r="F91" s="32"/>
      <c r="G91" s="259">
        <v>0.33333333333333331</v>
      </c>
      <c r="H91" s="85"/>
      <c r="I91" s="31"/>
      <c r="J91" s="32"/>
      <c r="K91" s="32"/>
      <c r="L91" s="257"/>
      <c r="M91" s="258">
        <v>0.33333333333333331</v>
      </c>
      <c r="N91" s="32"/>
      <c r="O91" s="32"/>
      <c r="P91" s="257"/>
      <c r="Q91" s="258">
        <v>0.33333333333333331</v>
      </c>
      <c r="R91" s="32"/>
      <c r="S91" s="32"/>
      <c r="T91" s="33"/>
      <c r="U91" s="86"/>
      <c r="V91" s="32"/>
      <c r="W91" s="32"/>
      <c r="X91" s="85"/>
      <c r="Y91" s="31"/>
      <c r="Z91" s="32"/>
      <c r="AA91" s="98"/>
      <c r="AB91" s="99"/>
      <c r="AC91" s="31"/>
      <c r="AD91" s="32"/>
      <c r="AE91" s="32"/>
      <c r="AF91" s="99"/>
      <c r="AG91" s="562">
        <f>SUM(E91:AF91)</f>
        <v>1</v>
      </c>
      <c r="AH91" s="558">
        <f>SUM(E92:AF92)</f>
        <v>0.9375</v>
      </c>
      <c r="AI91" s="412"/>
      <c r="AK91" s="423"/>
      <c r="AL91" s="812"/>
      <c r="AM91" s="786"/>
      <c r="AN91" s="787"/>
      <c r="AO91" s="787"/>
      <c r="AP91" s="787"/>
      <c r="AQ91" s="787"/>
      <c r="AR91" s="787"/>
      <c r="AS91" s="787"/>
      <c r="AT91" s="787"/>
      <c r="AU91" s="787"/>
      <c r="AV91" s="787"/>
      <c r="AW91" s="787"/>
      <c r="AX91" s="787"/>
      <c r="AY91" s="787"/>
      <c r="AZ91" s="787"/>
      <c r="BA91" s="788"/>
      <c r="BB91" s="778"/>
      <c r="BC91" s="779"/>
      <c r="BD91" s="782"/>
      <c r="BE91" s="778"/>
      <c r="BF91" s="779"/>
      <c r="BG91" s="782"/>
      <c r="BH91" s="778"/>
      <c r="BI91" s="779"/>
      <c r="BJ91" s="780"/>
      <c r="BS91" s="412"/>
    </row>
    <row r="92" spans="1:71" ht="15" customHeight="1" x14ac:dyDescent="0.2">
      <c r="A92" s="411"/>
      <c r="B92" s="576"/>
      <c r="C92" s="628"/>
      <c r="D92" s="25" t="s">
        <v>17</v>
      </c>
      <c r="E92" s="83"/>
      <c r="F92" s="27"/>
      <c r="G92" s="262">
        <v>0.3125</v>
      </c>
      <c r="H92" s="82"/>
      <c r="I92" s="26"/>
      <c r="J92" s="27"/>
      <c r="K92" s="27"/>
      <c r="L92" s="260"/>
      <c r="M92" s="261">
        <v>0.3125</v>
      </c>
      <c r="N92" s="27"/>
      <c r="O92" s="27"/>
      <c r="P92" s="260"/>
      <c r="Q92" s="261">
        <v>0.3125</v>
      </c>
      <c r="R92" s="27"/>
      <c r="S92" s="27"/>
      <c r="T92" s="28"/>
      <c r="U92" s="83"/>
      <c r="V92" s="27"/>
      <c r="W92" s="27"/>
      <c r="X92" s="82"/>
      <c r="Y92" s="26"/>
      <c r="Z92" s="27"/>
      <c r="AA92" s="100"/>
      <c r="AB92" s="97"/>
      <c r="AC92" s="26"/>
      <c r="AD92" s="27"/>
      <c r="AE92" s="27"/>
      <c r="AF92" s="269"/>
      <c r="AG92" s="561"/>
      <c r="AH92" s="557"/>
      <c r="AI92" s="412"/>
      <c r="AK92" s="423"/>
      <c r="AL92" s="620" t="s">
        <v>121</v>
      </c>
      <c r="AM92" s="729" t="s">
        <v>122</v>
      </c>
      <c r="AN92" s="730"/>
      <c r="AO92" s="730"/>
      <c r="AP92" s="730"/>
      <c r="AQ92" s="730"/>
      <c r="AR92" s="730"/>
      <c r="AS92" s="730"/>
      <c r="AT92" s="730"/>
      <c r="AU92" s="730"/>
      <c r="AV92" s="730"/>
      <c r="AW92" s="730"/>
      <c r="AX92" s="730"/>
      <c r="AY92" s="730"/>
      <c r="AZ92" s="730"/>
      <c r="BA92" s="731"/>
      <c r="BB92" s="804" t="s">
        <v>136</v>
      </c>
      <c r="BC92" s="805"/>
      <c r="BD92" s="819"/>
      <c r="BE92" s="804"/>
      <c r="BF92" s="805"/>
      <c r="BG92" s="819"/>
      <c r="BH92" s="804"/>
      <c r="BI92" s="805"/>
      <c r="BJ92" s="806"/>
      <c r="BS92" s="412"/>
    </row>
    <row r="93" spans="1:71" ht="15" customHeight="1" x14ac:dyDescent="0.2">
      <c r="A93" s="411"/>
      <c r="B93" s="576"/>
      <c r="C93" s="569" t="s">
        <v>20</v>
      </c>
      <c r="D93" s="30" t="s">
        <v>16</v>
      </c>
      <c r="E93" s="196">
        <v>0.25</v>
      </c>
      <c r="F93" s="32"/>
      <c r="G93" s="32"/>
      <c r="H93" s="179"/>
      <c r="I93" s="169">
        <v>0.33333333333333331</v>
      </c>
      <c r="J93" s="32"/>
      <c r="K93" s="32"/>
      <c r="L93" s="85"/>
      <c r="M93" s="31"/>
      <c r="N93" s="32"/>
      <c r="O93" s="32"/>
      <c r="P93" s="85"/>
      <c r="Q93" s="31"/>
      <c r="R93" s="32"/>
      <c r="S93" s="32"/>
      <c r="T93" s="85"/>
      <c r="U93" s="31"/>
      <c r="V93" s="32"/>
      <c r="W93" s="32"/>
      <c r="X93" s="85"/>
      <c r="Y93" s="31"/>
      <c r="Z93" s="171">
        <v>0.33333333333333331</v>
      </c>
      <c r="AA93" s="98"/>
      <c r="AB93" s="85"/>
      <c r="AC93" s="31"/>
      <c r="AD93" s="171">
        <v>0.33333333333333331</v>
      </c>
      <c r="AE93" s="32"/>
      <c r="AF93" s="99"/>
      <c r="AG93" s="607">
        <f>SUM(E93:AF93)</f>
        <v>1.2499999999999998</v>
      </c>
      <c r="AH93" s="608">
        <f>SUM(E94:AF94)</f>
        <v>1.1666666666666665</v>
      </c>
      <c r="AI93" s="412"/>
      <c r="AK93" s="423"/>
      <c r="AL93" s="813"/>
      <c r="AM93" s="732"/>
      <c r="AN93" s="733"/>
      <c r="AO93" s="733"/>
      <c r="AP93" s="733"/>
      <c r="AQ93" s="733"/>
      <c r="AR93" s="733"/>
      <c r="AS93" s="733"/>
      <c r="AT93" s="733"/>
      <c r="AU93" s="733"/>
      <c r="AV93" s="733"/>
      <c r="AW93" s="733"/>
      <c r="AX93" s="733"/>
      <c r="AY93" s="733"/>
      <c r="AZ93" s="733"/>
      <c r="BA93" s="734"/>
      <c r="BB93" s="807"/>
      <c r="BC93" s="808"/>
      <c r="BD93" s="820"/>
      <c r="BE93" s="807"/>
      <c r="BF93" s="808"/>
      <c r="BG93" s="820"/>
      <c r="BH93" s="807"/>
      <c r="BI93" s="808"/>
      <c r="BJ93" s="809"/>
      <c r="BS93" s="412"/>
    </row>
    <row r="94" spans="1:71" ht="15" customHeight="1" x14ac:dyDescent="0.2">
      <c r="A94" s="411"/>
      <c r="B94" s="576"/>
      <c r="C94" s="569"/>
      <c r="D94" s="25" t="s">
        <v>17</v>
      </c>
      <c r="E94" s="197">
        <v>0.22916666666666666</v>
      </c>
      <c r="F94" s="27"/>
      <c r="G94" s="27"/>
      <c r="H94" s="279"/>
      <c r="I94" s="194">
        <v>0.3125</v>
      </c>
      <c r="J94" s="27"/>
      <c r="K94" s="27"/>
      <c r="L94" s="82"/>
      <c r="M94" s="26"/>
      <c r="N94" s="27"/>
      <c r="O94" s="27"/>
      <c r="P94" s="82"/>
      <c r="Q94" s="26"/>
      <c r="R94" s="27"/>
      <c r="S94" s="27"/>
      <c r="T94" s="82"/>
      <c r="U94" s="26"/>
      <c r="V94" s="27"/>
      <c r="W94" s="27"/>
      <c r="X94" s="82"/>
      <c r="Y94" s="26"/>
      <c r="Z94" s="195">
        <v>0.3125</v>
      </c>
      <c r="AA94" s="100"/>
      <c r="AB94" s="82"/>
      <c r="AC94" s="26"/>
      <c r="AD94" s="195">
        <v>0.3125</v>
      </c>
      <c r="AE94" s="27"/>
      <c r="AF94" s="97"/>
      <c r="AG94" s="607"/>
      <c r="AH94" s="608"/>
      <c r="AI94" s="412"/>
      <c r="AK94" s="423"/>
      <c r="AL94" s="811" t="s">
        <v>123</v>
      </c>
      <c r="AM94" s="814" t="s">
        <v>124</v>
      </c>
      <c r="AN94" s="815"/>
      <c r="AO94" s="815"/>
      <c r="AP94" s="815"/>
      <c r="AQ94" s="815"/>
      <c r="AR94" s="815"/>
      <c r="AS94" s="815"/>
      <c r="AT94" s="815"/>
      <c r="AU94" s="815"/>
      <c r="AV94" s="815"/>
      <c r="AW94" s="815"/>
      <c r="AX94" s="815"/>
      <c r="AY94" s="815"/>
      <c r="AZ94" s="815"/>
      <c r="BA94" s="816"/>
      <c r="BB94" s="795" t="s">
        <v>136</v>
      </c>
      <c r="BC94" s="796"/>
      <c r="BD94" s="797"/>
      <c r="BE94" s="795"/>
      <c r="BF94" s="796"/>
      <c r="BG94" s="797"/>
      <c r="BH94" s="795"/>
      <c r="BI94" s="796"/>
      <c r="BJ94" s="810"/>
      <c r="BS94" s="412"/>
    </row>
    <row r="95" spans="1:71" ht="15" customHeight="1" x14ac:dyDescent="0.2">
      <c r="A95" s="411"/>
      <c r="B95" s="576"/>
      <c r="C95" s="603" t="s">
        <v>83</v>
      </c>
      <c r="D95" s="30" t="s">
        <v>16</v>
      </c>
      <c r="E95" s="86"/>
      <c r="F95" s="32"/>
      <c r="G95" s="32"/>
      <c r="H95" s="85"/>
      <c r="I95" s="31"/>
      <c r="J95" s="32"/>
      <c r="K95" s="32"/>
      <c r="L95" s="33"/>
      <c r="M95" s="86"/>
      <c r="N95" s="32"/>
      <c r="O95" s="32"/>
      <c r="P95" s="85"/>
      <c r="Q95" s="31"/>
      <c r="R95" s="280">
        <v>0.33333333333333331</v>
      </c>
      <c r="S95" s="32"/>
      <c r="T95" s="33"/>
      <c r="U95" s="86"/>
      <c r="V95" s="280">
        <v>0.33333333333333331</v>
      </c>
      <c r="W95" s="32"/>
      <c r="X95" s="85"/>
      <c r="Y95" s="31"/>
      <c r="Z95" s="32"/>
      <c r="AA95" s="280">
        <v>0.33333333333333331</v>
      </c>
      <c r="AB95" s="99"/>
      <c r="AC95" s="31"/>
      <c r="AD95" s="32"/>
      <c r="AE95" s="280">
        <v>0.33333333333333331</v>
      </c>
      <c r="AF95" s="99"/>
      <c r="AG95" s="607">
        <f>SUM(E95:AF95)</f>
        <v>1.3333333333333333</v>
      </c>
      <c r="AH95" s="608">
        <f>SUM(E96:AF96)</f>
        <v>1.25</v>
      </c>
      <c r="AI95" s="412"/>
      <c r="AK95" s="423"/>
      <c r="AL95" s="812"/>
      <c r="AM95" s="786"/>
      <c r="AN95" s="787"/>
      <c r="AO95" s="787"/>
      <c r="AP95" s="787"/>
      <c r="AQ95" s="787"/>
      <c r="AR95" s="787"/>
      <c r="AS95" s="787"/>
      <c r="AT95" s="787"/>
      <c r="AU95" s="787"/>
      <c r="AV95" s="787"/>
      <c r="AW95" s="787"/>
      <c r="AX95" s="787"/>
      <c r="AY95" s="787"/>
      <c r="AZ95" s="787"/>
      <c r="BA95" s="788"/>
      <c r="BB95" s="778"/>
      <c r="BC95" s="779"/>
      <c r="BD95" s="782"/>
      <c r="BE95" s="778"/>
      <c r="BF95" s="779"/>
      <c r="BG95" s="782"/>
      <c r="BH95" s="778"/>
      <c r="BI95" s="779"/>
      <c r="BJ95" s="780"/>
      <c r="BS95" s="412"/>
    </row>
    <row r="96" spans="1:71" ht="15" customHeight="1" thickBot="1" x14ac:dyDescent="0.25">
      <c r="A96" s="411"/>
      <c r="B96" s="577"/>
      <c r="C96" s="604"/>
      <c r="D96" s="40" t="s">
        <v>17</v>
      </c>
      <c r="E96" s="88"/>
      <c r="F96" s="41"/>
      <c r="G96" s="41"/>
      <c r="H96" s="87"/>
      <c r="I96" s="43"/>
      <c r="J96" s="41"/>
      <c r="K96" s="41"/>
      <c r="L96" s="42"/>
      <c r="M96" s="88"/>
      <c r="N96" s="41"/>
      <c r="O96" s="41"/>
      <c r="P96" s="87"/>
      <c r="Q96" s="43"/>
      <c r="R96" s="281">
        <v>0.3125</v>
      </c>
      <c r="S96" s="41"/>
      <c r="T96" s="42"/>
      <c r="U96" s="88"/>
      <c r="V96" s="281">
        <v>0.3125</v>
      </c>
      <c r="W96" s="41"/>
      <c r="X96" s="87"/>
      <c r="Y96" s="43"/>
      <c r="Z96" s="41"/>
      <c r="AA96" s="281">
        <v>0.3125</v>
      </c>
      <c r="AB96" s="103"/>
      <c r="AC96" s="43"/>
      <c r="AD96" s="41"/>
      <c r="AE96" s="281">
        <v>0.3125</v>
      </c>
      <c r="AF96" s="272"/>
      <c r="AG96" s="609"/>
      <c r="AH96" s="610"/>
      <c r="AI96" s="412"/>
      <c r="AK96" s="423"/>
      <c r="AL96" s="620" t="s">
        <v>125</v>
      </c>
      <c r="AM96" s="729" t="s">
        <v>126</v>
      </c>
      <c r="AN96" s="730"/>
      <c r="AO96" s="730"/>
      <c r="AP96" s="730"/>
      <c r="AQ96" s="730"/>
      <c r="AR96" s="730"/>
      <c r="AS96" s="730"/>
      <c r="AT96" s="730"/>
      <c r="AU96" s="730"/>
      <c r="AV96" s="730"/>
      <c r="AW96" s="730"/>
      <c r="AX96" s="730"/>
      <c r="AY96" s="730"/>
      <c r="AZ96" s="730"/>
      <c r="BA96" s="731"/>
      <c r="BB96" s="798"/>
      <c r="BC96" s="799"/>
      <c r="BD96" s="800"/>
      <c r="BE96" s="798"/>
      <c r="BF96" s="799"/>
      <c r="BG96" s="800"/>
      <c r="BH96" s="798"/>
      <c r="BI96" s="799"/>
      <c r="BJ96" s="817"/>
      <c r="BS96" s="412"/>
    </row>
    <row r="97" spans="1:71" ht="15" customHeight="1" thickBot="1" x14ac:dyDescent="0.4">
      <c r="A97" s="411"/>
      <c r="B97" s="263"/>
      <c r="C97" s="125"/>
      <c r="D97" s="125"/>
      <c r="E97" s="91"/>
      <c r="F97" s="91"/>
      <c r="G97" s="91"/>
      <c r="H97" s="92"/>
      <c r="I97" s="91"/>
      <c r="J97" s="91"/>
      <c r="K97" s="91"/>
      <c r="L97" s="92"/>
      <c r="M97" s="91"/>
      <c r="N97" s="91"/>
      <c r="O97" s="91"/>
      <c r="P97" s="92"/>
      <c r="Q97" s="91"/>
      <c r="R97" s="91"/>
      <c r="S97" s="91"/>
      <c r="T97" s="92"/>
      <c r="U97" s="91"/>
      <c r="V97" s="91"/>
      <c r="W97" s="91"/>
      <c r="X97" s="92"/>
      <c r="Y97" s="91"/>
      <c r="Z97" s="91"/>
      <c r="AA97" s="91"/>
      <c r="AB97" s="91"/>
      <c r="AC97" s="91"/>
      <c r="AD97" s="91"/>
      <c r="AE97" s="91"/>
      <c r="AF97" s="91"/>
      <c r="AG97" s="48"/>
      <c r="AH97" s="49"/>
      <c r="AI97" s="412"/>
      <c r="AK97" s="423"/>
      <c r="AL97" s="813"/>
      <c r="AM97" s="732"/>
      <c r="AN97" s="733"/>
      <c r="AO97" s="733"/>
      <c r="AP97" s="733"/>
      <c r="AQ97" s="733"/>
      <c r="AR97" s="733"/>
      <c r="AS97" s="733"/>
      <c r="AT97" s="733"/>
      <c r="AU97" s="733"/>
      <c r="AV97" s="733"/>
      <c r="AW97" s="733"/>
      <c r="AX97" s="733"/>
      <c r="AY97" s="733"/>
      <c r="AZ97" s="733"/>
      <c r="BA97" s="734"/>
      <c r="BB97" s="801"/>
      <c r="BC97" s="802"/>
      <c r="BD97" s="803"/>
      <c r="BE97" s="801"/>
      <c r="BF97" s="802"/>
      <c r="BG97" s="803"/>
      <c r="BH97" s="801"/>
      <c r="BI97" s="802"/>
      <c r="BJ97" s="818"/>
      <c r="BS97" s="412"/>
    </row>
    <row r="98" spans="1:71" ht="15" customHeight="1" x14ac:dyDescent="0.2">
      <c r="A98" s="411"/>
      <c r="B98" s="575">
        <v>9</v>
      </c>
      <c r="C98" s="625" t="s">
        <v>15</v>
      </c>
      <c r="D98" s="20" t="s">
        <v>16</v>
      </c>
      <c r="E98" s="139">
        <v>0.25</v>
      </c>
      <c r="F98" s="22"/>
      <c r="G98" s="22"/>
      <c r="H98" s="79"/>
      <c r="I98" s="21"/>
      <c r="J98" s="22"/>
      <c r="K98" s="22"/>
      <c r="L98" s="23"/>
      <c r="M98" s="80"/>
      <c r="N98" s="22"/>
      <c r="O98" s="22"/>
      <c r="P98" s="23"/>
      <c r="Q98" s="21"/>
      <c r="R98" s="22"/>
      <c r="S98" s="22"/>
      <c r="T98" s="23"/>
      <c r="U98" s="80"/>
      <c r="V98" s="24">
        <v>0.33333333333333331</v>
      </c>
      <c r="W98" s="22"/>
      <c r="X98" s="79"/>
      <c r="Y98" s="21"/>
      <c r="Z98" s="24">
        <v>0.33333333333333331</v>
      </c>
      <c r="AA98" s="22"/>
      <c r="AB98" s="96"/>
      <c r="AC98" s="21"/>
      <c r="AD98" s="22"/>
      <c r="AE98" s="24">
        <v>0.33333333333333331</v>
      </c>
      <c r="AF98" s="96"/>
      <c r="AG98" s="560">
        <f>SUM(E98:AF98)</f>
        <v>1.2499999999999998</v>
      </c>
      <c r="AH98" s="556">
        <f>SUM(E99:AF99)</f>
        <v>1.1666666666666665</v>
      </c>
      <c r="AI98" s="412"/>
      <c r="AK98" s="423"/>
      <c r="AL98" s="811" t="s">
        <v>127</v>
      </c>
      <c r="AM98" s="814" t="s">
        <v>132</v>
      </c>
      <c r="AN98" s="815"/>
      <c r="AO98" s="815"/>
      <c r="AP98" s="815"/>
      <c r="AQ98" s="815"/>
      <c r="AR98" s="815"/>
      <c r="AS98" s="815"/>
      <c r="AT98" s="815"/>
      <c r="AU98" s="815"/>
      <c r="AV98" s="815"/>
      <c r="AW98" s="815"/>
      <c r="AX98" s="815"/>
      <c r="AY98" s="815"/>
      <c r="AZ98" s="815"/>
      <c r="BA98" s="816"/>
      <c r="BB98" s="821"/>
      <c r="BC98" s="822"/>
      <c r="BD98" s="842"/>
      <c r="BE98" s="821"/>
      <c r="BF98" s="822"/>
      <c r="BG98" s="842"/>
      <c r="BH98" s="821"/>
      <c r="BI98" s="822"/>
      <c r="BJ98" s="823"/>
      <c r="BS98" s="412"/>
    </row>
    <row r="99" spans="1:71" ht="15" customHeight="1" x14ac:dyDescent="0.2">
      <c r="A99" s="411"/>
      <c r="B99" s="576"/>
      <c r="C99" s="626"/>
      <c r="D99" s="25" t="s">
        <v>17</v>
      </c>
      <c r="E99" s="140">
        <v>0.22916666666666666</v>
      </c>
      <c r="F99" s="27"/>
      <c r="G99" s="27"/>
      <c r="H99" s="82"/>
      <c r="I99" s="26"/>
      <c r="J99" s="27"/>
      <c r="K99" s="27"/>
      <c r="L99" s="28"/>
      <c r="M99" s="83"/>
      <c r="N99" s="27"/>
      <c r="O99" s="27"/>
      <c r="P99" s="28"/>
      <c r="Q99" s="26"/>
      <c r="R99" s="27"/>
      <c r="S99" s="27"/>
      <c r="T99" s="28"/>
      <c r="U99" s="83"/>
      <c r="V99" s="29">
        <v>0.3125</v>
      </c>
      <c r="W99" s="27"/>
      <c r="X99" s="82"/>
      <c r="Y99" s="26"/>
      <c r="Z99" s="29">
        <v>0.3125</v>
      </c>
      <c r="AA99" s="27"/>
      <c r="AB99" s="97"/>
      <c r="AC99" s="26"/>
      <c r="AD99" s="27"/>
      <c r="AE99" s="29">
        <v>0.3125</v>
      </c>
      <c r="AF99" s="97"/>
      <c r="AG99" s="561"/>
      <c r="AH99" s="557"/>
      <c r="AI99" s="412"/>
      <c r="AK99" s="423"/>
      <c r="AL99" s="812"/>
      <c r="AM99" s="786"/>
      <c r="AN99" s="787"/>
      <c r="AO99" s="787"/>
      <c r="AP99" s="787"/>
      <c r="AQ99" s="787"/>
      <c r="AR99" s="787"/>
      <c r="AS99" s="787"/>
      <c r="AT99" s="787"/>
      <c r="AU99" s="787"/>
      <c r="AV99" s="787"/>
      <c r="AW99" s="787"/>
      <c r="AX99" s="787"/>
      <c r="AY99" s="787"/>
      <c r="AZ99" s="787"/>
      <c r="BA99" s="788"/>
      <c r="BB99" s="824"/>
      <c r="BC99" s="825"/>
      <c r="BD99" s="843"/>
      <c r="BE99" s="824"/>
      <c r="BF99" s="825"/>
      <c r="BG99" s="843"/>
      <c r="BH99" s="824"/>
      <c r="BI99" s="825"/>
      <c r="BJ99" s="826"/>
      <c r="BS99" s="412"/>
    </row>
    <row r="100" spans="1:71" ht="15" customHeight="1" x14ac:dyDescent="0.2">
      <c r="A100" s="411"/>
      <c r="B100" s="576"/>
      <c r="C100" s="627" t="s">
        <v>18</v>
      </c>
      <c r="D100" s="30" t="s">
        <v>16</v>
      </c>
      <c r="E100" s="86"/>
      <c r="F100" s="32"/>
      <c r="G100" s="32"/>
      <c r="H100" s="85"/>
      <c r="I100" s="31"/>
      <c r="J100" s="32"/>
      <c r="K100" s="32"/>
      <c r="L100" s="33"/>
      <c r="M100" s="86"/>
      <c r="N100" s="251">
        <v>0.33333333333333331</v>
      </c>
      <c r="O100" s="32"/>
      <c r="P100" s="85"/>
      <c r="Q100" s="31"/>
      <c r="R100" s="251">
        <v>0.33333333333333331</v>
      </c>
      <c r="S100" s="32"/>
      <c r="T100" s="33"/>
      <c r="U100" s="32"/>
      <c r="V100" s="32"/>
      <c r="W100" s="251">
        <v>0.33333333333333331</v>
      </c>
      <c r="X100" s="33"/>
      <c r="Y100" s="31"/>
      <c r="Z100" s="32"/>
      <c r="AA100" s="251">
        <v>0.33333333333333331</v>
      </c>
      <c r="AB100" s="99"/>
      <c r="AC100" s="31"/>
      <c r="AD100" s="32"/>
      <c r="AE100" s="32"/>
      <c r="AF100" s="270">
        <v>8.3333333333333329E-2</v>
      </c>
      <c r="AG100" s="562">
        <f>SUM(E100:AF100)</f>
        <v>1.4166666666666665</v>
      </c>
      <c r="AH100" s="558">
        <f>SUM(E101:AF101)</f>
        <v>1.3333333333333333</v>
      </c>
      <c r="AI100" s="412"/>
      <c r="AK100" s="423"/>
      <c r="AL100" s="620" t="s">
        <v>128</v>
      </c>
      <c r="AM100" s="853" t="s">
        <v>129</v>
      </c>
      <c r="AN100" s="854"/>
      <c r="AO100" s="854"/>
      <c r="AP100" s="854"/>
      <c r="AQ100" s="854"/>
      <c r="AR100" s="854"/>
      <c r="AS100" s="854"/>
      <c r="AT100" s="854"/>
      <c r="AU100" s="854"/>
      <c r="AV100" s="854"/>
      <c r="AW100" s="854"/>
      <c r="AX100" s="854"/>
      <c r="AY100" s="854"/>
      <c r="AZ100" s="854"/>
      <c r="BA100" s="855"/>
      <c r="BB100" s="798"/>
      <c r="BC100" s="799"/>
      <c r="BD100" s="800"/>
      <c r="BE100" s="798"/>
      <c r="BF100" s="799"/>
      <c r="BG100" s="800"/>
      <c r="BH100" s="847"/>
      <c r="BI100" s="848"/>
      <c r="BJ100" s="849"/>
      <c r="BS100" s="412"/>
    </row>
    <row r="101" spans="1:71" ht="15" customHeight="1" thickBot="1" x14ac:dyDescent="0.25">
      <c r="A101" s="411"/>
      <c r="B101" s="576"/>
      <c r="C101" s="627"/>
      <c r="D101" s="25" t="s">
        <v>17</v>
      </c>
      <c r="E101" s="83"/>
      <c r="F101" s="27"/>
      <c r="G101" s="27"/>
      <c r="H101" s="82"/>
      <c r="I101" s="26"/>
      <c r="J101" s="27"/>
      <c r="K101" s="27"/>
      <c r="L101" s="28"/>
      <c r="M101" s="83"/>
      <c r="N101" s="254">
        <v>0.3125</v>
      </c>
      <c r="O101" s="27"/>
      <c r="P101" s="82"/>
      <c r="Q101" s="26"/>
      <c r="R101" s="254">
        <v>0.3125</v>
      </c>
      <c r="S101" s="27"/>
      <c r="T101" s="28"/>
      <c r="U101" s="27"/>
      <c r="V101" s="27"/>
      <c r="W101" s="254">
        <v>0.3125</v>
      </c>
      <c r="X101" s="28"/>
      <c r="Y101" s="26"/>
      <c r="Z101" s="27"/>
      <c r="AA101" s="254">
        <v>0.3125</v>
      </c>
      <c r="AB101" s="97"/>
      <c r="AC101" s="26"/>
      <c r="AD101" s="27"/>
      <c r="AE101" s="27"/>
      <c r="AF101" s="271">
        <v>8.3333333333333329E-2</v>
      </c>
      <c r="AG101" s="561"/>
      <c r="AH101" s="557"/>
      <c r="AI101" s="412"/>
      <c r="AK101" s="423"/>
      <c r="AL101" s="841"/>
      <c r="AM101" s="856"/>
      <c r="AN101" s="857"/>
      <c r="AO101" s="857"/>
      <c r="AP101" s="857"/>
      <c r="AQ101" s="857"/>
      <c r="AR101" s="857"/>
      <c r="AS101" s="857"/>
      <c r="AT101" s="857"/>
      <c r="AU101" s="857"/>
      <c r="AV101" s="857"/>
      <c r="AW101" s="857"/>
      <c r="AX101" s="857"/>
      <c r="AY101" s="857"/>
      <c r="AZ101" s="857"/>
      <c r="BA101" s="858"/>
      <c r="BB101" s="844"/>
      <c r="BC101" s="845"/>
      <c r="BD101" s="846"/>
      <c r="BE101" s="844"/>
      <c r="BF101" s="845"/>
      <c r="BG101" s="846"/>
      <c r="BH101" s="850"/>
      <c r="BI101" s="851"/>
      <c r="BJ101" s="852"/>
      <c r="BS101" s="412"/>
    </row>
    <row r="102" spans="1:71" ht="15" customHeight="1" x14ac:dyDescent="0.2">
      <c r="A102" s="411"/>
      <c r="B102" s="576"/>
      <c r="C102" s="628" t="s">
        <v>19</v>
      </c>
      <c r="D102" s="30" t="s">
        <v>16</v>
      </c>
      <c r="E102" s="86"/>
      <c r="F102" s="259">
        <v>0.33333333333333331</v>
      </c>
      <c r="G102" s="32"/>
      <c r="H102" s="85"/>
      <c r="I102" s="31"/>
      <c r="J102" s="259">
        <v>0.33333333333333331</v>
      </c>
      <c r="K102" s="32"/>
      <c r="L102" s="33"/>
      <c r="M102" s="86"/>
      <c r="N102" s="32"/>
      <c r="O102" s="259">
        <v>0.33333333333333331</v>
      </c>
      <c r="P102" s="85"/>
      <c r="Q102" s="31"/>
      <c r="R102" s="32"/>
      <c r="S102" s="259">
        <v>0.33333333333333331</v>
      </c>
      <c r="T102" s="33"/>
      <c r="U102" s="86"/>
      <c r="V102" s="32"/>
      <c r="W102" s="32"/>
      <c r="X102" s="257"/>
      <c r="Y102" s="258">
        <v>0.33333333333333331</v>
      </c>
      <c r="Z102" s="32"/>
      <c r="AA102" s="98"/>
      <c r="AB102" s="257"/>
      <c r="AC102" s="258">
        <v>0.33333333333333331</v>
      </c>
      <c r="AD102" s="32"/>
      <c r="AE102" s="32"/>
      <c r="AF102" s="99"/>
      <c r="AG102" s="562">
        <f>SUM(E102:AF102)</f>
        <v>1.9999999999999998</v>
      </c>
      <c r="AH102" s="558">
        <f>SUM(E103:AF103)</f>
        <v>1.875</v>
      </c>
      <c r="AI102" s="412"/>
      <c r="AK102" s="423"/>
      <c r="AL102" s="827"/>
      <c r="AM102" s="829" t="s">
        <v>109</v>
      </c>
      <c r="AN102" s="830"/>
      <c r="AO102" s="830"/>
      <c r="AP102" s="830"/>
      <c r="AQ102" s="830"/>
      <c r="AR102" s="830"/>
      <c r="AS102" s="830"/>
      <c r="AT102" s="830"/>
      <c r="AU102" s="830"/>
      <c r="AV102" s="830"/>
      <c r="AW102" s="830"/>
      <c r="AX102" s="830"/>
      <c r="AY102" s="830"/>
      <c r="AZ102" s="830"/>
      <c r="BA102" s="830"/>
      <c r="BB102" s="833">
        <f>COUNTIF(BB78:BD101,"X")</f>
        <v>8</v>
      </c>
      <c r="BC102" s="834"/>
      <c r="BD102" s="839"/>
      <c r="BE102" s="833">
        <f>COUNTIF(BE78:BG101,"X")</f>
        <v>1</v>
      </c>
      <c r="BF102" s="834"/>
      <c r="BG102" s="839"/>
      <c r="BH102" s="833">
        <f>COUNTIF(BH78:BJ101,"X")</f>
        <v>0</v>
      </c>
      <c r="BI102" s="834"/>
      <c r="BJ102" s="835"/>
      <c r="BS102" s="412"/>
    </row>
    <row r="103" spans="1:71" ht="15" customHeight="1" thickBot="1" x14ac:dyDescent="0.25">
      <c r="A103" s="411"/>
      <c r="B103" s="576"/>
      <c r="C103" s="628"/>
      <c r="D103" s="25" t="s">
        <v>17</v>
      </c>
      <c r="E103" s="83"/>
      <c r="F103" s="262">
        <v>0.3125</v>
      </c>
      <c r="G103" s="27"/>
      <c r="H103" s="82"/>
      <c r="I103" s="26"/>
      <c r="J103" s="262">
        <v>0.3125</v>
      </c>
      <c r="K103" s="27"/>
      <c r="L103" s="28"/>
      <c r="M103" s="83"/>
      <c r="N103" s="27"/>
      <c r="O103" s="262">
        <v>0.3125</v>
      </c>
      <c r="P103" s="82"/>
      <c r="Q103" s="26"/>
      <c r="R103" s="27"/>
      <c r="S103" s="262">
        <v>0.3125</v>
      </c>
      <c r="T103" s="28"/>
      <c r="U103" s="83"/>
      <c r="V103" s="27"/>
      <c r="W103" s="27"/>
      <c r="X103" s="260"/>
      <c r="Y103" s="261">
        <v>0.3125</v>
      </c>
      <c r="Z103" s="27"/>
      <c r="AA103" s="100"/>
      <c r="AB103" s="260"/>
      <c r="AC103" s="261">
        <v>0.3125</v>
      </c>
      <c r="AD103" s="27"/>
      <c r="AE103" s="27"/>
      <c r="AF103" s="269"/>
      <c r="AG103" s="561"/>
      <c r="AH103" s="557"/>
      <c r="AI103" s="412"/>
      <c r="AK103" s="423"/>
      <c r="AL103" s="828"/>
      <c r="AM103" s="831"/>
      <c r="AN103" s="832"/>
      <c r="AO103" s="832"/>
      <c r="AP103" s="832"/>
      <c r="AQ103" s="832"/>
      <c r="AR103" s="832"/>
      <c r="AS103" s="832"/>
      <c r="AT103" s="832"/>
      <c r="AU103" s="832"/>
      <c r="AV103" s="832"/>
      <c r="AW103" s="832"/>
      <c r="AX103" s="832"/>
      <c r="AY103" s="832"/>
      <c r="AZ103" s="832"/>
      <c r="BA103" s="832"/>
      <c r="BB103" s="836"/>
      <c r="BC103" s="837"/>
      <c r="BD103" s="840"/>
      <c r="BE103" s="836"/>
      <c r="BF103" s="837"/>
      <c r="BG103" s="840"/>
      <c r="BH103" s="836"/>
      <c r="BI103" s="837"/>
      <c r="BJ103" s="838"/>
      <c r="BS103" s="412"/>
    </row>
    <row r="104" spans="1:71" ht="15" customHeight="1" x14ac:dyDescent="0.2">
      <c r="A104" s="411"/>
      <c r="B104" s="576"/>
      <c r="C104" s="569" t="s">
        <v>20</v>
      </c>
      <c r="D104" s="30" t="s">
        <v>16</v>
      </c>
      <c r="E104" s="86"/>
      <c r="F104" s="32"/>
      <c r="G104" s="171">
        <v>0.33333333333333331</v>
      </c>
      <c r="H104" s="85"/>
      <c r="I104" s="31"/>
      <c r="J104" s="32"/>
      <c r="K104" s="171">
        <v>0.33333333333333331</v>
      </c>
      <c r="L104" s="85"/>
      <c r="M104" s="31"/>
      <c r="N104" s="32"/>
      <c r="O104" s="32"/>
      <c r="P104" s="179"/>
      <c r="Q104" s="169">
        <v>0.33333333333333331</v>
      </c>
      <c r="R104" s="32"/>
      <c r="S104" s="32"/>
      <c r="T104" s="179"/>
      <c r="U104" s="169">
        <v>0.33333333333333331</v>
      </c>
      <c r="V104" s="32"/>
      <c r="W104" s="32"/>
      <c r="X104" s="85"/>
      <c r="Y104" s="31"/>
      <c r="Z104" s="32"/>
      <c r="AA104" s="98"/>
      <c r="AB104" s="85"/>
      <c r="AC104" s="31"/>
      <c r="AD104" s="32"/>
      <c r="AE104" s="32"/>
      <c r="AF104" s="99"/>
      <c r="AG104" s="607">
        <f>SUM(E104:AF104)</f>
        <v>1.3333333333333333</v>
      </c>
      <c r="AH104" s="608">
        <f>SUM(E105:AF105)</f>
        <v>1.25</v>
      </c>
      <c r="AI104" s="412"/>
      <c r="AK104" s="423"/>
      <c r="AL104" s="268"/>
      <c r="BS104" s="412"/>
    </row>
    <row r="105" spans="1:71" ht="15" customHeight="1" x14ac:dyDescent="0.2">
      <c r="A105" s="411"/>
      <c r="B105" s="576"/>
      <c r="C105" s="569"/>
      <c r="D105" s="25" t="s">
        <v>17</v>
      </c>
      <c r="E105" s="83"/>
      <c r="F105" s="27"/>
      <c r="G105" s="195">
        <v>0.3125</v>
      </c>
      <c r="H105" s="82"/>
      <c r="I105" s="26"/>
      <c r="J105" s="27"/>
      <c r="K105" s="195">
        <v>0.3125</v>
      </c>
      <c r="L105" s="82"/>
      <c r="M105" s="26"/>
      <c r="N105" s="27"/>
      <c r="O105" s="27"/>
      <c r="P105" s="279"/>
      <c r="Q105" s="194">
        <v>0.3125</v>
      </c>
      <c r="R105" s="27"/>
      <c r="S105" s="27"/>
      <c r="T105" s="279"/>
      <c r="U105" s="194">
        <v>0.3125</v>
      </c>
      <c r="V105" s="27"/>
      <c r="W105" s="27"/>
      <c r="X105" s="82"/>
      <c r="Y105" s="26"/>
      <c r="Z105" s="27"/>
      <c r="AA105" s="100"/>
      <c r="AB105" s="82"/>
      <c r="AC105" s="26"/>
      <c r="AD105" s="27"/>
      <c r="AE105" s="27"/>
      <c r="AF105" s="97"/>
      <c r="AG105" s="607"/>
      <c r="AH105" s="608"/>
      <c r="AI105" s="412"/>
      <c r="AK105" s="423"/>
      <c r="AL105" s="268"/>
      <c r="BS105" s="412"/>
    </row>
    <row r="106" spans="1:71" ht="15" customHeight="1" x14ac:dyDescent="0.2">
      <c r="A106" s="411"/>
      <c r="B106" s="576"/>
      <c r="C106" s="603" t="s">
        <v>83</v>
      </c>
      <c r="D106" s="30" t="s">
        <v>16</v>
      </c>
      <c r="E106" s="86"/>
      <c r="F106" s="32"/>
      <c r="G106" s="32"/>
      <c r="H106" s="284"/>
      <c r="I106" s="285">
        <v>0.33333333333333331</v>
      </c>
      <c r="J106" s="32"/>
      <c r="K106" s="32"/>
      <c r="L106" s="284"/>
      <c r="M106" s="285">
        <v>0.33333333333333331</v>
      </c>
      <c r="N106" s="32"/>
      <c r="O106" s="32"/>
      <c r="P106" s="85"/>
      <c r="Q106" s="31"/>
      <c r="R106" s="32"/>
      <c r="S106" s="32"/>
      <c r="T106" s="33"/>
      <c r="U106" s="86"/>
      <c r="V106" s="32"/>
      <c r="W106" s="32"/>
      <c r="X106" s="85"/>
      <c r="Y106" s="31"/>
      <c r="Z106" s="32"/>
      <c r="AA106" s="98"/>
      <c r="AB106" s="99"/>
      <c r="AC106" s="31"/>
      <c r="AD106" s="280">
        <v>0.33333333333333331</v>
      </c>
      <c r="AE106" s="32"/>
      <c r="AF106" s="99"/>
      <c r="AG106" s="607">
        <f>SUM(E106:AF106)</f>
        <v>1</v>
      </c>
      <c r="AH106" s="608">
        <f>SUM(E107:AF107)</f>
        <v>0.9375</v>
      </c>
      <c r="AI106" s="412"/>
      <c r="AK106" s="423"/>
      <c r="AL106" s="268"/>
      <c r="BS106" s="412"/>
    </row>
    <row r="107" spans="1:71" ht="15" customHeight="1" thickBot="1" x14ac:dyDescent="0.25">
      <c r="A107" s="411"/>
      <c r="B107" s="577"/>
      <c r="C107" s="604"/>
      <c r="D107" s="40" t="s">
        <v>17</v>
      </c>
      <c r="E107" s="88"/>
      <c r="F107" s="41"/>
      <c r="G107" s="41"/>
      <c r="H107" s="286"/>
      <c r="I107" s="287">
        <v>0.3125</v>
      </c>
      <c r="J107" s="41"/>
      <c r="K107" s="41"/>
      <c r="L107" s="286"/>
      <c r="M107" s="287">
        <v>0.3125</v>
      </c>
      <c r="N107" s="41"/>
      <c r="O107" s="41"/>
      <c r="P107" s="87"/>
      <c r="Q107" s="43"/>
      <c r="R107" s="41"/>
      <c r="S107" s="41"/>
      <c r="T107" s="42"/>
      <c r="U107" s="88"/>
      <c r="V107" s="41"/>
      <c r="W107" s="41"/>
      <c r="X107" s="87"/>
      <c r="Y107" s="43"/>
      <c r="Z107" s="41"/>
      <c r="AA107" s="101"/>
      <c r="AB107" s="103"/>
      <c r="AC107" s="43"/>
      <c r="AD107" s="281">
        <v>0.3125</v>
      </c>
      <c r="AE107" s="41"/>
      <c r="AF107" s="272"/>
      <c r="AG107" s="609"/>
      <c r="AH107" s="610"/>
      <c r="AI107" s="412"/>
      <c r="AK107" s="423"/>
      <c r="AL107" s="268"/>
      <c r="BS107" s="412"/>
    </row>
    <row r="108" spans="1:71" ht="15" customHeight="1" thickBot="1" x14ac:dyDescent="0.4">
      <c r="A108" s="411"/>
      <c r="B108" s="263"/>
      <c r="C108" s="125"/>
      <c r="D108" s="125"/>
      <c r="E108" s="91"/>
      <c r="F108" s="91"/>
      <c r="G108" s="91"/>
      <c r="H108" s="92"/>
      <c r="I108" s="91"/>
      <c r="J108" s="91"/>
      <c r="K108" s="91"/>
      <c r="L108" s="92"/>
      <c r="M108" s="91"/>
      <c r="N108" s="91"/>
      <c r="O108" s="91"/>
      <c r="P108" s="92"/>
      <c r="Q108" s="91"/>
      <c r="R108" s="91"/>
      <c r="S108" s="91"/>
      <c r="T108" s="92"/>
      <c r="U108" s="91"/>
      <c r="V108" s="91"/>
      <c r="W108" s="91"/>
      <c r="X108" s="92"/>
      <c r="Y108" s="91"/>
      <c r="Z108" s="91"/>
      <c r="AA108" s="91"/>
      <c r="AB108" s="91"/>
      <c r="AC108" s="91"/>
      <c r="AD108" s="91"/>
      <c r="AE108" s="91"/>
      <c r="AF108" s="91"/>
      <c r="AG108" s="48"/>
      <c r="AH108" s="49"/>
      <c r="AI108" s="412"/>
      <c r="AK108" s="423"/>
      <c r="AL108" s="268"/>
      <c r="BS108" s="412"/>
    </row>
    <row r="109" spans="1:71" ht="15" customHeight="1" x14ac:dyDescent="0.2">
      <c r="A109" s="411"/>
      <c r="B109" s="575">
        <v>10</v>
      </c>
      <c r="C109" s="625" t="s">
        <v>15</v>
      </c>
      <c r="D109" s="20" t="s">
        <v>16</v>
      </c>
      <c r="E109" s="80"/>
      <c r="F109" s="22"/>
      <c r="G109" s="24">
        <v>0.33333333333333331</v>
      </c>
      <c r="H109" s="79"/>
      <c r="I109" s="21"/>
      <c r="J109" s="22"/>
      <c r="K109" s="22"/>
      <c r="L109" s="81"/>
      <c r="M109" s="55">
        <v>0.33333333333333331</v>
      </c>
      <c r="N109" s="22"/>
      <c r="O109" s="22"/>
      <c r="P109" s="81"/>
      <c r="Q109" s="55">
        <v>0.33333333333333331</v>
      </c>
      <c r="R109" s="22"/>
      <c r="S109" s="22"/>
      <c r="T109" s="23"/>
      <c r="U109" s="80"/>
      <c r="V109" s="22"/>
      <c r="W109" s="22"/>
      <c r="X109" s="79"/>
      <c r="Y109" s="21"/>
      <c r="Z109" s="22"/>
      <c r="AA109" s="22"/>
      <c r="AB109" s="96"/>
      <c r="AC109" s="21"/>
      <c r="AD109" s="22"/>
      <c r="AE109" s="22"/>
      <c r="AF109" s="96"/>
      <c r="AG109" s="560">
        <f>SUM(E109:AF109)</f>
        <v>1</v>
      </c>
      <c r="AH109" s="556">
        <f>SUM(E110:AF110)</f>
        <v>0.9375</v>
      </c>
      <c r="AI109" s="412"/>
      <c r="AK109" s="423"/>
      <c r="AL109" s="268"/>
      <c r="BS109" s="412"/>
    </row>
    <row r="110" spans="1:71" ht="15" customHeight="1" x14ac:dyDescent="0.2">
      <c r="A110" s="411"/>
      <c r="B110" s="576"/>
      <c r="C110" s="626"/>
      <c r="D110" s="25" t="s">
        <v>17</v>
      </c>
      <c r="E110" s="83"/>
      <c r="F110" s="27"/>
      <c r="G110" s="29">
        <v>0.3125</v>
      </c>
      <c r="H110" s="82"/>
      <c r="I110" s="26"/>
      <c r="J110" s="27"/>
      <c r="K110" s="27"/>
      <c r="L110" s="84"/>
      <c r="M110" s="57">
        <v>0.3125</v>
      </c>
      <c r="N110" s="27"/>
      <c r="O110" s="27"/>
      <c r="P110" s="84"/>
      <c r="Q110" s="57">
        <v>0.3125</v>
      </c>
      <c r="R110" s="27"/>
      <c r="S110" s="27"/>
      <c r="T110" s="28"/>
      <c r="U110" s="83"/>
      <c r="V110" s="27"/>
      <c r="W110" s="27"/>
      <c r="X110" s="82"/>
      <c r="Y110" s="26"/>
      <c r="Z110" s="27"/>
      <c r="AA110" s="27"/>
      <c r="AB110" s="97"/>
      <c r="AC110" s="26"/>
      <c r="AD110" s="27"/>
      <c r="AE110" s="27"/>
      <c r="AF110" s="97"/>
      <c r="AG110" s="561"/>
      <c r="AH110" s="557"/>
      <c r="AI110" s="412"/>
      <c r="AK110" s="423"/>
      <c r="AL110" s="268"/>
      <c r="BS110" s="412"/>
    </row>
    <row r="111" spans="1:71" ht="15" customHeight="1" x14ac:dyDescent="0.2">
      <c r="A111" s="411"/>
      <c r="B111" s="576"/>
      <c r="C111" s="627" t="s">
        <v>18</v>
      </c>
      <c r="D111" s="30" t="s">
        <v>16</v>
      </c>
      <c r="E111" s="264">
        <v>0.25</v>
      </c>
      <c r="F111" s="32"/>
      <c r="G111" s="32"/>
      <c r="H111" s="252"/>
      <c r="I111" s="253">
        <v>0.33333333333333331</v>
      </c>
      <c r="J111" s="32"/>
      <c r="K111" s="32"/>
      <c r="L111" s="33"/>
      <c r="M111" s="86"/>
      <c r="N111" s="32"/>
      <c r="O111" s="32"/>
      <c r="P111" s="85"/>
      <c r="Q111" s="31"/>
      <c r="R111" s="32"/>
      <c r="S111" s="32"/>
      <c r="T111" s="33"/>
      <c r="U111" s="32"/>
      <c r="V111" s="32"/>
      <c r="W111" s="32"/>
      <c r="X111" s="33"/>
      <c r="Y111" s="31"/>
      <c r="Z111" s="251">
        <v>0.33333333333333331</v>
      </c>
      <c r="AA111" s="98"/>
      <c r="AB111" s="99"/>
      <c r="AC111" s="31"/>
      <c r="AD111" s="251">
        <v>0.33333333333333331</v>
      </c>
      <c r="AE111" s="32"/>
      <c r="AF111" s="99"/>
      <c r="AG111" s="562">
        <f>SUM(E111:AF111)</f>
        <v>1.2499999999999998</v>
      </c>
      <c r="AH111" s="558">
        <f>SUM(E112:AF112)</f>
        <v>1.1666666666666665</v>
      </c>
      <c r="AI111" s="412"/>
      <c r="AK111" s="423"/>
      <c r="AL111" s="268"/>
      <c r="BS111" s="412"/>
    </row>
    <row r="112" spans="1:71" ht="15" customHeight="1" x14ac:dyDescent="0.2">
      <c r="A112" s="411"/>
      <c r="B112" s="576"/>
      <c r="C112" s="627"/>
      <c r="D112" s="25" t="s">
        <v>17</v>
      </c>
      <c r="E112" s="265">
        <v>0.22916666666666666</v>
      </c>
      <c r="F112" s="27"/>
      <c r="G112" s="27"/>
      <c r="H112" s="255"/>
      <c r="I112" s="256">
        <v>0.3125</v>
      </c>
      <c r="J112" s="27"/>
      <c r="K112" s="27"/>
      <c r="L112" s="28"/>
      <c r="M112" s="83"/>
      <c r="N112" s="27"/>
      <c r="O112" s="27"/>
      <c r="P112" s="82"/>
      <c r="Q112" s="26"/>
      <c r="R112" s="27"/>
      <c r="S112" s="27"/>
      <c r="T112" s="28"/>
      <c r="U112" s="27"/>
      <c r="V112" s="27"/>
      <c r="W112" s="27"/>
      <c r="X112" s="28"/>
      <c r="Y112" s="26"/>
      <c r="Z112" s="254">
        <v>0.3125</v>
      </c>
      <c r="AA112" s="100"/>
      <c r="AB112" s="97"/>
      <c r="AC112" s="26"/>
      <c r="AD112" s="254">
        <v>0.3125</v>
      </c>
      <c r="AE112" s="27"/>
      <c r="AF112" s="97"/>
      <c r="AG112" s="561"/>
      <c r="AH112" s="557"/>
      <c r="AI112" s="412"/>
      <c r="AK112" s="423"/>
      <c r="AL112" s="268"/>
      <c r="BS112" s="412"/>
    </row>
    <row r="113" spans="1:71" ht="15" customHeight="1" x14ac:dyDescent="0.2">
      <c r="A113" s="411"/>
      <c r="B113" s="576"/>
      <c r="C113" s="628" t="s">
        <v>19</v>
      </c>
      <c r="D113" s="30" t="s">
        <v>16</v>
      </c>
      <c r="E113" s="86"/>
      <c r="F113" s="32"/>
      <c r="G113" s="32"/>
      <c r="H113" s="85"/>
      <c r="I113" s="31"/>
      <c r="J113" s="32"/>
      <c r="K113" s="32"/>
      <c r="L113" s="33"/>
      <c r="M113" s="86"/>
      <c r="N113" s="32"/>
      <c r="O113" s="32"/>
      <c r="P113" s="85"/>
      <c r="Q113" s="31"/>
      <c r="R113" s="259">
        <v>0.33333333333333331</v>
      </c>
      <c r="S113" s="32"/>
      <c r="T113" s="33"/>
      <c r="U113" s="86"/>
      <c r="V113" s="259">
        <v>0.33333333333333331</v>
      </c>
      <c r="W113" s="32"/>
      <c r="X113" s="85"/>
      <c r="Y113" s="31"/>
      <c r="Z113" s="32"/>
      <c r="AA113" s="259">
        <v>0.33333333333333331</v>
      </c>
      <c r="AB113" s="99"/>
      <c r="AC113" s="31"/>
      <c r="AD113" s="32"/>
      <c r="AE113" s="259">
        <v>0.33333333333333331</v>
      </c>
      <c r="AF113" s="99"/>
      <c r="AG113" s="562">
        <f>SUM(E113:AF113)</f>
        <v>1.3333333333333333</v>
      </c>
      <c r="AH113" s="558">
        <f>SUM(E114:AF114)</f>
        <v>1.25</v>
      </c>
      <c r="AI113" s="412"/>
      <c r="AK113" s="423"/>
      <c r="AL113" s="268"/>
      <c r="BS113" s="412"/>
    </row>
    <row r="114" spans="1:71" ht="15" customHeight="1" x14ac:dyDescent="0.2">
      <c r="A114" s="411"/>
      <c r="B114" s="576"/>
      <c r="C114" s="628"/>
      <c r="D114" s="25" t="s">
        <v>17</v>
      </c>
      <c r="E114" s="83"/>
      <c r="F114" s="27"/>
      <c r="G114" s="27"/>
      <c r="H114" s="82"/>
      <c r="I114" s="26"/>
      <c r="J114" s="27"/>
      <c r="K114" s="27"/>
      <c r="L114" s="28"/>
      <c r="M114" s="83"/>
      <c r="N114" s="27"/>
      <c r="O114" s="27"/>
      <c r="P114" s="82"/>
      <c r="Q114" s="26"/>
      <c r="R114" s="262">
        <v>0.3125</v>
      </c>
      <c r="S114" s="27"/>
      <c r="T114" s="28"/>
      <c r="U114" s="83"/>
      <c r="V114" s="262">
        <v>0.3125</v>
      </c>
      <c r="W114" s="27"/>
      <c r="X114" s="82"/>
      <c r="Y114" s="26"/>
      <c r="Z114" s="27"/>
      <c r="AA114" s="262">
        <v>0.3125</v>
      </c>
      <c r="AB114" s="97"/>
      <c r="AC114" s="26"/>
      <c r="AD114" s="27"/>
      <c r="AE114" s="262">
        <v>0.3125</v>
      </c>
      <c r="AF114" s="269"/>
      <c r="AG114" s="561"/>
      <c r="AH114" s="557"/>
      <c r="AI114" s="412"/>
      <c r="AK114" s="423"/>
      <c r="AL114" s="62"/>
      <c r="BS114" s="412"/>
    </row>
    <row r="115" spans="1:71" ht="15" customHeight="1" x14ac:dyDescent="0.2">
      <c r="A115" s="411"/>
      <c r="B115" s="576"/>
      <c r="C115" s="569" t="s">
        <v>20</v>
      </c>
      <c r="D115" s="30" t="s">
        <v>16</v>
      </c>
      <c r="E115" s="86"/>
      <c r="F115" s="32"/>
      <c r="G115" s="32"/>
      <c r="H115" s="85"/>
      <c r="I115" s="31"/>
      <c r="J115" s="171">
        <v>0.33333333333333331</v>
      </c>
      <c r="K115" s="32"/>
      <c r="L115" s="85"/>
      <c r="M115" s="31"/>
      <c r="N115" s="171">
        <v>0.33333333333333331</v>
      </c>
      <c r="O115" s="32"/>
      <c r="P115" s="85"/>
      <c r="Q115" s="31"/>
      <c r="R115" s="32"/>
      <c r="S115" s="171">
        <v>0.33333333333333331</v>
      </c>
      <c r="T115" s="85"/>
      <c r="U115" s="31"/>
      <c r="V115" s="32"/>
      <c r="W115" s="171">
        <v>0.33333333333333331</v>
      </c>
      <c r="X115" s="85"/>
      <c r="Y115" s="31"/>
      <c r="Z115" s="32"/>
      <c r="AA115" s="98"/>
      <c r="AB115" s="179"/>
      <c r="AC115" s="169">
        <v>0.33333333333333331</v>
      </c>
      <c r="AD115" s="32"/>
      <c r="AE115" s="32"/>
      <c r="AF115" s="190">
        <v>8.3333333333333329E-2</v>
      </c>
      <c r="AG115" s="607">
        <f>SUM(E115:AF115)</f>
        <v>1.7499999999999998</v>
      </c>
      <c r="AH115" s="608">
        <f>SUM(E116:AF116)</f>
        <v>1.6458333333333333</v>
      </c>
      <c r="AI115" s="412"/>
      <c r="AK115" s="423"/>
      <c r="AL115" s="62"/>
      <c r="BS115" s="412"/>
    </row>
    <row r="116" spans="1:71" ht="15" customHeight="1" x14ac:dyDescent="0.2">
      <c r="A116" s="411"/>
      <c r="B116" s="576"/>
      <c r="C116" s="569"/>
      <c r="D116" s="25" t="s">
        <v>17</v>
      </c>
      <c r="E116" s="83"/>
      <c r="F116" s="27"/>
      <c r="G116" s="27"/>
      <c r="H116" s="82"/>
      <c r="I116" s="26"/>
      <c r="J116" s="195">
        <v>0.3125</v>
      </c>
      <c r="K116" s="27"/>
      <c r="L116" s="82"/>
      <c r="M116" s="26"/>
      <c r="N116" s="195">
        <v>0.3125</v>
      </c>
      <c r="O116" s="27"/>
      <c r="P116" s="82"/>
      <c r="Q116" s="26"/>
      <c r="R116" s="27"/>
      <c r="S116" s="195">
        <v>0.3125</v>
      </c>
      <c r="T116" s="82"/>
      <c r="U116" s="26"/>
      <c r="V116" s="27"/>
      <c r="W116" s="195">
        <v>0.3125</v>
      </c>
      <c r="X116" s="82"/>
      <c r="Y116" s="26"/>
      <c r="Z116" s="27"/>
      <c r="AA116" s="100"/>
      <c r="AB116" s="279"/>
      <c r="AC116" s="194">
        <v>0.3125</v>
      </c>
      <c r="AD116" s="27"/>
      <c r="AE116" s="27"/>
      <c r="AF116" s="200">
        <v>8.3333333333333329E-2</v>
      </c>
      <c r="AG116" s="607"/>
      <c r="AH116" s="608"/>
      <c r="AI116" s="412"/>
      <c r="AK116" s="423"/>
      <c r="AL116" s="62"/>
      <c r="BS116" s="412"/>
    </row>
    <row r="117" spans="1:71" ht="15" customHeight="1" x14ac:dyDescent="0.2">
      <c r="A117" s="411"/>
      <c r="B117" s="576"/>
      <c r="C117" s="603" t="s">
        <v>83</v>
      </c>
      <c r="D117" s="30" t="s">
        <v>16</v>
      </c>
      <c r="E117" s="86"/>
      <c r="F117" s="280">
        <v>0.33333333333333331</v>
      </c>
      <c r="G117" s="32"/>
      <c r="H117" s="85"/>
      <c r="I117" s="31"/>
      <c r="J117" s="32"/>
      <c r="K117" s="280">
        <v>0.33333333333333331</v>
      </c>
      <c r="L117" s="33"/>
      <c r="M117" s="86"/>
      <c r="N117" s="32"/>
      <c r="O117" s="280">
        <v>0.33333333333333331</v>
      </c>
      <c r="P117" s="85"/>
      <c r="Q117" s="31"/>
      <c r="R117" s="32"/>
      <c r="S117" s="32"/>
      <c r="T117" s="284"/>
      <c r="U117" s="285">
        <v>0.33333333333333331</v>
      </c>
      <c r="V117" s="32"/>
      <c r="W117" s="32"/>
      <c r="X117" s="284"/>
      <c r="Y117" s="285">
        <v>0.33333333333333331</v>
      </c>
      <c r="Z117" s="32"/>
      <c r="AA117" s="98"/>
      <c r="AB117" s="99"/>
      <c r="AC117" s="31"/>
      <c r="AD117" s="32"/>
      <c r="AE117" s="32"/>
      <c r="AF117" s="99"/>
      <c r="AG117" s="607">
        <f>SUM(E117:AF117)</f>
        <v>1.6666666666666665</v>
      </c>
      <c r="AH117" s="608">
        <f>SUM(E118:AF118)</f>
        <v>1.5625</v>
      </c>
      <c r="AI117" s="412"/>
      <c r="AK117" s="423"/>
      <c r="AL117" s="62"/>
      <c r="BS117" s="412"/>
    </row>
    <row r="118" spans="1:71" ht="15" customHeight="1" thickBot="1" x14ac:dyDescent="0.25">
      <c r="A118" s="411"/>
      <c r="B118" s="577"/>
      <c r="C118" s="604"/>
      <c r="D118" s="40" t="s">
        <v>17</v>
      </c>
      <c r="E118" s="88"/>
      <c r="F118" s="281">
        <v>0.3125</v>
      </c>
      <c r="G118" s="41"/>
      <c r="H118" s="87"/>
      <c r="I118" s="43"/>
      <c r="J118" s="41"/>
      <c r="K118" s="281">
        <v>0.3125</v>
      </c>
      <c r="L118" s="42"/>
      <c r="M118" s="88"/>
      <c r="N118" s="41"/>
      <c r="O118" s="281">
        <v>0.3125</v>
      </c>
      <c r="P118" s="87"/>
      <c r="Q118" s="43"/>
      <c r="R118" s="41"/>
      <c r="S118" s="41"/>
      <c r="T118" s="286"/>
      <c r="U118" s="287">
        <v>0.3125</v>
      </c>
      <c r="V118" s="41"/>
      <c r="W118" s="41"/>
      <c r="X118" s="286"/>
      <c r="Y118" s="287">
        <v>0.3125</v>
      </c>
      <c r="Z118" s="41"/>
      <c r="AA118" s="101"/>
      <c r="AB118" s="103"/>
      <c r="AC118" s="43"/>
      <c r="AD118" s="41"/>
      <c r="AE118" s="41"/>
      <c r="AF118" s="272"/>
      <c r="AG118" s="609"/>
      <c r="AH118" s="610"/>
      <c r="AI118" s="412"/>
      <c r="AK118" s="423"/>
      <c r="AL118" s="62"/>
      <c r="BS118" s="412"/>
    </row>
    <row r="119" spans="1:71" ht="26.25" thickBot="1" x14ac:dyDescent="0.25">
      <c r="A119" s="411"/>
      <c r="Y119" s="586" t="s">
        <v>84</v>
      </c>
      <c r="Z119" s="587"/>
      <c r="AA119" s="587"/>
      <c r="AB119" s="587"/>
      <c r="AC119" s="587"/>
      <c r="AD119" s="587"/>
      <c r="AE119" s="587"/>
      <c r="AF119" s="588"/>
      <c r="AG119" s="48">
        <f>SUM(AG10:AG19,AG21:AG30,AG32:AG41,AG43:AG52,AG54:AG63,AG65:AG74,AG76:AG85,AG87:AG96,AG98:AG107,AG109:AG118)/50</f>
        <v>1.4</v>
      </c>
      <c r="AH119" s="49">
        <f>SUM(AH10:AH19,AH21:AH30,AH32:AH41,AH43:AH52,AH54:AH63,AH65:AH74,AH76:AH85,AH87:AH96,AH98:AH107,AH109:AH118)/50</f>
        <v>1.3124999999999998</v>
      </c>
      <c r="AI119" s="412"/>
      <c r="AK119" s="423"/>
      <c r="AL119" s="62"/>
      <c r="BS119" s="412"/>
    </row>
    <row r="120" spans="1:71" ht="15" customHeight="1" x14ac:dyDescent="0.25">
      <c r="A120" s="411"/>
      <c r="AF120" s="275"/>
      <c r="AI120" s="412"/>
      <c r="AK120" s="423"/>
      <c r="AL120" s="62"/>
      <c r="BS120" s="412"/>
    </row>
    <row r="121" spans="1:71" ht="34.5" x14ac:dyDescent="0.2">
      <c r="A121" s="411"/>
      <c r="B121" s="62"/>
      <c r="C121" s="63" t="s">
        <v>22</v>
      </c>
      <c r="D121" s="63"/>
      <c r="E121" s="64"/>
      <c r="F121" s="64"/>
      <c r="G121" s="64"/>
      <c r="H121" s="64"/>
      <c r="I121" s="64"/>
      <c r="J121" s="65" t="s">
        <v>62</v>
      </c>
      <c r="K121" s="62"/>
      <c r="L121" s="62"/>
      <c r="M121" s="62"/>
      <c r="N121" s="62"/>
      <c r="O121" s="62"/>
      <c r="P121" s="62"/>
      <c r="Q121" s="62"/>
      <c r="R121" s="62"/>
      <c r="S121" s="62"/>
      <c r="T121" s="62"/>
      <c r="U121" s="62"/>
      <c r="V121" s="62"/>
      <c r="W121" s="62"/>
      <c r="X121" s="62"/>
      <c r="Y121" s="62"/>
      <c r="Z121" s="62"/>
      <c r="AA121" s="62"/>
      <c r="AB121" s="62"/>
      <c r="AC121" s="62"/>
      <c r="AD121" s="62"/>
      <c r="AE121" s="62"/>
      <c r="AF121" s="276"/>
      <c r="AH121" s="66"/>
      <c r="AI121" s="412"/>
      <c r="AK121" s="423"/>
      <c r="AL121" s="62"/>
      <c r="BS121" s="412"/>
    </row>
    <row r="122" spans="1:71" ht="34.5" x14ac:dyDescent="0.2">
      <c r="A122" s="411"/>
      <c r="B122" s="62"/>
      <c r="C122" s="63"/>
      <c r="D122" s="63"/>
      <c r="E122" s="64"/>
      <c r="F122" s="64"/>
      <c r="G122" s="64"/>
      <c r="H122" s="64"/>
      <c r="I122" s="64"/>
      <c r="J122" s="65" t="s">
        <v>45</v>
      </c>
      <c r="K122" s="62"/>
      <c r="L122" s="62"/>
      <c r="M122" s="62"/>
      <c r="N122" s="62"/>
      <c r="O122" s="62"/>
      <c r="P122" s="62"/>
      <c r="Q122" s="62"/>
      <c r="R122" s="62"/>
      <c r="S122" s="62"/>
      <c r="T122" s="62"/>
      <c r="U122" s="62"/>
      <c r="V122" s="62"/>
      <c r="W122" s="62"/>
      <c r="X122" s="62"/>
      <c r="Y122" s="62"/>
      <c r="Z122" s="62"/>
      <c r="AA122" s="62"/>
      <c r="AB122" s="62"/>
      <c r="AC122" s="62"/>
      <c r="AD122" s="62"/>
      <c r="AE122" s="62"/>
      <c r="AF122" s="276"/>
      <c r="AH122" s="66"/>
      <c r="AI122" s="412"/>
      <c r="AK122" s="423"/>
      <c r="AL122" s="62"/>
      <c r="BS122" s="412"/>
    </row>
    <row r="123" spans="1:71" ht="34.5" x14ac:dyDescent="0.2">
      <c r="A123" s="411"/>
      <c r="B123" s="62"/>
      <c r="C123" s="63"/>
      <c r="D123" s="63"/>
      <c r="E123" s="64"/>
      <c r="F123" s="64"/>
      <c r="G123" s="64"/>
      <c r="H123" s="64"/>
      <c r="I123" s="64"/>
      <c r="J123" s="65" t="s">
        <v>63</v>
      </c>
      <c r="K123" s="62"/>
      <c r="L123" s="62"/>
      <c r="M123" s="62"/>
      <c r="N123" s="62"/>
      <c r="O123" s="62"/>
      <c r="P123" s="62"/>
      <c r="Q123" s="62"/>
      <c r="R123" s="62"/>
      <c r="S123" s="62"/>
      <c r="T123" s="62"/>
      <c r="U123" s="62"/>
      <c r="V123" s="62"/>
      <c r="W123" s="62"/>
      <c r="X123" s="62"/>
      <c r="Y123" s="62"/>
      <c r="Z123" s="62"/>
      <c r="AA123" s="62"/>
      <c r="AB123" s="62"/>
      <c r="AC123" s="62"/>
      <c r="AD123" s="62"/>
      <c r="AE123" s="62"/>
      <c r="AF123" s="276"/>
      <c r="AH123" s="66"/>
      <c r="AI123" s="412"/>
      <c r="AK123" s="423"/>
      <c r="AL123" s="62"/>
      <c r="BS123" s="412"/>
    </row>
    <row r="124" spans="1:71" ht="34.5" x14ac:dyDescent="0.2">
      <c r="A124" s="411"/>
      <c r="B124" s="62"/>
      <c r="C124" s="63"/>
      <c r="D124" s="63"/>
      <c r="E124" s="64"/>
      <c r="F124" s="64"/>
      <c r="G124" s="64"/>
      <c r="H124" s="64"/>
      <c r="I124" s="64"/>
      <c r="J124" s="65" t="s">
        <v>64</v>
      </c>
      <c r="K124" s="62"/>
      <c r="L124" s="62"/>
      <c r="M124" s="62"/>
      <c r="N124" s="62"/>
      <c r="O124" s="62"/>
      <c r="P124" s="62"/>
      <c r="Q124" s="62"/>
      <c r="R124" s="62"/>
      <c r="S124" s="62"/>
      <c r="T124" s="62"/>
      <c r="U124" s="62"/>
      <c r="V124" s="62"/>
      <c r="W124" s="62"/>
      <c r="X124" s="62"/>
      <c r="Y124" s="62"/>
      <c r="Z124" s="62"/>
      <c r="AA124" s="62"/>
      <c r="AB124" s="62"/>
      <c r="AC124" s="62"/>
      <c r="AD124" s="62"/>
      <c r="AE124" s="62"/>
      <c r="AF124" s="276"/>
      <c r="AH124" s="66"/>
      <c r="AI124" s="412"/>
      <c r="AK124" s="423"/>
      <c r="AL124" s="62"/>
      <c r="BS124" s="412"/>
    </row>
    <row r="125" spans="1:71" ht="15" customHeight="1" x14ac:dyDescent="0.25">
      <c r="A125" s="411"/>
      <c r="AE125" s="61"/>
      <c r="AF125" s="277"/>
      <c r="AH125" s="2"/>
      <c r="AI125" s="412"/>
      <c r="AK125" s="423"/>
      <c r="AL125" s="62"/>
      <c r="BS125" s="412"/>
    </row>
    <row r="126" spans="1:71" ht="34.5" x14ac:dyDescent="0.2">
      <c r="A126" s="411"/>
      <c r="B126" s="62"/>
      <c r="C126" s="63" t="s">
        <v>75</v>
      </c>
      <c r="D126" s="63"/>
      <c r="E126" s="64"/>
      <c r="F126" s="64"/>
      <c r="G126" s="64"/>
      <c r="H126" s="64"/>
      <c r="I126" s="63"/>
      <c r="J126" s="204" t="s">
        <v>76</v>
      </c>
      <c r="M126" s="288" t="s">
        <v>15</v>
      </c>
      <c r="N126" s="289">
        <v>0</v>
      </c>
      <c r="O126" s="62"/>
      <c r="Q126" s="290" t="s">
        <v>18</v>
      </c>
      <c r="R126" s="289">
        <v>0</v>
      </c>
      <c r="S126" s="62"/>
      <c r="U126" s="291" t="s">
        <v>19</v>
      </c>
      <c r="V126" s="289">
        <v>0</v>
      </c>
      <c r="AE126" s="61"/>
      <c r="AF126" s="278"/>
      <c r="AH126" s="62"/>
      <c r="AI126" s="412"/>
      <c r="AK126" s="423"/>
      <c r="AL126" s="62"/>
      <c r="BS126" s="412"/>
    </row>
    <row r="127" spans="1:71" ht="15" customHeight="1" x14ac:dyDescent="0.2">
      <c r="A127" s="411"/>
      <c r="B127" s="62"/>
      <c r="C127" s="63"/>
      <c r="F127" s="62"/>
      <c r="G127" s="62"/>
      <c r="H127" s="62"/>
      <c r="I127" s="62"/>
      <c r="M127" s="62"/>
      <c r="N127" s="62"/>
      <c r="O127" s="62"/>
      <c r="P127" s="62"/>
      <c r="Q127" s="62"/>
      <c r="R127" s="62"/>
      <c r="S127" s="62"/>
      <c r="T127" s="62"/>
      <c r="U127" s="62"/>
      <c r="V127" s="62"/>
      <c r="AE127" s="61"/>
      <c r="AF127" s="278"/>
      <c r="AH127" s="62"/>
      <c r="AI127" s="412"/>
      <c r="AK127" s="423"/>
      <c r="AL127" s="62"/>
      <c r="BS127" s="412"/>
    </row>
    <row r="128" spans="1:71" ht="34.5" customHeight="1" thickBot="1" x14ac:dyDescent="0.25">
      <c r="A128" s="411"/>
      <c r="B128" s="62"/>
      <c r="C128" s="63"/>
      <c r="F128" s="62"/>
      <c r="G128" s="62"/>
      <c r="H128" s="62"/>
      <c r="I128" s="62"/>
      <c r="M128" s="292" t="s">
        <v>20</v>
      </c>
      <c r="N128" s="289">
        <v>0</v>
      </c>
      <c r="O128" s="62"/>
      <c r="P128" s="62"/>
      <c r="Q128" s="293" t="s">
        <v>83</v>
      </c>
      <c r="R128" s="289">
        <v>0</v>
      </c>
      <c r="T128" s="209"/>
      <c r="U128" s="548" t="s">
        <v>36</v>
      </c>
      <c r="V128" s="250">
        <f>SUM(N126,R126,V126,N128,R128)</f>
        <v>0</v>
      </c>
      <c r="AE128" s="61"/>
      <c r="AF128" s="278"/>
      <c r="AH128" s="62"/>
      <c r="AI128" s="412"/>
      <c r="AK128" s="423"/>
      <c r="AL128" s="62"/>
      <c r="BS128" s="412"/>
    </row>
    <row r="129" spans="1:71" ht="15" customHeight="1" thickTop="1" x14ac:dyDescent="0.25">
      <c r="A129" s="411"/>
      <c r="AE129" s="61"/>
      <c r="AF129" s="275"/>
      <c r="AI129" s="412"/>
      <c r="AK129" s="423"/>
      <c r="AL129" s="62"/>
      <c r="BS129" s="412"/>
    </row>
    <row r="130" spans="1:71" ht="30" x14ac:dyDescent="0.25">
      <c r="A130" s="411"/>
      <c r="C130" s="63" t="s">
        <v>72</v>
      </c>
      <c r="D130" s="67"/>
      <c r="E130" s="67"/>
      <c r="F130" s="67"/>
      <c r="G130" s="67"/>
      <c r="H130" s="67"/>
      <c r="I130" s="67"/>
      <c r="J130" s="62" t="s">
        <v>73</v>
      </c>
      <c r="AF130" s="275"/>
      <c r="AI130" s="412"/>
      <c r="AK130" s="423"/>
      <c r="AL130" s="62"/>
      <c r="BS130" s="412"/>
    </row>
    <row r="131" spans="1:71" ht="35.1" customHeight="1" thickBot="1" x14ac:dyDescent="0.25">
      <c r="A131" s="418"/>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425"/>
      <c r="AG131" s="426"/>
      <c r="AH131" s="426"/>
      <c r="AI131" s="417"/>
      <c r="AK131" s="436"/>
      <c r="AL131" s="495"/>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417"/>
    </row>
    <row r="132" spans="1:71" ht="25.5" x14ac:dyDescent="0.2">
      <c r="AK132" s="62"/>
      <c r="AL132" s="62"/>
    </row>
    <row r="133" spans="1:71" ht="25.5" x14ac:dyDescent="0.2">
      <c r="AK133" s="62"/>
      <c r="AL133" s="62"/>
    </row>
    <row r="134" spans="1:71" ht="25.5" x14ac:dyDescent="0.2">
      <c r="AK134" s="62"/>
      <c r="AL134" s="62"/>
    </row>
    <row r="135" spans="1:71" ht="25.5" x14ac:dyDescent="0.2">
      <c r="AK135" s="62"/>
      <c r="AL135" s="62"/>
    </row>
    <row r="136" spans="1:71" ht="25.5" x14ac:dyDescent="0.2">
      <c r="AK136" s="62"/>
      <c r="AL136" s="62"/>
    </row>
    <row r="137" spans="1:71" ht="25.5" x14ac:dyDescent="0.2">
      <c r="AK137" s="62"/>
      <c r="AL137" s="62"/>
    </row>
    <row r="138" spans="1:71" ht="25.5" x14ac:dyDescent="0.2">
      <c r="AK138" s="62"/>
      <c r="AL138" s="62"/>
    </row>
    <row r="139" spans="1:71" ht="25.5" x14ac:dyDescent="0.2">
      <c r="AK139" s="62"/>
      <c r="AL139" s="62"/>
    </row>
    <row r="140" spans="1:71" ht="25.5" x14ac:dyDescent="0.2">
      <c r="AK140" s="62"/>
      <c r="AL140" s="62"/>
    </row>
    <row r="141" spans="1:71" ht="25.5" x14ac:dyDescent="0.2">
      <c r="AK141" s="62"/>
      <c r="AL141" s="62"/>
    </row>
    <row r="142" spans="1:71" ht="25.5" x14ac:dyDescent="0.2">
      <c r="AK142" s="62"/>
      <c r="AL142" s="62"/>
    </row>
    <row r="143" spans="1:71" ht="25.5" x14ac:dyDescent="0.2">
      <c r="AK143" s="62"/>
      <c r="AL143" s="62"/>
    </row>
    <row r="144" spans="1:71" ht="25.5" x14ac:dyDescent="0.2">
      <c r="AK144" s="62"/>
      <c r="AL144" s="62"/>
    </row>
    <row r="145" spans="37:71" ht="25.5" x14ac:dyDescent="0.2">
      <c r="AK145" s="62"/>
      <c r="AL145" s="62"/>
    </row>
    <row r="146" spans="37:71" ht="25.5" x14ac:dyDescent="0.2">
      <c r="AK146" s="62"/>
      <c r="AL146" s="62"/>
    </row>
    <row r="147" spans="37:71" ht="25.5" x14ac:dyDescent="0.2">
      <c r="AK147" s="62"/>
      <c r="AL147" s="62"/>
    </row>
    <row r="148" spans="37:71" ht="25.5" x14ac:dyDescent="0.2">
      <c r="AK148" s="62"/>
      <c r="AL148" s="62"/>
    </row>
    <row r="149" spans="37:71" ht="25.5" x14ac:dyDescent="0.2">
      <c r="AK149" s="62"/>
      <c r="AL149" s="62"/>
    </row>
    <row r="150" spans="37:71" ht="25.5" x14ac:dyDescent="0.2">
      <c r="AK150" s="62"/>
      <c r="AL150" s="62"/>
    </row>
    <row r="151" spans="37:71" ht="25.5" x14ac:dyDescent="0.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row>
    <row r="152" spans="37:71" ht="25.5" x14ac:dyDescent="0.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row>
    <row r="153" spans="37:71" ht="25.5" x14ac:dyDescent="0.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row>
    <row r="154" spans="37:71" ht="25.5" x14ac:dyDescent="0.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row>
    <row r="155" spans="37:71" ht="25.5" x14ac:dyDescent="0.2">
      <c r="AK155" s="62"/>
    </row>
    <row r="156" spans="37:71" ht="25.5" x14ac:dyDescent="0.2">
      <c r="AK156" s="62"/>
    </row>
    <row r="158" spans="37:71" ht="25.5" x14ac:dyDescent="0.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row>
    <row r="178" spans="64:71" x14ac:dyDescent="0.2">
      <c r="BL178"/>
      <c r="BM178"/>
      <c r="BN178"/>
      <c r="BO178"/>
      <c r="BP178"/>
      <c r="BQ178"/>
      <c r="BR178"/>
      <c r="BS178"/>
    </row>
    <row r="179" spans="64:71" x14ac:dyDescent="0.2">
      <c r="BL179"/>
      <c r="BM179"/>
      <c r="BN179"/>
      <c r="BO179"/>
      <c r="BP179"/>
      <c r="BQ179"/>
      <c r="BR179"/>
      <c r="BS179"/>
    </row>
    <row r="180" spans="64:71" x14ac:dyDescent="0.2">
      <c r="BL180"/>
      <c r="BM180"/>
      <c r="BN180"/>
      <c r="BO180"/>
      <c r="BP180"/>
      <c r="BQ180"/>
      <c r="BR180"/>
      <c r="BS180"/>
    </row>
    <row r="181" spans="64:71" x14ac:dyDescent="0.2">
      <c r="BL181"/>
      <c r="BM181"/>
      <c r="BN181"/>
      <c r="BO181"/>
      <c r="BP181"/>
      <c r="BQ181"/>
      <c r="BR181"/>
      <c r="BS181"/>
    </row>
    <row r="182" spans="64:71" x14ac:dyDescent="0.2">
      <c r="BL182"/>
      <c r="BM182"/>
      <c r="BN182"/>
      <c r="BO182"/>
      <c r="BP182"/>
      <c r="BQ182"/>
      <c r="BR182"/>
      <c r="BS182"/>
    </row>
    <row r="183" spans="64:71" x14ac:dyDescent="0.2">
      <c r="BL183"/>
      <c r="BM183"/>
      <c r="BN183"/>
      <c r="BO183"/>
      <c r="BP183"/>
      <c r="BQ183"/>
      <c r="BR183"/>
      <c r="BS183"/>
    </row>
    <row r="184" spans="64:71" x14ac:dyDescent="0.2">
      <c r="BL184"/>
      <c r="BM184"/>
      <c r="BN184"/>
      <c r="BO184"/>
      <c r="BP184"/>
      <c r="BQ184"/>
      <c r="BR184"/>
      <c r="BS184"/>
    </row>
    <row r="185" spans="64:71" x14ac:dyDescent="0.2">
      <c r="BL185"/>
      <c r="BM185"/>
      <c r="BN185"/>
      <c r="BO185"/>
      <c r="BP185"/>
      <c r="BQ185"/>
      <c r="BR185"/>
      <c r="BS185"/>
    </row>
    <row r="186" spans="64:71" x14ac:dyDescent="0.2">
      <c r="BL186"/>
      <c r="BM186"/>
      <c r="BN186"/>
      <c r="BO186"/>
      <c r="BP186"/>
      <c r="BQ186"/>
      <c r="BR186"/>
      <c r="BS186"/>
    </row>
    <row r="187" spans="64:71" x14ac:dyDescent="0.2">
      <c r="BL187"/>
      <c r="BM187"/>
      <c r="BN187"/>
      <c r="BO187"/>
      <c r="BP187"/>
      <c r="BQ187"/>
      <c r="BR187"/>
      <c r="BS187"/>
    </row>
    <row r="188" spans="64:71" x14ac:dyDescent="0.2">
      <c r="BL188"/>
      <c r="BM188"/>
      <c r="BN188"/>
      <c r="BO188"/>
      <c r="BP188"/>
      <c r="BQ188"/>
      <c r="BR188"/>
      <c r="BS188"/>
    </row>
    <row r="189" spans="64:71" x14ac:dyDescent="0.2">
      <c r="BL189"/>
      <c r="BM189"/>
      <c r="BN189"/>
      <c r="BO189"/>
      <c r="BP189"/>
      <c r="BQ189"/>
      <c r="BR189"/>
      <c r="BS189"/>
    </row>
    <row r="190" spans="64:71" x14ac:dyDescent="0.2">
      <c r="BL190"/>
      <c r="BM190"/>
      <c r="BN190"/>
      <c r="BO190"/>
      <c r="BP190"/>
      <c r="BQ190"/>
      <c r="BR190"/>
      <c r="BS190"/>
    </row>
    <row r="191" spans="64:71" x14ac:dyDescent="0.2">
      <c r="BL191"/>
      <c r="BM191"/>
      <c r="BN191"/>
      <c r="BO191"/>
      <c r="BP191"/>
      <c r="BQ191"/>
      <c r="BR191"/>
      <c r="BS191"/>
    </row>
    <row r="192" spans="64:71" x14ac:dyDescent="0.2">
      <c r="BL192"/>
      <c r="BM192"/>
      <c r="BN192"/>
      <c r="BO192"/>
      <c r="BP192"/>
      <c r="BQ192"/>
      <c r="BR192"/>
      <c r="BS192"/>
    </row>
    <row r="193" spans="64:71" x14ac:dyDescent="0.2">
      <c r="BL193"/>
      <c r="BM193"/>
      <c r="BN193"/>
      <c r="BO193"/>
      <c r="BP193"/>
      <c r="BQ193"/>
      <c r="BR193"/>
      <c r="BS193"/>
    </row>
    <row r="194" spans="64:71" x14ac:dyDescent="0.2">
      <c r="BL194"/>
      <c r="BM194"/>
      <c r="BN194"/>
      <c r="BO194"/>
      <c r="BP194"/>
      <c r="BQ194"/>
      <c r="BR194"/>
      <c r="BS194"/>
    </row>
    <row r="195" spans="64:71" x14ac:dyDescent="0.2">
      <c r="BL195"/>
      <c r="BM195"/>
      <c r="BN195"/>
      <c r="BO195"/>
      <c r="BP195"/>
      <c r="BQ195"/>
      <c r="BR195"/>
      <c r="BS195"/>
    </row>
    <row r="196" spans="64:71" x14ac:dyDescent="0.2">
      <c r="BL196"/>
      <c r="BM196"/>
      <c r="BN196"/>
      <c r="BO196"/>
      <c r="BP196"/>
      <c r="BQ196"/>
      <c r="BR196"/>
      <c r="BS196"/>
    </row>
    <row r="197" spans="64:71" x14ac:dyDescent="0.2">
      <c r="BL197"/>
      <c r="BM197"/>
      <c r="BN197"/>
      <c r="BO197"/>
      <c r="BP197"/>
      <c r="BQ197"/>
      <c r="BR197"/>
      <c r="BS197"/>
    </row>
    <row r="198" spans="64:71" x14ac:dyDescent="0.2">
      <c r="BL198"/>
      <c r="BM198"/>
      <c r="BN198"/>
      <c r="BO198"/>
      <c r="BP198"/>
      <c r="BQ198"/>
      <c r="BR198"/>
      <c r="BS198"/>
    </row>
    <row r="199" spans="64:71" x14ac:dyDescent="0.2">
      <c r="BL199"/>
      <c r="BM199"/>
      <c r="BN199"/>
      <c r="BO199"/>
      <c r="BP199"/>
      <c r="BQ199"/>
      <c r="BR199"/>
      <c r="BS199"/>
    </row>
    <row r="200" spans="64:71" x14ac:dyDescent="0.2">
      <c r="BL200"/>
      <c r="BM200"/>
      <c r="BN200"/>
      <c r="BO200"/>
      <c r="BP200"/>
      <c r="BQ200"/>
      <c r="BR200"/>
      <c r="BS200"/>
    </row>
    <row r="201" spans="64:71" x14ac:dyDescent="0.2">
      <c r="BL201"/>
      <c r="BM201"/>
      <c r="BN201"/>
      <c r="BO201"/>
      <c r="BP201"/>
      <c r="BQ201"/>
      <c r="BR201"/>
      <c r="BS201"/>
    </row>
    <row r="202" spans="64:71" x14ac:dyDescent="0.2">
      <c r="BL202"/>
      <c r="BM202"/>
      <c r="BN202"/>
      <c r="BO202"/>
      <c r="BP202"/>
      <c r="BQ202"/>
      <c r="BR202"/>
      <c r="BS202"/>
    </row>
    <row r="203" spans="64:71" x14ac:dyDescent="0.2">
      <c r="BL203"/>
      <c r="BM203"/>
      <c r="BN203"/>
      <c r="BO203"/>
      <c r="BP203"/>
      <c r="BQ203"/>
      <c r="BR203"/>
      <c r="BS203"/>
    </row>
    <row r="204" spans="64:71" x14ac:dyDescent="0.2">
      <c r="BL204"/>
      <c r="BM204"/>
      <c r="BN204"/>
      <c r="BO204"/>
      <c r="BP204"/>
      <c r="BQ204"/>
      <c r="BR204"/>
      <c r="BS204"/>
    </row>
    <row r="205" spans="64:71" x14ac:dyDescent="0.2">
      <c r="BL205"/>
      <c r="BM205"/>
      <c r="BN205"/>
      <c r="BO205"/>
      <c r="BP205"/>
      <c r="BQ205"/>
      <c r="BR205"/>
      <c r="BS205"/>
    </row>
    <row r="206" spans="64:71" x14ac:dyDescent="0.2">
      <c r="BL206"/>
      <c r="BM206"/>
      <c r="BN206"/>
      <c r="BO206"/>
      <c r="BP206"/>
      <c r="BQ206"/>
      <c r="BR206"/>
      <c r="BS206"/>
    </row>
    <row r="207" spans="64:71" x14ac:dyDescent="0.2">
      <c r="BL207"/>
      <c r="BM207"/>
      <c r="BN207"/>
      <c r="BO207"/>
      <c r="BP207"/>
      <c r="BQ207"/>
      <c r="BR207"/>
      <c r="BS207"/>
    </row>
    <row r="208" spans="64:71" x14ac:dyDescent="0.2">
      <c r="BL208"/>
      <c r="BM208"/>
      <c r="BN208"/>
      <c r="BO208"/>
      <c r="BP208"/>
      <c r="BQ208"/>
      <c r="BR208"/>
      <c r="BS208"/>
    </row>
    <row r="209" spans="64:71" x14ac:dyDescent="0.2">
      <c r="BL209"/>
      <c r="BM209"/>
      <c r="BN209"/>
      <c r="BO209"/>
      <c r="BP209"/>
      <c r="BQ209"/>
      <c r="BR209"/>
      <c r="BS209"/>
    </row>
    <row r="210" spans="64:71" x14ac:dyDescent="0.2">
      <c r="BL210"/>
      <c r="BM210"/>
      <c r="BN210"/>
      <c r="BO210"/>
      <c r="BP210"/>
      <c r="BQ210"/>
      <c r="BR210"/>
      <c r="BS210"/>
    </row>
    <row r="211" spans="64:71" x14ac:dyDescent="0.2">
      <c r="BL211"/>
      <c r="BM211"/>
      <c r="BN211"/>
      <c r="BO211"/>
      <c r="BP211"/>
      <c r="BQ211"/>
      <c r="BR211"/>
      <c r="BS211"/>
    </row>
    <row r="212" spans="64:71" x14ac:dyDescent="0.2">
      <c r="BL212"/>
      <c r="BM212"/>
      <c r="BN212"/>
      <c r="BO212"/>
      <c r="BP212"/>
      <c r="BQ212"/>
      <c r="BR212"/>
      <c r="BS212"/>
    </row>
    <row r="213" spans="64:71" x14ac:dyDescent="0.2">
      <c r="BL213"/>
      <c r="BM213"/>
      <c r="BN213"/>
      <c r="BO213"/>
      <c r="BP213"/>
      <c r="BQ213"/>
      <c r="BR213"/>
      <c r="BS213"/>
    </row>
    <row r="214" spans="64:71" x14ac:dyDescent="0.2">
      <c r="BL214"/>
      <c r="BM214"/>
      <c r="BN214"/>
      <c r="BO214"/>
      <c r="BP214"/>
      <c r="BQ214"/>
      <c r="BR214"/>
      <c r="BS214"/>
    </row>
    <row r="215" spans="64:71" x14ac:dyDescent="0.2">
      <c r="BL215"/>
      <c r="BM215"/>
      <c r="BN215"/>
      <c r="BO215"/>
      <c r="BP215"/>
      <c r="BQ215"/>
      <c r="BR215"/>
      <c r="BS215"/>
    </row>
    <row r="216" spans="64:71" x14ac:dyDescent="0.2">
      <c r="BL216"/>
      <c r="BM216"/>
      <c r="BN216"/>
      <c r="BO216"/>
      <c r="BP216"/>
      <c r="BQ216"/>
      <c r="BR216"/>
      <c r="BS216"/>
    </row>
    <row r="217" spans="64:71" x14ac:dyDescent="0.2">
      <c r="BL217"/>
      <c r="BM217"/>
      <c r="BN217"/>
      <c r="BO217"/>
      <c r="BP217"/>
      <c r="BQ217"/>
      <c r="BR217"/>
      <c r="BS217"/>
    </row>
    <row r="218" spans="64:71" x14ac:dyDescent="0.2">
      <c r="BL218"/>
      <c r="BM218"/>
      <c r="BN218"/>
      <c r="BO218"/>
      <c r="BP218"/>
      <c r="BQ218"/>
      <c r="BR218"/>
      <c r="BS218"/>
    </row>
    <row r="219" spans="64:71" x14ac:dyDescent="0.2">
      <c r="BL219"/>
      <c r="BM219"/>
      <c r="BN219"/>
      <c r="BO219"/>
      <c r="BP219"/>
      <c r="BQ219"/>
      <c r="BR219"/>
      <c r="BS219"/>
    </row>
    <row r="220" spans="64:71" x14ac:dyDescent="0.2">
      <c r="BL220"/>
      <c r="BM220"/>
      <c r="BN220"/>
      <c r="BO220"/>
      <c r="BP220"/>
      <c r="BQ220"/>
      <c r="BR220"/>
      <c r="BS220"/>
    </row>
    <row r="221" spans="64:71" x14ac:dyDescent="0.2">
      <c r="BL221"/>
      <c r="BM221"/>
      <c r="BN221"/>
      <c r="BO221"/>
      <c r="BP221"/>
      <c r="BQ221"/>
      <c r="BR221"/>
      <c r="BS221"/>
    </row>
    <row r="222" spans="64:71" x14ac:dyDescent="0.2">
      <c r="BL222"/>
      <c r="BM222"/>
      <c r="BN222"/>
      <c r="BO222"/>
      <c r="BP222"/>
      <c r="BQ222"/>
      <c r="BR222"/>
      <c r="BS222"/>
    </row>
    <row r="223" spans="64:71" x14ac:dyDescent="0.2">
      <c r="BL223"/>
      <c r="BM223"/>
      <c r="BN223"/>
      <c r="BO223"/>
      <c r="BP223"/>
      <c r="BQ223"/>
      <c r="BR223"/>
      <c r="BS223"/>
    </row>
    <row r="224" spans="64:71" x14ac:dyDescent="0.2">
      <c r="BL224"/>
      <c r="BM224"/>
      <c r="BN224"/>
      <c r="BO224"/>
      <c r="BP224"/>
      <c r="BQ224"/>
      <c r="BR224"/>
      <c r="BS224"/>
    </row>
    <row r="225" spans="64:71" x14ac:dyDescent="0.2">
      <c r="BL225"/>
      <c r="BM225"/>
      <c r="BN225"/>
      <c r="BO225"/>
      <c r="BP225"/>
      <c r="BQ225"/>
      <c r="BR225"/>
      <c r="BS225"/>
    </row>
    <row r="226" spans="64:71" x14ac:dyDescent="0.2">
      <c r="BL226"/>
      <c r="BM226"/>
      <c r="BN226"/>
      <c r="BO226"/>
      <c r="BP226"/>
      <c r="BQ226"/>
      <c r="BR226"/>
      <c r="BS226"/>
    </row>
    <row r="227" spans="64:71" x14ac:dyDescent="0.2">
      <c r="BL227"/>
      <c r="BM227"/>
      <c r="BN227"/>
      <c r="BO227"/>
      <c r="BP227"/>
      <c r="BQ227"/>
      <c r="BR227"/>
      <c r="BS227"/>
    </row>
    <row r="228" spans="64:71" x14ac:dyDescent="0.2">
      <c r="BL228"/>
      <c r="BM228"/>
      <c r="BN228"/>
      <c r="BO228"/>
      <c r="BP228"/>
      <c r="BQ228"/>
      <c r="BR228"/>
      <c r="BS228"/>
    </row>
    <row r="229" spans="64:71" x14ac:dyDescent="0.2">
      <c r="BL229"/>
      <c r="BM229"/>
      <c r="BN229"/>
      <c r="BO229"/>
      <c r="BP229"/>
      <c r="BQ229"/>
      <c r="BR229"/>
      <c r="BS229"/>
    </row>
    <row r="230" spans="64:71" x14ac:dyDescent="0.2">
      <c r="BL230"/>
      <c r="BM230"/>
      <c r="BN230"/>
      <c r="BO230"/>
      <c r="BP230"/>
      <c r="BQ230"/>
      <c r="BR230"/>
      <c r="BS230"/>
    </row>
    <row r="231" spans="64:71" x14ac:dyDescent="0.2">
      <c r="BL231"/>
      <c r="BM231"/>
      <c r="BN231"/>
      <c r="BO231"/>
      <c r="BP231"/>
      <c r="BQ231"/>
      <c r="BR231"/>
      <c r="BS231"/>
    </row>
    <row r="232" spans="64:71" x14ac:dyDescent="0.2">
      <c r="BL232"/>
      <c r="BM232"/>
      <c r="BN232"/>
      <c r="BO232"/>
      <c r="BP232"/>
      <c r="BQ232"/>
      <c r="BR232"/>
      <c r="BS232"/>
    </row>
    <row r="233" spans="64:71" x14ac:dyDescent="0.2">
      <c r="BL233"/>
      <c r="BM233"/>
      <c r="BN233"/>
      <c r="BO233"/>
      <c r="BP233"/>
      <c r="BQ233"/>
      <c r="BR233"/>
      <c r="BS233"/>
    </row>
    <row r="234" spans="64:71" x14ac:dyDescent="0.2">
      <c r="BL234"/>
      <c r="BM234"/>
      <c r="BN234"/>
      <c r="BO234"/>
      <c r="BP234"/>
      <c r="BQ234"/>
      <c r="BR234"/>
      <c r="BS234"/>
    </row>
  </sheetData>
  <sheetProtection algorithmName="SHA-512" hashValue="P7F3yEPE28v2qpsl1XhKnrcHu/EJ74WN8uzJuSRl6CRLLD3eMl+JJGljM6bMBwEIH/F6FicrEQWL+ibxUMdnUA==" saltValue="R9zOqTNsTDMwJPtvMAKxAw==" spinCount="100000" sheet="1" objects="1" scenarios="1"/>
  <mergeCells count="293">
    <mergeCell ref="AL92:AL93"/>
    <mergeCell ref="AL90:AL91"/>
    <mergeCell ref="AL88:AL89"/>
    <mergeCell ref="AM90:BA91"/>
    <mergeCell ref="A1:BS1"/>
    <mergeCell ref="BB80:BD81"/>
    <mergeCell ref="BB82:BD83"/>
    <mergeCell ref="BB84:BD85"/>
    <mergeCell ref="BB86:BD87"/>
    <mergeCell ref="BB88:BD89"/>
    <mergeCell ref="BB90:BD91"/>
    <mergeCell ref="BE90:BG91"/>
    <mergeCell ref="BE88:BG89"/>
    <mergeCell ref="BE86:BG87"/>
    <mergeCell ref="BE84:BG85"/>
    <mergeCell ref="BE82:BG83"/>
    <mergeCell ref="BE80:BG81"/>
    <mergeCell ref="AM88:BA89"/>
    <mergeCell ref="BB92:BD93"/>
    <mergeCell ref="AL78:AL79"/>
    <mergeCell ref="AM75:BA77"/>
    <mergeCell ref="AL75:AL77"/>
    <mergeCell ref="BH75:BJ77"/>
    <mergeCell ref="BE75:BG77"/>
    <mergeCell ref="BH98:BJ99"/>
    <mergeCell ref="AL102:AL103"/>
    <mergeCell ref="AM102:BA103"/>
    <mergeCell ref="BH102:BJ103"/>
    <mergeCell ref="BE102:BG103"/>
    <mergeCell ref="BB102:BD103"/>
    <mergeCell ref="AL100:AL101"/>
    <mergeCell ref="AL98:AL99"/>
    <mergeCell ref="AL96:AL97"/>
    <mergeCell ref="BB98:BD99"/>
    <mergeCell ref="BB100:BD101"/>
    <mergeCell ref="BH100:BJ101"/>
    <mergeCell ref="BE100:BG101"/>
    <mergeCell ref="BE98:BG99"/>
    <mergeCell ref="BE96:BG97"/>
    <mergeCell ref="AM100:BA101"/>
    <mergeCell ref="AM98:BA99"/>
    <mergeCell ref="BB94:BD95"/>
    <mergeCell ref="BB96:BD97"/>
    <mergeCell ref="BH80:BJ81"/>
    <mergeCell ref="BH82:BJ83"/>
    <mergeCell ref="BH84:BJ85"/>
    <mergeCell ref="BH86:BJ87"/>
    <mergeCell ref="AL82:AL83"/>
    <mergeCell ref="AL80:AL81"/>
    <mergeCell ref="AL86:AL87"/>
    <mergeCell ref="AL84:AL85"/>
    <mergeCell ref="AM86:BA87"/>
    <mergeCell ref="AM84:BA85"/>
    <mergeCell ref="AM82:BA83"/>
    <mergeCell ref="AM80:BA81"/>
    <mergeCell ref="BH96:BJ97"/>
    <mergeCell ref="BE94:BG95"/>
    <mergeCell ref="BE92:BG93"/>
    <mergeCell ref="BH88:BJ89"/>
    <mergeCell ref="BH90:BJ91"/>
    <mergeCell ref="BH92:BJ93"/>
    <mergeCell ref="BH94:BJ95"/>
    <mergeCell ref="AL94:AL95"/>
    <mergeCell ref="AM96:BA97"/>
    <mergeCell ref="AM94:BA95"/>
    <mergeCell ref="AM92:BA93"/>
    <mergeCell ref="AM66:BJ67"/>
    <mergeCell ref="AM68:BJ69"/>
    <mergeCell ref="AM53:BJ55"/>
    <mergeCell ref="AM56:BJ57"/>
    <mergeCell ref="AM58:BJ59"/>
    <mergeCell ref="AL70:AL71"/>
    <mergeCell ref="AM70:BJ71"/>
    <mergeCell ref="AL68:AL69"/>
    <mergeCell ref="AL66:AL67"/>
    <mergeCell ref="AL64:AL65"/>
    <mergeCell ref="AM62:BJ63"/>
    <mergeCell ref="AM64:BJ65"/>
    <mergeCell ref="AM60:BJ61"/>
    <mergeCell ref="BH78:BJ79"/>
    <mergeCell ref="BB75:BD77"/>
    <mergeCell ref="BE78:BG79"/>
    <mergeCell ref="BB78:BD79"/>
    <mergeCell ref="AM78:BA79"/>
    <mergeCell ref="AL62:AL63"/>
    <mergeCell ref="AL60:AL61"/>
    <mergeCell ref="AL58:AL59"/>
    <mergeCell ref="AL56:AL57"/>
    <mergeCell ref="AL53:AL55"/>
    <mergeCell ref="BK58:BM59"/>
    <mergeCell ref="BK60:BM61"/>
    <mergeCell ref="BK62:BM63"/>
    <mergeCell ref="BK64:BM65"/>
    <mergeCell ref="BK66:BM67"/>
    <mergeCell ref="BK70:BM71"/>
    <mergeCell ref="BN70:BP71"/>
    <mergeCell ref="BN68:BP69"/>
    <mergeCell ref="BN66:BP67"/>
    <mergeCell ref="BN64:BP65"/>
    <mergeCell ref="BN62:BP63"/>
    <mergeCell ref="BK68:BM69"/>
    <mergeCell ref="BN60:BP61"/>
    <mergeCell ref="BN58:BP59"/>
    <mergeCell ref="AM26:AS26"/>
    <mergeCell ref="AT26:AZ26"/>
    <mergeCell ref="BA26:BG26"/>
    <mergeCell ref="BH26:BN26"/>
    <mergeCell ref="AL14:BN15"/>
    <mergeCell ref="AM17:AS17"/>
    <mergeCell ref="AT17:AZ17"/>
    <mergeCell ref="BA17:BG17"/>
    <mergeCell ref="BK56:BM57"/>
    <mergeCell ref="BN56:BP57"/>
    <mergeCell ref="BN53:BP55"/>
    <mergeCell ref="BK53:BM55"/>
    <mergeCell ref="AL49:BO50"/>
    <mergeCell ref="AT35:AZ35"/>
    <mergeCell ref="AM35:AS35"/>
    <mergeCell ref="Y119:AF119"/>
    <mergeCell ref="B98:B107"/>
    <mergeCell ref="C106:C107"/>
    <mergeCell ref="AG106:AG107"/>
    <mergeCell ref="AH106:AH107"/>
    <mergeCell ref="B109:B118"/>
    <mergeCell ref="C117:C118"/>
    <mergeCell ref="AG117:AG118"/>
    <mergeCell ref="AH117:AH118"/>
    <mergeCell ref="B87:B96"/>
    <mergeCell ref="C95:C96"/>
    <mergeCell ref="AG95:AG96"/>
    <mergeCell ref="AH95:AH96"/>
    <mergeCell ref="C115:C116"/>
    <mergeCell ref="AG115:AG116"/>
    <mergeCell ref="AH115:AH116"/>
    <mergeCell ref="C98:C99"/>
    <mergeCell ref="AG98:AG99"/>
    <mergeCell ref="AH98:AH99"/>
    <mergeCell ref="C89:C90"/>
    <mergeCell ref="AG89:AG90"/>
    <mergeCell ref="AH89:AH90"/>
    <mergeCell ref="C91:C92"/>
    <mergeCell ref="AG91:AG92"/>
    <mergeCell ref="AH91:AH92"/>
    <mergeCell ref="B65:B74"/>
    <mergeCell ref="B76:B85"/>
    <mergeCell ref="C84:C85"/>
    <mergeCell ref="C111:C112"/>
    <mergeCell ref="AG111:AG112"/>
    <mergeCell ref="AH111:AH112"/>
    <mergeCell ref="C113:C114"/>
    <mergeCell ref="AG113:AG114"/>
    <mergeCell ref="AH113:AH114"/>
    <mergeCell ref="C104:C105"/>
    <mergeCell ref="AG104:AG105"/>
    <mergeCell ref="AH104:AH105"/>
    <mergeCell ref="C109:C110"/>
    <mergeCell ref="AG109:AG110"/>
    <mergeCell ref="AH109:AH110"/>
    <mergeCell ref="C100:C101"/>
    <mergeCell ref="AG100:AG101"/>
    <mergeCell ref="AH100:AH101"/>
    <mergeCell ref="C102:C103"/>
    <mergeCell ref="AG102:AG103"/>
    <mergeCell ref="AH102:AH103"/>
    <mergeCell ref="C93:C94"/>
    <mergeCell ref="AG93:AG94"/>
    <mergeCell ref="AH93:AH94"/>
    <mergeCell ref="C82:C83"/>
    <mergeCell ref="AG82:AG83"/>
    <mergeCell ref="AH82:AH83"/>
    <mergeCell ref="C87:C88"/>
    <mergeCell ref="AG87:AG88"/>
    <mergeCell ref="AH87:AH88"/>
    <mergeCell ref="C78:C79"/>
    <mergeCell ref="AG78:AG79"/>
    <mergeCell ref="AH78:AH79"/>
    <mergeCell ref="C80:C81"/>
    <mergeCell ref="AG80:AG81"/>
    <mergeCell ref="AH80:AH81"/>
    <mergeCell ref="AG84:AG85"/>
    <mergeCell ref="AH84:AH85"/>
    <mergeCell ref="C71:C72"/>
    <mergeCell ref="AG71:AG72"/>
    <mergeCell ref="AH71:AH72"/>
    <mergeCell ref="C76:C77"/>
    <mergeCell ref="AG76:AG77"/>
    <mergeCell ref="AH76:AH77"/>
    <mergeCell ref="C73:C74"/>
    <mergeCell ref="AG73:AG74"/>
    <mergeCell ref="AH73:AH74"/>
    <mergeCell ref="AH60:AH61"/>
    <mergeCell ref="AH65:AH66"/>
    <mergeCell ref="C67:C68"/>
    <mergeCell ref="AG67:AG68"/>
    <mergeCell ref="AH67:AH68"/>
    <mergeCell ref="C69:C70"/>
    <mergeCell ref="AG69:AG70"/>
    <mergeCell ref="AH69:AH70"/>
    <mergeCell ref="C65:C66"/>
    <mergeCell ref="AG65:AG66"/>
    <mergeCell ref="AG27:AG28"/>
    <mergeCell ref="AH27:AH28"/>
    <mergeCell ref="B54:B63"/>
    <mergeCell ref="C54:C55"/>
    <mergeCell ref="AG54:AG55"/>
    <mergeCell ref="AH54:AH55"/>
    <mergeCell ref="C56:C57"/>
    <mergeCell ref="C51:C52"/>
    <mergeCell ref="AG51:AG52"/>
    <mergeCell ref="AH51:AH52"/>
    <mergeCell ref="C47:C48"/>
    <mergeCell ref="AG47:AG48"/>
    <mergeCell ref="AH47:AH48"/>
    <mergeCell ref="C49:C50"/>
    <mergeCell ref="C62:C63"/>
    <mergeCell ref="AG62:AG63"/>
    <mergeCell ref="AH62:AH63"/>
    <mergeCell ref="AG56:AG57"/>
    <mergeCell ref="AH56:AH57"/>
    <mergeCell ref="C58:C59"/>
    <mergeCell ref="AG58:AG59"/>
    <mergeCell ref="AH58:AH59"/>
    <mergeCell ref="C60:C61"/>
    <mergeCell ref="AG60:AG61"/>
    <mergeCell ref="C45:C46"/>
    <mergeCell ref="AG45:AG46"/>
    <mergeCell ref="AH45:AH46"/>
    <mergeCell ref="B43:B52"/>
    <mergeCell ref="C43:C44"/>
    <mergeCell ref="AG43:AG44"/>
    <mergeCell ref="AH43:AH44"/>
    <mergeCell ref="AG49:AG50"/>
    <mergeCell ref="AH49:AH50"/>
    <mergeCell ref="B32:B41"/>
    <mergeCell ref="C32:C33"/>
    <mergeCell ref="AG32:AG33"/>
    <mergeCell ref="AH32:AH33"/>
    <mergeCell ref="C38:C39"/>
    <mergeCell ref="AG38:AG39"/>
    <mergeCell ref="AH38:AH39"/>
    <mergeCell ref="C29:C30"/>
    <mergeCell ref="AG29:AG30"/>
    <mergeCell ref="AH29:AH30"/>
    <mergeCell ref="B21:B30"/>
    <mergeCell ref="C21:C22"/>
    <mergeCell ref="AG21:AG22"/>
    <mergeCell ref="AH21:AH22"/>
    <mergeCell ref="C40:C41"/>
    <mergeCell ref="AG40:AG41"/>
    <mergeCell ref="AH40:AH41"/>
    <mergeCell ref="C36:C37"/>
    <mergeCell ref="AG36:AG37"/>
    <mergeCell ref="AH36:AH37"/>
    <mergeCell ref="C34:C35"/>
    <mergeCell ref="AG34:AG35"/>
    <mergeCell ref="AH34:AH35"/>
    <mergeCell ref="C27:C28"/>
    <mergeCell ref="C25:C26"/>
    <mergeCell ref="AG25:AG26"/>
    <mergeCell ref="AH25:AH26"/>
    <mergeCell ref="B6:H7"/>
    <mergeCell ref="I6:AF7"/>
    <mergeCell ref="C12:C13"/>
    <mergeCell ref="AG12:AG13"/>
    <mergeCell ref="AH12:AH13"/>
    <mergeCell ref="B10:B19"/>
    <mergeCell ref="C10:C11"/>
    <mergeCell ref="AG10:AG11"/>
    <mergeCell ref="AH10:AH11"/>
    <mergeCell ref="B8:B9"/>
    <mergeCell ref="C8:C9"/>
    <mergeCell ref="D8:D9"/>
    <mergeCell ref="C18:C19"/>
    <mergeCell ref="AG18:AG19"/>
    <mergeCell ref="AH18:AH19"/>
    <mergeCell ref="C14:C15"/>
    <mergeCell ref="AG14:AG15"/>
    <mergeCell ref="AH14:AH15"/>
    <mergeCell ref="C16:C17"/>
    <mergeCell ref="AG16:AG17"/>
    <mergeCell ref="AH16:AH17"/>
    <mergeCell ref="AL5:BP8"/>
    <mergeCell ref="AC8:AF8"/>
    <mergeCell ref="Y8:AB8"/>
    <mergeCell ref="U8:X8"/>
    <mergeCell ref="Q8:T8"/>
    <mergeCell ref="M8:P8"/>
    <mergeCell ref="I8:L8"/>
    <mergeCell ref="E8:H8"/>
    <mergeCell ref="C23:C24"/>
    <mergeCell ref="AG23:AG24"/>
    <mergeCell ref="AH23:AH24"/>
    <mergeCell ref="BH17:BN17"/>
  </mergeCells>
  <conditionalFormatting sqref="AH10:AH17 AH19:AH26 AH28:AH35 AH37:AH44">
    <cfRule type="cellIs" dxfId="115" priority="121" operator="greaterThan">
      <formula>2.16666666666667</formula>
    </cfRule>
  </conditionalFormatting>
  <conditionalFormatting sqref="AM40:AS40">
    <cfRule type="containsText" dxfId="114" priority="10" operator="containsText" text="S">
      <formula>NOT(ISERROR(SEARCH("S",AM40)))</formula>
    </cfRule>
    <cfRule type="containsText" dxfId="113" priority="11" operator="containsText" text="N">
      <formula>NOT(ISERROR(SEARCH("N",AM40)))</formula>
    </cfRule>
    <cfRule type="containsText" dxfId="112" priority="12" operator="containsText" text="F">
      <formula>NOT(ISERROR(SEARCH("F",AM40)))</formula>
    </cfRule>
  </conditionalFormatting>
  <conditionalFormatting sqref="AT39:AZ39">
    <cfRule type="containsText" dxfId="111" priority="19" operator="containsText" text="S">
      <formula>NOT(ISERROR(SEARCH("S",AT39)))</formula>
    </cfRule>
    <cfRule type="containsText" dxfId="110" priority="20" operator="containsText" text="N">
      <formula>NOT(ISERROR(SEARCH("N",AT39)))</formula>
    </cfRule>
    <cfRule type="containsText" dxfId="109" priority="21" operator="containsText" text="F">
      <formula>NOT(ISERROR(SEARCH("F",AT39)))</formula>
    </cfRule>
  </conditionalFormatting>
  <conditionalFormatting sqref="AT40:AZ40">
    <cfRule type="containsText" dxfId="108" priority="16" operator="containsText" text="S">
      <formula>NOT(ISERROR(SEARCH("S",AT40)))</formula>
    </cfRule>
    <cfRule type="containsText" dxfId="107" priority="17" operator="containsText" text="N">
      <formula>NOT(ISERROR(SEARCH("N",AT40)))</formula>
    </cfRule>
    <cfRule type="containsText" dxfId="106" priority="18" operator="containsText" text="F">
      <formula>NOT(ISERROR(SEARCH("F",AT40)))</formula>
    </cfRule>
  </conditionalFormatting>
  <conditionalFormatting sqref="AT41:AZ41">
    <cfRule type="containsText" dxfId="105" priority="13" operator="containsText" text="S">
      <formula>NOT(ISERROR(SEARCH("S",AT41)))</formula>
    </cfRule>
    <cfRule type="containsText" dxfId="104" priority="14" operator="containsText" text="N">
      <formula>NOT(ISERROR(SEARCH("N",AT41)))</formula>
    </cfRule>
    <cfRule type="containsText" dxfId="103" priority="15" operator="containsText" text="F">
      <formula>NOT(ISERROR(SEARCH("F",AT41)))</formula>
    </cfRule>
  </conditionalFormatting>
  <conditionalFormatting sqref="BH19:BN22 AM19:BG23">
    <cfRule type="containsText" dxfId="102" priority="103" operator="containsText" text="S">
      <formula>NOT(ISERROR(SEARCH("S",AM19)))</formula>
    </cfRule>
    <cfRule type="containsText" dxfId="101" priority="104" operator="containsText" text="N">
      <formula>NOT(ISERROR(SEARCH("N",AM19)))</formula>
    </cfRule>
    <cfRule type="containsText" dxfId="100" priority="105" operator="containsText" text="F">
      <formula>NOT(ISERROR(SEARCH("F",AM19)))</formula>
    </cfRule>
  </conditionalFormatting>
  <conditionalFormatting sqref="BH23:BN23">
    <cfRule type="containsText" dxfId="99" priority="106" operator="containsText" text="S">
      <formula>NOT(ISERROR(SEARCH("S",BH23)))</formula>
    </cfRule>
    <cfRule type="containsText" dxfId="98" priority="107" operator="containsText" text="N">
      <formula>NOT(ISERROR(SEARCH("N",BH23)))</formula>
    </cfRule>
    <cfRule type="containsText" dxfId="97" priority="108" operator="containsText" text="F">
      <formula>NOT(ISERROR(SEARCH("F",BH23)))</formula>
    </cfRule>
  </conditionalFormatting>
  <conditionalFormatting sqref="BA23:BG23">
    <cfRule type="containsText" dxfId="96" priority="100" operator="containsText" text="S">
      <formula>NOT(ISERROR(SEARCH("S",BA23)))</formula>
    </cfRule>
    <cfRule type="containsText" dxfId="95" priority="101" operator="containsText" text="N">
      <formula>NOT(ISERROR(SEARCH("N",BA23)))</formula>
    </cfRule>
    <cfRule type="containsText" dxfId="94" priority="102" operator="containsText" text="F">
      <formula>NOT(ISERROR(SEARCH("F",BA23)))</formula>
    </cfRule>
  </conditionalFormatting>
  <conditionalFormatting sqref="BH23:BN23">
    <cfRule type="containsText" dxfId="93" priority="97" operator="containsText" text="S">
      <formula>NOT(ISERROR(SEARCH("S",BH23)))</formula>
    </cfRule>
    <cfRule type="containsText" dxfId="92" priority="98" operator="containsText" text="N">
      <formula>NOT(ISERROR(SEARCH("N",BH23)))</formula>
    </cfRule>
    <cfRule type="containsText" dxfId="91" priority="99" operator="containsText" text="F">
      <formula>NOT(ISERROR(SEARCH("F",BH23)))</formula>
    </cfRule>
  </conditionalFormatting>
  <conditionalFormatting sqref="AT41:AZ41">
    <cfRule type="containsText" dxfId="90" priority="1" operator="containsText" text="S">
      <formula>NOT(ISERROR(SEARCH("S",AT41)))</formula>
    </cfRule>
    <cfRule type="containsText" dxfId="89" priority="2" operator="containsText" text="N">
      <formula>NOT(ISERROR(SEARCH("N",AT41)))</formula>
    </cfRule>
    <cfRule type="containsText" dxfId="88" priority="3" operator="containsText" text="F">
      <formula>NOT(ISERROR(SEARCH("F",AT41)))</formula>
    </cfRule>
  </conditionalFormatting>
  <conditionalFormatting sqref="BA28:BN29 AT28:AZ30 AM28:AS31">
    <cfRule type="containsText" dxfId="87" priority="67" operator="containsText" text="S">
      <formula>NOT(ISERROR(SEARCH("S",AM28)))</formula>
    </cfRule>
    <cfRule type="containsText" dxfId="86" priority="68" operator="containsText" text="N">
      <formula>NOT(ISERROR(SEARCH("N",AM28)))</formula>
    </cfRule>
    <cfRule type="containsText" dxfId="85" priority="69" operator="containsText" text="F">
      <formula>NOT(ISERROR(SEARCH("F",AM28)))</formula>
    </cfRule>
  </conditionalFormatting>
  <conditionalFormatting sqref="BH32:BN32">
    <cfRule type="containsText" dxfId="84" priority="70" operator="containsText" text="S">
      <formula>NOT(ISERROR(SEARCH("S",BH32)))</formula>
    </cfRule>
    <cfRule type="containsText" dxfId="83" priority="71" operator="containsText" text="N">
      <formula>NOT(ISERROR(SEARCH("N",BH32)))</formula>
    </cfRule>
    <cfRule type="containsText" dxfId="82" priority="72" operator="containsText" text="F">
      <formula>NOT(ISERROR(SEARCH("F",BH32)))</formula>
    </cfRule>
  </conditionalFormatting>
  <conditionalFormatting sqref="AM32:AS32">
    <cfRule type="containsText" dxfId="81" priority="94" operator="containsText" text="S">
      <formula>NOT(ISERROR(SEARCH("S",AM32)))</formula>
    </cfRule>
    <cfRule type="containsText" dxfId="80" priority="95" operator="containsText" text="N">
      <formula>NOT(ISERROR(SEARCH("N",AM32)))</formula>
    </cfRule>
    <cfRule type="containsText" dxfId="79" priority="96" operator="containsText" text="F">
      <formula>NOT(ISERROR(SEARCH("F",AM32)))</formula>
    </cfRule>
  </conditionalFormatting>
  <conditionalFormatting sqref="AT31:AZ31">
    <cfRule type="containsText" dxfId="78" priority="91" operator="containsText" text="S">
      <formula>NOT(ISERROR(SEARCH("S",AT31)))</formula>
    </cfRule>
    <cfRule type="containsText" dxfId="77" priority="92" operator="containsText" text="N">
      <formula>NOT(ISERROR(SEARCH("N",AT31)))</formula>
    </cfRule>
    <cfRule type="containsText" dxfId="76" priority="93" operator="containsText" text="F">
      <formula>NOT(ISERROR(SEARCH("F",AT31)))</formula>
    </cfRule>
  </conditionalFormatting>
  <conditionalFormatting sqref="AT32:AZ32">
    <cfRule type="containsText" dxfId="75" priority="88" operator="containsText" text="S">
      <formula>NOT(ISERROR(SEARCH("S",AT32)))</formula>
    </cfRule>
    <cfRule type="containsText" dxfId="74" priority="89" operator="containsText" text="N">
      <formula>NOT(ISERROR(SEARCH("N",AT32)))</formula>
    </cfRule>
    <cfRule type="containsText" dxfId="73" priority="90" operator="containsText" text="F">
      <formula>NOT(ISERROR(SEARCH("F",AT32)))</formula>
    </cfRule>
  </conditionalFormatting>
  <conditionalFormatting sqref="BA30:BG30">
    <cfRule type="containsText" dxfId="72" priority="85" operator="containsText" text="S">
      <formula>NOT(ISERROR(SEARCH("S",BA30)))</formula>
    </cfRule>
    <cfRule type="containsText" dxfId="71" priority="86" operator="containsText" text="N">
      <formula>NOT(ISERROR(SEARCH("N",BA30)))</formula>
    </cfRule>
    <cfRule type="containsText" dxfId="70" priority="87" operator="containsText" text="F">
      <formula>NOT(ISERROR(SEARCH("F",BA30)))</formula>
    </cfRule>
  </conditionalFormatting>
  <conditionalFormatting sqref="BA31:BG31">
    <cfRule type="containsText" dxfId="69" priority="82" operator="containsText" text="S">
      <formula>NOT(ISERROR(SEARCH("S",BA31)))</formula>
    </cfRule>
    <cfRule type="containsText" dxfId="68" priority="83" operator="containsText" text="N">
      <formula>NOT(ISERROR(SEARCH("N",BA31)))</formula>
    </cfRule>
    <cfRule type="containsText" dxfId="67" priority="84" operator="containsText" text="F">
      <formula>NOT(ISERROR(SEARCH("F",BA31)))</formula>
    </cfRule>
  </conditionalFormatting>
  <conditionalFormatting sqref="BA32:BG32">
    <cfRule type="containsText" dxfId="66" priority="79" operator="containsText" text="S">
      <formula>NOT(ISERROR(SEARCH("S",BA32)))</formula>
    </cfRule>
    <cfRule type="containsText" dxfId="65" priority="80" operator="containsText" text="N">
      <formula>NOT(ISERROR(SEARCH("N",BA32)))</formula>
    </cfRule>
    <cfRule type="containsText" dxfId="64" priority="81" operator="containsText" text="F">
      <formula>NOT(ISERROR(SEARCH("F",BA32)))</formula>
    </cfRule>
  </conditionalFormatting>
  <conditionalFormatting sqref="BH30:BN30">
    <cfRule type="containsText" dxfId="63" priority="76" operator="containsText" text="S">
      <formula>NOT(ISERROR(SEARCH("S",BH30)))</formula>
    </cfRule>
    <cfRule type="containsText" dxfId="62" priority="77" operator="containsText" text="N">
      <formula>NOT(ISERROR(SEARCH("N",BH30)))</formula>
    </cfRule>
    <cfRule type="containsText" dxfId="61" priority="78" operator="containsText" text="F">
      <formula>NOT(ISERROR(SEARCH("F",BH30)))</formula>
    </cfRule>
  </conditionalFormatting>
  <conditionalFormatting sqref="BH31:BN31">
    <cfRule type="containsText" dxfId="60" priority="73" operator="containsText" text="S">
      <formula>NOT(ISERROR(SEARCH("S",BH31)))</formula>
    </cfRule>
    <cfRule type="containsText" dxfId="59" priority="74" operator="containsText" text="N">
      <formula>NOT(ISERROR(SEARCH("N",BH31)))</formula>
    </cfRule>
    <cfRule type="containsText" dxfId="58" priority="75" operator="containsText" text="F">
      <formula>NOT(ISERROR(SEARCH("F",BH31)))</formula>
    </cfRule>
  </conditionalFormatting>
  <conditionalFormatting sqref="BH31:BN31">
    <cfRule type="containsText" dxfId="57" priority="46" operator="containsText" text="S">
      <formula>NOT(ISERROR(SEARCH("S",BH31)))</formula>
    </cfRule>
    <cfRule type="containsText" dxfId="56" priority="47" operator="containsText" text="N">
      <formula>NOT(ISERROR(SEARCH("N",BH31)))</formula>
    </cfRule>
    <cfRule type="containsText" dxfId="55" priority="48" operator="containsText" text="F">
      <formula>NOT(ISERROR(SEARCH("F",BH31)))</formula>
    </cfRule>
  </conditionalFormatting>
  <conditionalFormatting sqref="BH32:BN32">
    <cfRule type="containsText" dxfId="54" priority="43" operator="containsText" text="S">
      <formula>NOT(ISERROR(SEARCH("S",BH32)))</formula>
    </cfRule>
    <cfRule type="containsText" dxfId="53" priority="44" operator="containsText" text="N">
      <formula>NOT(ISERROR(SEARCH("N",BH32)))</formula>
    </cfRule>
    <cfRule type="containsText" dxfId="52" priority="45" operator="containsText" text="F">
      <formula>NOT(ISERROR(SEARCH("F",BH32)))</formula>
    </cfRule>
  </conditionalFormatting>
  <conditionalFormatting sqref="AM31:AS31">
    <cfRule type="containsText" dxfId="51" priority="64" operator="containsText" text="S">
      <formula>NOT(ISERROR(SEARCH("S",AM31)))</formula>
    </cfRule>
    <cfRule type="containsText" dxfId="50" priority="65" operator="containsText" text="N">
      <formula>NOT(ISERROR(SEARCH("N",AM31)))</formula>
    </cfRule>
    <cfRule type="containsText" dxfId="49" priority="66" operator="containsText" text="F">
      <formula>NOT(ISERROR(SEARCH("F",AM31)))</formula>
    </cfRule>
  </conditionalFormatting>
  <conditionalFormatting sqref="AM32:AS32">
    <cfRule type="containsText" dxfId="48" priority="61" operator="containsText" text="S">
      <formula>NOT(ISERROR(SEARCH("S",AM32)))</formula>
    </cfRule>
    <cfRule type="containsText" dxfId="47" priority="62" operator="containsText" text="N">
      <formula>NOT(ISERROR(SEARCH("N",AM32)))</formula>
    </cfRule>
    <cfRule type="containsText" dxfId="46" priority="63" operator="containsText" text="F">
      <formula>NOT(ISERROR(SEARCH("F",AM32)))</formula>
    </cfRule>
  </conditionalFormatting>
  <conditionalFormatting sqref="AT31:AZ31">
    <cfRule type="containsText" dxfId="45" priority="58" operator="containsText" text="S">
      <formula>NOT(ISERROR(SEARCH("S",AT31)))</formula>
    </cfRule>
    <cfRule type="containsText" dxfId="44" priority="59" operator="containsText" text="N">
      <formula>NOT(ISERROR(SEARCH("N",AT31)))</formula>
    </cfRule>
    <cfRule type="containsText" dxfId="43" priority="60" operator="containsText" text="F">
      <formula>NOT(ISERROR(SEARCH("F",AT31)))</formula>
    </cfRule>
  </conditionalFormatting>
  <conditionalFormatting sqref="AT32:AZ32">
    <cfRule type="containsText" dxfId="42" priority="55" operator="containsText" text="S">
      <formula>NOT(ISERROR(SEARCH("S",AT32)))</formula>
    </cfRule>
    <cfRule type="containsText" dxfId="41" priority="56" operator="containsText" text="N">
      <formula>NOT(ISERROR(SEARCH("N",AT32)))</formula>
    </cfRule>
    <cfRule type="containsText" dxfId="40" priority="57" operator="containsText" text="F">
      <formula>NOT(ISERROR(SEARCH("F",AT32)))</formula>
    </cfRule>
  </conditionalFormatting>
  <conditionalFormatting sqref="BA31:BG31">
    <cfRule type="containsText" dxfId="39" priority="52" operator="containsText" text="S">
      <formula>NOT(ISERROR(SEARCH("S",BA31)))</formula>
    </cfRule>
    <cfRule type="containsText" dxfId="38" priority="53" operator="containsText" text="N">
      <formula>NOT(ISERROR(SEARCH("N",BA31)))</formula>
    </cfRule>
    <cfRule type="containsText" dxfId="37" priority="54" operator="containsText" text="F">
      <formula>NOT(ISERROR(SEARCH("F",BA31)))</formula>
    </cfRule>
  </conditionalFormatting>
  <conditionalFormatting sqref="BA32:BG32">
    <cfRule type="containsText" dxfId="36" priority="49" operator="containsText" text="S">
      <formula>NOT(ISERROR(SEARCH("S",BA32)))</formula>
    </cfRule>
    <cfRule type="containsText" dxfId="35" priority="50" operator="containsText" text="N">
      <formula>NOT(ISERROR(SEARCH("N",BA32)))</formula>
    </cfRule>
    <cfRule type="containsText" dxfId="34" priority="51" operator="containsText" text="F">
      <formula>NOT(ISERROR(SEARCH("F",BA32)))</formula>
    </cfRule>
  </conditionalFormatting>
  <conditionalFormatting sqref="AM37:AS37">
    <cfRule type="containsText" dxfId="33" priority="40" operator="containsText" text="S">
      <formula>NOT(ISERROR(SEARCH("S",AM37)))</formula>
    </cfRule>
    <cfRule type="containsText" dxfId="32" priority="41" operator="containsText" text="N">
      <formula>NOT(ISERROR(SEARCH("N",AM37)))</formula>
    </cfRule>
    <cfRule type="containsText" dxfId="31" priority="42" operator="containsText" text="F">
      <formula>NOT(ISERROR(SEARCH("F",AM37)))</formula>
    </cfRule>
  </conditionalFormatting>
  <conditionalFormatting sqref="AM38:AS38">
    <cfRule type="containsText" dxfId="30" priority="37" operator="containsText" text="S">
      <formula>NOT(ISERROR(SEARCH("S",AM38)))</formula>
    </cfRule>
    <cfRule type="containsText" dxfId="29" priority="38" operator="containsText" text="N">
      <formula>NOT(ISERROR(SEARCH("N",AM38)))</formula>
    </cfRule>
    <cfRule type="containsText" dxfId="28" priority="39" operator="containsText" text="F">
      <formula>NOT(ISERROR(SEARCH("F",AM38)))</formula>
    </cfRule>
  </conditionalFormatting>
  <conditionalFormatting sqref="AM39:AS39">
    <cfRule type="containsText" dxfId="27" priority="34" operator="containsText" text="S">
      <formula>NOT(ISERROR(SEARCH("S",AM39)))</formula>
    </cfRule>
    <cfRule type="containsText" dxfId="26" priority="35" operator="containsText" text="N">
      <formula>NOT(ISERROR(SEARCH("N",AM39)))</formula>
    </cfRule>
    <cfRule type="containsText" dxfId="25" priority="36" operator="containsText" text="F">
      <formula>NOT(ISERROR(SEARCH("F",AM39)))</formula>
    </cfRule>
  </conditionalFormatting>
  <conditionalFormatting sqref="AM40:AS40">
    <cfRule type="containsText" dxfId="24" priority="31" operator="containsText" text="S">
      <formula>NOT(ISERROR(SEARCH("S",AM40)))</formula>
    </cfRule>
    <cfRule type="containsText" dxfId="23" priority="32" operator="containsText" text="N">
      <formula>NOT(ISERROR(SEARCH("N",AM40)))</formula>
    </cfRule>
    <cfRule type="containsText" dxfId="22" priority="33" operator="containsText" text="F">
      <formula>NOT(ISERROR(SEARCH("F",AM40)))</formula>
    </cfRule>
  </conditionalFormatting>
  <conditionalFormatting sqref="AM41:AS41">
    <cfRule type="containsText" dxfId="21" priority="28" operator="containsText" text="S">
      <formula>NOT(ISERROR(SEARCH("S",AM41)))</formula>
    </cfRule>
    <cfRule type="containsText" dxfId="20" priority="29" operator="containsText" text="N">
      <formula>NOT(ISERROR(SEARCH("N",AM41)))</formula>
    </cfRule>
    <cfRule type="containsText" dxfId="19" priority="30" operator="containsText" text="F">
      <formula>NOT(ISERROR(SEARCH("F",AM41)))</formula>
    </cfRule>
  </conditionalFormatting>
  <conditionalFormatting sqref="AT37:AZ37">
    <cfRule type="containsText" dxfId="18" priority="25" operator="containsText" text="S">
      <formula>NOT(ISERROR(SEARCH("S",AT37)))</formula>
    </cfRule>
    <cfRule type="containsText" dxfId="17" priority="26" operator="containsText" text="N">
      <formula>NOT(ISERROR(SEARCH("N",AT37)))</formula>
    </cfRule>
    <cfRule type="containsText" dxfId="16" priority="27" operator="containsText" text="F">
      <formula>NOT(ISERROR(SEARCH("F",AT37)))</formula>
    </cfRule>
  </conditionalFormatting>
  <conditionalFormatting sqref="AT38:AZ38">
    <cfRule type="containsText" dxfId="15" priority="22" operator="containsText" text="S">
      <formula>NOT(ISERROR(SEARCH("S",AT38)))</formula>
    </cfRule>
    <cfRule type="containsText" dxfId="14" priority="23" operator="containsText" text="N">
      <formula>NOT(ISERROR(SEARCH("N",AT38)))</formula>
    </cfRule>
    <cfRule type="containsText" dxfId="13" priority="24" operator="containsText" text="F">
      <formula>NOT(ISERROR(SEARCH("F",AT38)))</formula>
    </cfRule>
  </conditionalFormatting>
  <conditionalFormatting sqref="AT40:AZ40">
    <cfRule type="containsText" dxfId="12" priority="4" operator="containsText" text="S">
      <formula>NOT(ISERROR(SEARCH("S",AT40)))</formula>
    </cfRule>
    <cfRule type="containsText" dxfId="11" priority="5" operator="containsText" text="N">
      <formula>NOT(ISERROR(SEARCH("N",AT40)))</formula>
    </cfRule>
    <cfRule type="containsText" dxfId="10" priority="6" operator="containsText" text="F">
      <formula>NOT(ISERROR(SEARCH("F",AT40)))</formula>
    </cfRule>
  </conditionalFormatting>
  <conditionalFormatting sqref="AM41:AS41">
    <cfRule type="containsText" dxfId="9" priority="7" operator="containsText" text="S">
      <formula>NOT(ISERROR(SEARCH("S",AM41)))</formula>
    </cfRule>
    <cfRule type="containsText" dxfId="8" priority="8" operator="containsText" text="N">
      <formula>NOT(ISERROR(SEARCH("N",AM41)))</formula>
    </cfRule>
    <cfRule type="containsText" dxfId="7" priority="9" operator="containsText" text="F">
      <formula>NOT(ISERROR(SEARCH("F",AM41)))</formula>
    </cfRule>
  </conditionalFormatting>
  <printOptions horizontalCentered="1"/>
  <pageMargins left="0.19685039370078741" right="0.19685039370078741" top="0.78740157480314965" bottom="0.59055118110236227" header="0.39370078740157483" footer="0.39370078740157483"/>
  <pageSetup paperSize="8" scale="3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0" zoomScaleNormal="50" zoomScaleSheetLayoutView="50" workbookViewId="0">
      <selection activeCell="L22" sqref="L2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49" t="s">
        <v>58</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1"/>
    </row>
    <row r="2" spans="1:33"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v>39356</v>
      </c>
    </row>
    <row r="3" spans="1:33" ht="50.1" customHeight="1" thickBot="1" x14ac:dyDescent="0.4">
      <c r="A3" s="567" t="s">
        <v>2</v>
      </c>
      <c r="B3" s="567" t="s">
        <v>3</v>
      </c>
      <c r="C3" s="567"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71" t="s">
        <v>14</v>
      </c>
    </row>
    <row r="5" spans="1:33" ht="15" customHeight="1" x14ac:dyDescent="0.2">
      <c r="A5" s="575">
        <v>1</v>
      </c>
      <c r="B5" s="564" t="s">
        <v>15</v>
      </c>
      <c r="C5" s="20" t="s">
        <v>16</v>
      </c>
      <c r="D5" s="21"/>
      <c r="E5" s="24">
        <v>0.33333333333333331</v>
      </c>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560">
        <f>SUM(D5:AE5)</f>
        <v>2.333333333333333</v>
      </c>
      <c r="AG5" s="556">
        <f>SUM(D6:AE6)</f>
        <v>2.1631944444444442</v>
      </c>
    </row>
    <row r="6" spans="1:33" ht="15" customHeight="1" x14ac:dyDescent="0.2">
      <c r="A6" s="576"/>
      <c r="B6" s="565"/>
      <c r="C6" s="25" t="s">
        <v>17</v>
      </c>
      <c r="D6" s="26"/>
      <c r="E6" s="29">
        <v>0.30902777777777779</v>
      </c>
      <c r="F6" s="27"/>
      <c r="G6" s="28"/>
      <c r="H6" s="26"/>
      <c r="I6" s="29">
        <v>0.30902777777777779</v>
      </c>
      <c r="J6" s="27"/>
      <c r="K6" s="28"/>
      <c r="L6" s="26"/>
      <c r="M6" s="29">
        <v>0.30902777777777779</v>
      </c>
      <c r="N6" s="27"/>
      <c r="O6" s="28"/>
      <c r="P6" s="26"/>
      <c r="Q6" s="29">
        <v>0.30902777777777779</v>
      </c>
      <c r="R6" s="27"/>
      <c r="S6" s="28"/>
      <c r="T6" s="26"/>
      <c r="U6" s="29">
        <v>0.30902777777777779</v>
      </c>
      <c r="V6" s="27"/>
      <c r="W6" s="28"/>
      <c r="X6" s="26"/>
      <c r="Y6" s="29">
        <v>0.30902777777777779</v>
      </c>
      <c r="Z6" s="27"/>
      <c r="AA6" s="28"/>
      <c r="AB6" s="26"/>
      <c r="AC6" s="29">
        <v>0.30902777777777779</v>
      </c>
      <c r="AD6" s="27"/>
      <c r="AE6" s="207"/>
      <c r="AF6" s="561"/>
      <c r="AG6" s="557"/>
    </row>
    <row r="7" spans="1:33" ht="15" customHeight="1" x14ac:dyDescent="0.2">
      <c r="A7" s="576"/>
      <c r="B7" s="571" t="s">
        <v>18</v>
      </c>
      <c r="C7" s="30" t="s">
        <v>16</v>
      </c>
      <c r="D7" s="31"/>
      <c r="E7" s="32"/>
      <c r="F7" s="32"/>
      <c r="G7" s="33"/>
      <c r="H7" s="31"/>
      <c r="I7" s="32"/>
      <c r="J7" s="32"/>
      <c r="K7" s="33"/>
      <c r="L7" s="31"/>
      <c r="M7" s="32"/>
      <c r="N7" s="159">
        <v>0.33333333333333331</v>
      </c>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562">
        <f>SUM(D7:AE7)</f>
        <v>1.6666666666666665</v>
      </c>
      <c r="AG7" s="558">
        <f>SUM(D8:AE8)</f>
        <v>1.5625</v>
      </c>
    </row>
    <row r="8" spans="1:33" ht="15" customHeight="1" x14ac:dyDescent="0.2">
      <c r="A8" s="576"/>
      <c r="B8" s="571"/>
      <c r="C8" s="25" t="s">
        <v>17</v>
      </c>
      <c r="D8" s="26"/>
      <c r="E8" s="27"/>
      <c r="F8" s="27"/>
      <c r="G8" s="28"/>
      <c r="H8" s="26"/>
      <c r="I8" s="27"/>
      <c r="J8" s="27"/>
      <c r="K8" s="28"/>
      <c r="L8" s="26"/>
      <c r="M8" s="27"/>
      <c r="N8" s="160">
        <v>0.3125</v>
      </c>
      <c r="O8" s="28"/>
      <c r="P8" s="26"/>
      <c r="Q8" s="27"/>
      <c r="R8" s="160">
        <v>0.3125</v>
      </c>
      <c r="S8" s="28"/>
      <c r="T8" s="26"/>
      <c r="U8" s="27"/>
      <c r="V8" s="160">
        <v>0.3125</v>
      </c>
      <c r="W8" s="28"/>
      <c r="X8" s="26"/>
      <c r="Y8" s="27"/>
      <c r="Z8" s="160">
        <v>0.3125</v>
      </c>
      <c r="AA8" s="28"/>
      <c r="AB8" s="26"/>
      <c r="AC8" s="27"/>
      <c r="AD8" s="160">
        <v>0.3125</v>
      </c>
      <c r="AE8" s="219"/>
      <c r="AF8" s="561"/>
      <c r="AG8" s="557"/>
    </row>
    <row r="9" spans="1:33" ht="15" customHeight="1" x14ac:dyDescent="0.2">
      <c r="A9" s="576"/>
      <c r="B9" s="563" t="s">
        <v>19</v>
      </c>
      <c r="C9" s="30" t="s">
        <v>16</v>
      </c>
      <c r="D9" s="31"/>
      <c r="E9" s="32"/>
      <c r="F9" s="165">
        <v>0.33333333333333331</v>
      </c>
      <c r="G9" s="33"/>
      <c r="H9" s="31"/>
      <c r="I9" s="32"/>
      <c r="J9" s="165">
        <v>0.33333333333333331</v>
      </c>
      <c r="K9" s="33"/>
      <c r="L9" s="31"/>
      <c r="M9" s="32"/>
      <c r="N9" s="32"/>
      <c r="O9" s="33"/>
      <c r="P9" s="31"/>
      <c r="Q9" s="32"/>
      <c r="R9" s="32"/>
      <c r="S9" s="33"/>
      <c r="T9" s="31"/>
      <c r="U9" s="32"/>
      <c r="V9" s="32"/>
      <c r="W9" s="167"/>
      <c r="X9" s="163">
        <v>0.33333333333333331</v>
      </c>
      <c r="Y9" s="32"/>
      <c r="Z9" s="32"/>
      <c r="AA9" s="167"/>
      <c r="AB9" s="163">
        <v>0.33333333333333331</v>
      </c>
      <c r="AC9" s="32"/>
      <c r="AD9" s="32"/>
      <c r="AE9" s="213">
        <v>8.3333333333333329E-2</v>
      </c>
      <c r="AF9" s="562">
        <f>SUM(D9:AE9)</f>
        <v>1.4166666666666665</v>
      </c>
      <c r="AG9" s="558">
        <f>SUM(D10:AE10)</f>
        <v>1.3333333333333333</v>
      </c>
    </row>
    <row r="10" spans="1:33" ht="15" customHeight="1" x14ac:dyDescent="0.2">
      <c r="A10" s="576"/>
      <c r="B10" s="563"/>
      <c r="C10" s="25" t="s">
        <v>17</v>
      </c>
      <c r="D10" s="26"/>
      <c r="E10" s="27"/>
      <c r="F10" s="166">
        <v>0.3125</v>
      </c>
      <c r="G10" s="28"/>
      <c r="H10" s="26"/>
      <c r="I10" s="27"/>
      <c r="J10" s="166">
        <v>0.3125</v>
      </c>
      <c r="K10" s="28"/>
      <c r="L10" s="26"/>
      <c r="M10" s="27"/>
      <c r="N10" s="27"/>
      <c r="O10" s="28"/>
      <c r="P10" s="26"/>
      <c r="Q10" s="27"/>
      <c r="R10" s="27"/>
      <c r="S10" s="28"/>
      <c r="T10" s="26"/>
      <c r="U10" s="27"/>
      <c r="V10" s="27"/>
      <c r="W10" s="168"/>
      <c r="X10" s="164">
        <v>0.3125</v>
      </c>
      <c r="Y10" s="27"/>
      <c r="Z10" s="27"/>
      <c r="AA10" s="168"/>
      <c r="AB10" s="164">
        <v>0.3125</v>
      </c>
      <c r="AC10" s="27"/>
      <c r="AD10" s="27"/>
      <c r="AE10" s="214">
        <v>8.3333333333333329E-2</v>
      </c>
      <c r="AF10" s="561"/>
      <c r="AG10" s="557"/>
    </row>
    <row r="11" spans="1:33" ht="15" customHeight="1" x14ac:dyDescent="0.2">
      <c r="A11" s="576"/>
      <c r="B11" s="569"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33"/>
      <c r="X11" s="31"/>
      <c r="Y11" s="32"/>
      <c r="Z11" s="32"/>
      <c r="AA11" s="33"/>
      <c r="AB11" s="31"/>
      <c r="AC11" s="32"/>
      <c r="AD11" s="32"/>
      <c r="AE11" s="215"/>
      <c r="AF11" s="562">
        <f>SUM(D11:AE11)</f>
        <v>1.583333333333333</v>
      </c>
      <c r="AG11" s="558">
        <f>SUM(D12:AE12)</f>
        <v>1.4791666666666665</v>
      </c>
    </row>
    <row r="12" spans="1:33" ht="15" customHeight="1" thickBot="1" x14ac:dyDescent="0.25">
      <c r="A12" s="577"/>
      <c r="B12" s="570"/>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42"/>
      <c r="X12" s="43"/>
      <c r="Y12" s="41"/>
      <c r="Z12" s="41"/>
      <c r="AA12" s="42"/>
      <c r="AB12" s="43"/>
      <c r="AC12" s="41"/>
      <c r="AD12" s="41"/>
      <c r="AE12" s="216"/>
      <c r="AF12" s="566"/>
      <c r="AG12" s="559"/>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575">
        <v>2</v>
      </c>
      <c r="B14" s="564" t="s">
        <v>15</v>
      </c>
      <c r="C14" s="20" t="s">
        <v>16</v>
      </c>
      <c r="D14" s="21"/>
      <c r="E14" s="22"/>
      <c r="F14" s="22"/>
      <c r="G14" s="23"/>
      <c r="H14" s="21"/>
      <c r="I14" s="22"/>
      <c r="J14" s="22"/>
      <c r="K14" s="23"/>
      <c r="L14" s="21"/>
      <c r="M14" s="22"/>
      <c r="N14" s="24">
        <v>0.33333333333333331</v>
      </c>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560">
        <f>SUM(D14:AE14)</f>
        <v>1.6666666666666665</v>
      </c>
      <c r="AG14" s="556">
        <f>SUM(D15:AE15)</f>
        <v>1.5625</v>
      </c>
    </row>
    <row r="15" spans="1:33" ht="15" customHeight="1" x14ac:dyDescent="0.2">
      <c r="A15" s="576"/>
      <c r="B15" s="565"/>
      <c r="C15" s="25" t="s">
        <v>17</v>
      </c>
      <c r="D15" s="26"/>
      <c r="E15" s="27"/>
      <c r="F15" s="27"/>
      <c r="G15" s="28"/>
      <c r="H15" s="26"/>
      <c r="I15" s="27"/>
      <c r="J15" s="27"/>
      <c r="K15" s="28"/>
      <c r="L15" s="26"/>
      <c r="M15" s="27"/>
      <c r="N15" s="29">
        <v>0.3125</v>
      </c>
      <c r="O15" s="28"/>
      <c r="P15" s="26"/>
      <c r="Q15" s="27"/>
      <c r="R15" s="29">
        <v>0.3125</v>
      </c>
      <c r="S15" s="28"/>
      <c r="T15" s="26"/>
      <c r="U15" s="27"/>
      <c r="V15" s="29">
        <v>0.3125</v>
      </c>
      <c r="W15" s="28"/>
      <c r="X15" s="26"/>
      <c r="Y15" s="27"/>
      <c r="Z15" s="29">
        <v>0.3125</v>
      </c>
      <c r="AA15" s="28"/>
      <c r="AB15" s="26"/>
      <c r="AC15" s="27"/>
      <c r="AD15" s="29">
        <v>0.3125</v>
      </c>
      <c r="AE15" s="219"/>
      <c r="AF15" s="561"/>
      <c r="AG15" s="557"/>
    </row>
    <row r="16" spans="1:33" ht="15" customHeight="1" x14ac:dyDescent="0.2">
      <c r="A16" s="576"/>
      <c r="B16" s="571" t="s">
        <v>18</v>
      </c>
      <c r="C16" s="30" t="s">
        <v>16</v>
      </c>
      <c r="D16" s="31"/>
      <c r="E16" s="32"/>
      <c r="F16" s="159">
        <v>0.33333333333333331</v>
      </c>
      <c r="G16" s="33"/>
      <c r="H16" s="31"/>
      <c r="I16" s="32"/>
      <c r="J16" s="159">
        <v>0.33333333333333331</v>
      </c>
      <c r="K16" s="33"/>
      <c r="L16" s="31"/>
      <c r="M16" s="34"/>
      <c r="N16" s="32"/>
      <c r="O16" s="33"/>
      <c r="P16" s="31"/>
      <c r="Q16" s="32"/>
      <c r="R16" s="32"/>
      <c r="S16" s="33"/>
      <c r="T16" s="31"/>
      <c r="U16" s="32"/>
      <c r="V16" s="32"/>
      <c r="W16" s="161"/>
      <c r="X16" s="157">
        <v>0.33333333333333331</v>
      </c>
      <c r="Y16" s="32"/>
      <c r="Z16" s="32"/>
      <c r="AA16" s="161"/>
      <c r="AB16" s="157">
        <v>0.33333333333333331</v>
      </c>
      <c r="AC16" s="32"/>
      <c r="AD16" s="32"/>
      <c r="AE16" s="220">
        <v>8.3333333333333329E-2</v>
      </c>
      <c r="AF16" s="562">
        <f>SUM(D16:AE16)</f>
        <v>1.4166666666666665</v>
      </c>
      <c r="AG16" s="558">
        <f>SUM(D17:AE17)</f>
        <v>1.3333333333333333</v>
      </c>
    </row>
    <row r="17" spans="1:33" ht="15" customHeight="1" x14ac:dyDescent="0.2">
      <c r="A17" s="576"/>
      <c r="B17" s="571"/>
      <c r="C17" s="25" t="s">
        <v>17</v>
      </c>
      <c r="D17" s="26"/>
      <c r="E17" s="27"/>
      <c r="F17" s="160">
        <v>0.3125</v>
      </c>
      <c r="G17" s="28"/>
      <c r="H17" s="26"/>
      <c r="I17" s="27"/>
      <c r="J17" s="160">
        <v>0.3125</v>
      </c>
      <c r="K17" s="28"/>
      <c r="L17" s="26"/>
      <c r="M17" s="35"/>
      <c r="N17" s="27"/>
      <c r="O17" s="28"/>
      <c r="P17" s="26"/>
      <c r="Q17" s="27"/>
      <c r="R17" s="27"/>
      <c r="S17" s="28"/>
      <c r="T17" s="26"/>
      <c r="U17" s="27"/>
      <c r="V17" s="27"/>
      <c r="W17" s="162"/>
      <c r="X17" s="158">
        <v>0.3125</v>
      </c>
      <c r="Y17" s="27"/>
      <c r="Z17" s="27"/>
      <c r="AA17" s="162"/>
      <c r="AB17" s="158">
        <v>0.3125</v>
      </c>
      <c r="AC17" s="27"/>
      <c r="AD17" s="27"/>
      <c r="AE17" s="221">
        <v>8.3333333333333329E-2</v>
      </c>
      <c r="AF17" s="561"/>
      <c r="AG17" s="557"/>
    </row>
    <row r="18" spans="1:33" ht="15" customHeight="1" x14ac:dyDescent="0.2">
      <c r="A18" s="576"/>
      <c r="B18" s="563"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33"/>
      <c r="X18" s="31"/>
      <c r="Y18" s="32"/>
      <c r="Z18" s="32"/>
      <c r="AA18" s="33"/>
      <c r="AB18" s="31"/>
      <c r="AC18" s="32"/>
      <c r="AD18" s="32"/>
      <c r="AE18" s="215"/>
      <c r="AF18" s="562">
        <f>SUM(D18:AE18)</f>
        <v>1.583333333333333</v>
      </c>
      <c r="AG18" s="558">
        <f>SUM(D19:AE19)</f>
        <v>1.4791666666666665</v>
      </c>
    </row>
    <row r="19" spans="1:33" ht="15" customHeight="1" x14ac:dyDescent="0.2">
      <c r="A19" s="576"/>
      <c r="B19" s="563"/>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28"/>
      <c r="X19" s="26"/>
      <c r="Y19" s="27"/>
      <c r="Z19" s="27"/>
      <c r="AA19" s="28"/>
      <c r="AB19" s="26"/>
      <c r="AC19" s="27"/>
      <c r="AD19" s="27"/>
      <c r="AE19" s="219"/>
      <c r="AF19" s="561"/>
      <c r="AG19" s="557"/>
    </row>
    <row r="20" spans="1:33" ht="15" customHeight="1" x14ac:dyDescent="0.2">
      <c r="A20" s="576"/>
      <c r="B20" s="569" t="s">
        <v>20</v>
      </c>
      <c r="C20" s="30" t="s">
        <v>16</v>
      </c>
      <c r="D20" s="31"/>
      <c r="E20" s="171">
        <v>0.33333333333333331</v>
      </c>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562">
        <f>SUM(D20:AE20)</f>
        <v>2.333333333333333</v>
      </c>
      <c r="AG20" s="558">
        <f>SUM(D21:AE21)</f>
        <v>2.1631944444444442</v>
      </c>
    </row>
    <row r="21" spans="1:33" ht="15" customHeight="1" thickBot="1" x14ac:dyDescent="0.25">
      <c r="A21" s="577"/>
      <c r="B21" s="570"/>
      <c r="C21" s="40" t="s">
        <v>17</v>
      </c>
      <c r="D21" s="43"/>
      <c r="E21" s="172">
        <v>0.30902777777777779</v>
      </c>
      <c r="F21" s="41"/>
      <c r="G21" s="42"/>
      <c r="H21" s="43"/>
      <c r="I21" s="172">
        <v>0.30902777777777779</v>
      </c>
      <c r="J21" s="41"/>
      <c r="K21" s="42"/>
      <c r="L21" s="43"/>
      <c r="M21" s="172">
        <v>0.30902777777777779</v>
      </c>
      <c r="N21" s="41"/>
      <c r="O21" s="42"/>
      <c r="P21" s="43"/>
      <c r="Q21" s="172">
        <v>0.30902777777777779</v>
      </c>
      <c r="R21" s="41"/>
      <c r="S21" s="42"/>
      <c r="T21" s="43"/>
      <c r="U21" s="172">
        <v>0.30902777777777779</v>
      </c>
      <c r="V21" s="41"/>
      <c r="W21" s="42"/>
      <c r="X21" s="43"/>
      <c r="Y21" s="172">
        <v>0.30902777777777779</v>
      </c>
      <c r="Z21" s="41"/>
      <c r="AA21" s="42"/>
      <c r="AB21" s="43"/>
      <c r="AC21" s="172">
        <v>0.30902777777777779</v>
      </c>
      <c r="AD21" s="41"/>
      <c r="AE21" s="216"/>
      <c r="AF21" s="566"/>
      <c r="AG21" s="559"/>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575">
        <v>3</v>
      </c>
      <c r="B23" s="564" t="s">
        <v>15</v>
      </c>
      <c r="C23" s="20" t="s">
        <v>16</v>
      </c>
      <c r="D23" s="21"/>
      <c r="E23" s="22"/>
      <c r="F23" s="24">
        <v>0.33333333333333331</v>
      </c>
      <c r="G23" s="23"/>
      <c r="H23" s="21"/>
      <c r="I23" s="22"/>
      <c r="J23" s="24">
        <v>0.33333333333333331</v>
      </c>
      <c r="K23" s="23"/>
      <c r="L23" s="21"/>
      <c r="M23" s="22"/>
      <c r="N23" s="22"/>
      <c r="O23" s="23"/>
      <c r="P23" s="21"/>
      <c r="Q23" s="22"/>
      <c r="R23" s="22"/>
      <c r="S23" s="23"/>
      <c r="T23" s="21"/>
      <c r="U23" s="22"/>
      <c r="V23" s="22"/>
      <c r="W23" s="54"/>
      <c r="X23" s="55">
        <v>0.33333333333333331</v>
      </c>
      <c r="Y23" s="22"/>
      <c r="Z23" s="22"/>
      <c r="AA23" s="54"/>
      <c r="AB23" s="55">
        <v>0.33333333333333331</v>
      </c>
      <c r="AC23" s="22"/>
      <c r="AD23" s="22"/>
      <c r="AE23" s="222">
        <v>8.3333333333333329E-2</v>
      </c>
      <c r="AF23" s="560">
        <f>SUM(D23:AE23)</f>
        <v>1.4166666666666665</v>
      </c>
      <c r="AG23" s="556">
        <f>SUM(D24:AE24)</f>
        <v>1.3333333333333333</v>
      </c>
    </row>
    <row r="24" spans="1:33" ht="15" customHeight="1" x14ac:dyDescent="0.2">
      <c r="A24" s="576"/>
      <c r="B24" s="565"/>
      <c r="C24" s="25" t="s">
        <v>17</v>
      </c>
      <c r="D24" s="26"/>
      <c r="E24" s="27"/>
      <c r="F24" s="29">
        <v>0.3125</v>
      </c>
      <c r="G24" s="28"/>
      <c r="H24" s="26"/>
      <c r="I24" s="27"/>
      <c r="J24" s="29">
        <v>0.3125</v>
      </c>
      <c r="K24" s="28"/>
      <c r="L24" s="26"/>
      <c r="M24" s="27"/>
      <c r="N24" s="27"/>
      <c r="O24" s="28"/>
      <c r="P24" s="26"/>
      <c r="Q24" s="27"/>
      <c r="R24" s="27"/>
      <c r="S24" s="28"/>
      <c r="T24" s="26"/>
      <c r="U24" s="27"/>
      <c r="V24" s="27"/>
      <c r="W24" s="56"/>
      <c r="X24" s="57">
        <v>0.3125</v>
      </c>
      <c r="Y24" s="27"/>
      <c r="Z24" s="27"/>
      <c r="AA24" s="56"/>
      <c r="AB24" s="57">
        <v>0.3125</v>
      </c>
      <c r="AC24" s="27"/>
      <c r="AD24" s="27"/>
      <c r="AE24" s="223">
        <v>8.3333333333333329E-2</v>
      </c>
      <c r="AF24" s="561"/>
      <c r="AG24" s="557"/>
    </row>
    <row r="25" spans="1:33" ht="15" customHeight="1" x14ac:dyDescent="0.2">
      <c r="A25" s="576"/>
      <c r="B25" s="571"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33"/>
      <c r="X25" s="31"/>
      <c r="Y25" s="32"/>
      <c r="Z25" s="32"/>
      <c r="AA25" s="33"/>
      <c r="AB25" s="31"/>
      <c r="AC25" s="32"/>
      <c r="AD25" s="32"/>
      <c r="AE25" s="215"/>
      <c r="AF25" s="562">
        <f>SUM(D25:AE25)</f>
        <v>1.583333333333333</v>
      </c>
      <c r="AG25" s="558">
        <f>SUM(D26:AE26)</f>
        <v>1.4791666666666665</v>
      </c>
    </row>
    <row r="26" spans="1:33" ht="15" customHeight="1" x14ac:dyDescent="0.2">
      <c r="A26" s="576"/>
      <c r="B26" s="571"/>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28"/>
      <c r="X26" s="26"/>
      <c r="Y26" s="27"/>
      <c r="Z26" s="27"/>
      <c r="AA26" s="28"/>
      <c r="AB26" s="26"/>
      <c r="AC26" s="27"/>
      <c r="AD26" s="27"/>
      <c r="AE26" s="219"/>
      <c r="AF26" s="561"/>
      <c r="AG26" s="557"/>
    </row>
    <row r="27" spans="1:33" ht="15" customHeight="1" x14ac:dyDescent="0.2">
      <c r="A27" s="576"/>
      <c r="B27" s="563" t="s">
        <v>19</v>
      </c>
      <c r="C27" s="30" t="s">
        <v>16</v>
      </c>
      <c r="D27" s="31"/>
      <c r="E27" s="165">
        <v>0.33333333333333331</v>
      </c>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562">
        <f>SUM(D27:AE27)</f>
        <v>2.333333333333333</v>
      </c>
      <c r="AG27" s="558">
        <f>SUM(D28:AE28)</f>
        <v>2.1631944444444442</v>
      </c>
    </row>
    <row r="28" spans="1:33" ht="15" customHeight="1" x14ac:dyDescent="0.2">
      <c r="A28" s="576"/>
      <c r="B28" s="563"/>
      <c r="C28" s="25" t="s">
        <v>17</v>
      </c>
      <c r="D28" s="26"/>
      <c r="E28" s="166">
        <v>0.30902777777777779</v>
      </c>
      <c r="F28" s="27"/>
      <c r="G28" s="28"/>
      <c r="H28" s="26"/>
      <c r="I28" s="166">
        <v>0.30902777777777779</v>
      </c>
      <c r="J28" s="27"/>
      <c r="K28" s="28"/>
      <c r="L28" s="26"/>
      <c r="M28" s="166">
        <v>0.30902777777777779</v>
      </c>
      <c r="N28" s="27"/>
      <c r="O28" s="28"/>
      <c r="P28" s="26"/>
      <c r="Q28" s="166">
        <v>0.30902777777777779</v>
      </c>
      <c r="R28" s="27"/>
      <c r="S28" s="28"/>
      <c r="T28" s="26"/>
      <c r="U28" s="166">
        <v>0.30902777777777779</v>
      </c>
      <c r="V28" s="27"/>
      <c r="W28" s="28"/>
      <c r="X28" s="26"/>
      <c r="Y28" s="166">
        <v>0.30902777777777779</v>
      </c>
      <c r="Z28" s="27"/>
      <c r="AA28" s="28"/>
      <c r="AB28" s="26"/>
      <c r="AC28" s="166">
        <v>0.30902777777777779</v>
      </c>
      <c r="AD28" s="27"/>
      <c r="AE28" s="219"/>
      <c r="AF28" s="561"/>
      <c r="AG28" s="557"/>
    </row>
    <row r="29" spans="1:33" ht="15" customHeight="1" x14ac:dyDescent="0.2">
      <c r="A29" s="576"/>
      <c r="B29" s="569" t="s">
        <v>20</v>
      </c>
      <c r="C29" s="30" t="s">
        <v>16</v>
      </c>
      <c r="D29" s="31"/>
      <c r="E29" s="32"/>
      <c r="F29" s="32"/>
      <c r="G29" s="33"/>
      <c r="H29" s="31"/>
      <c r="I29" s="32"/>
      <c r="J29" s="32"/>
      <c r="K29" s="33"/>
      <c r="L29" s="31"/>
      <c r="M29" s="32"/>
      <c r="N29" s="171">
        <v>0.33333333333333331</v>
      </c>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562">
        <f>SUM(D29:AE29)</f>
        <v>1.6666666666666665</v>
      </c>
      <c r="AG29" s="558">
        <f>SUM(D30:AE30)</f>
        <v>1.5625</v>
      </c>
    </row>
    <row r="30" spans="1:33" ht="15" customHeight="1" thickBot="1" x14ac:dyDescent="0.25">
      <c r="A30" s="577"/>
      <c r="B30" s="570"/>
      <c r="C30" s="40" t="s">
        <v>17</v>
      </c>
      <c r="D30" s="43"/>
      <c r="E30" s="41"/>
      <c r="F30" s="41"/>
      <c r="G30" s="42"/>
      <c r="H30" s="43"/>
      <c r="I30" s="41"/>
      <c r="J30" s="41"/>
      <c r="K30" s="42"/>
      <c r="L30" s="43"/>
      <c r="M30" s="41"/>
      <c r="N30" s="172">
        <v>0.3125</v>
      </c>
      <c r="O30" s="42"/>
      <c r="P30" s="43"/>
      <c r="Q30" s="41"/>
      <c r="R30" s="172">
        <v>0.3125</v>
      </c>
      <c r="S30" s="42"/>
      <c r="T30" s="43"/>
      <c r="U30" s="41"/>
      <c r="V30" s="172">
        <v>0.3125</v>
      </c>
      <c r="W30" s="42"/>
      <c r="X30" s="43"/>
      <c r="Y30" s="41"/>
      <c r="Z30" s="172">
        <v>0.3125</v>
      </c>
      <c r="AA30" s="42"/>
      <c r="AB30" s="43"/>
      <c r="AC30" s="41"/>
      <c r="AD30" s="172">
        <v>0.3125</v>
      </c>
      <c r="AE30" s="216"/>
      <c r="AF30" s="566"/>
      <c r="AG30" s="559"/>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575">
        <v>4</v>
      </c>
      <c r="B32" s="564"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23"/>
      <c r="X32" s="21"/>
      <c r="Y32" s="22"/>
      <c r="Z32" s="22"/>
      <c r="AA32" s="23"/>
      <c r="AB32" s="21"/>
      <c r="AC32" s="22"/>
      <c r="AD32" s="22"/>
      <c r="AE32" s="218"/>
      <c r="AF32" s="560">
        <f>SUM(D32:AE32)</f>
        <v>1.583333333333333</v>
      </c>
      <c r="AG32" s="556">
        <f>SUM(D33:AE33)</f>
        <v>1.4791666666666665</v>
      </c>
    </row>
    <row r="33" spans="1:33" ht="15" customHeight="1" x14ac:dyDescent="0.2">
      <c r="A33" s="576"/>
      <c r="B33" s="565"/>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28"/>
      <c r="X33" s="26"/>
      <c r="Y33" s="27"/>
      <c r="Z33" s="27"/>
      <c r="AA33" s="28"/>
      <c r="AB33" s="26"/>
      <c r="AC33" s="27"/>
      <c r="AD33" s="27"/>
      <c r="AE33" s="219"/>
      <c r="AF33" s="561"/>
      <c r="AG33" s="557"/>
    </row>
    <row r="34" spans="1:33" ht="15" customHeight="1" x14ac:dyDescent="0.2">
      <c r="A34" s="576"/>
      <c r="B34" s="571" t="s">
        <v>18</v>
      </c>
      <c r="C34" s="30" t="s">
        <v>16</v>
      </c>
      <c r="D34" s="31"/>
      <c r="E34" s="159">
        <v>0.33333333333333331</v>
      </c>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562">
        <f>SUM(D34:AE34)</f>
        <v>2.333333333333333</v>
      </c>
      <c r="AG34" s="558">
        <f>SUM(D35:AE35)</f>
        <v>2.1631944444444442</v>
      </c>
    </row>
    <row r="35" spans="1:33" ht="15" customHeight="1" x14ac:dyDescent="0.2">
      <c r="A35" s="576"/>
      <c r="B35" s="571"/>
      <c r="C35" s="25" t="s">
        <v>17</v>
      </c>
      <c r="D35" s="26"/>
      <c r="E35" s="160">
        <v>0.30902777777777779</v>
      </c>
      <c r="F35" s="27"/>
      <c r="G35" s="28"/>
      <c r="H35" s="26"/>
      <c r="I35" s="160">
        <v>0.30902777777777779</v>
      </c>
      <c r="J35" s="27"/>
      <c r="K35" s="28"/>
      <c r="L35" s="26"/>
      <c r="M35" s="160">
        <v>0.30902777777777779</v>
      </c>
      <c r="N35" s="27"/>
      <c r="O35" s="28"/>
      <c r="P35" s="26"/>
      <c r="Q35" s="160">
        <v>0.30902777777777779</v>
      </c>
      <c r="R35" s="27"/>
      <c r="S35" s="28"/>
      <c r="T35" s="26"/>
      <c r="U35" s="160">
        <v>0.30902777777777779</v>
      </c>
      <c r="V35" s="27"/>
      <c r="W35" s="28"/>
      <c r="X35" s="26"/>
      <c r="Y35" s="160">
        <v>0.30902777777777779</v>
      </c>
      <c r="Z35" s="27"/>
      <c r="AA35" s="28"/>
      <c r="AB35" s="26"/>
      <c r="AC35" s="160">
        <v>0.30902777777777779</v>
      </c>
      <c r="AD35" s="27"/>
      <c r="AE35" s="219"/>
      <c r="AF35" s="561"/>
      <c r="AG35" s="557"/>
    </row>
    <row r="36" spans="1:33" ht="15" customHeight="1" x14ac:dyDescent="0.2">
      <c r="A36" s="576"/>
      <c r="B36" s="563" t="s">
        <v>19</v>
      </c>
      <c r="C36" s="30" t="s">
        <v>16</v>
      </c>
      <c r="D36" s="31"/>
      <c r="E36" s="32"/>
      <c r="F36" s="32"/>
      <c r="G36" s="33"/>
      <c r="H36" s="31"/>
      <c r="I36" s="32"/>
      <c r="J36" s="32"/>
      <c r="K36" s="33"/>
      <c r="L36" s="31"/>
      <c r="M36" s="32"/>
      <c r="N36" s="165">
        <v>0.33333333333333331</v>
      </c>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562">
        <f>SUM(D36:AE36)</f>
        <v>1.6666666666666665</v>
      </c>
      <c r="AG36" s="558">
        <f>SUM(D37:AE37)</f>
        <v>1.5625</v>
      </c>
    </row>
    <row r="37" spans="1:33" ht="15" customHeight="1" x14ac:dyDescent="0.2">
      <c r="A37" s="576"/>
      <c r="B37" s="563"/>
      <c r="C37" s="25" t="s">
        <v>17</v>
      </c>
      <c r="D37" s="26"/>
      <c r="E37" s="27"/>
      <c r="F37" s="27"/>
      <c r="G37" s="28"/>
      <c r="H37" s="26"/>
      <c r="I37" s="27"/>
      <c r="J37" s="27"/>
      <c r="K37" s="28"/>
      <c r="L37" s="26"/>
      <c r="M37" s="27"/>
      <c r="N37" s="166">
        <v>0.3125</v>
      </c>
      <c r="O37" s="28"/>
      <c r="P37" s="26"/>
      <c r="Q37" s="27"/>
      <c r="R37" s="166">
        <v>0.3125</v>
      </c>
      <c r="S37" s="28"/>
      <c r="T37" s="26"/>
      <c r="U37" s="27"/>
      <c r="V37" s="166">
        <v>0.3125</v>
      </c>
      <c r="W37" s="28"/>
      <c r="X37" s="26"/>
      <c r="Y37" s="27"/>
      <c r="Z37" s="166">
        <v>0.3125</v>
      </c>
      <c r="AA37" s="28"/>
      <c r="AB37" s="26"/>
      <c r="AC37" s="27"/>
      <c r="AD37" s="166">
        <v>0.3125</v>
      </c>
      <c r="AE37" s="219"/>
      <c r="AF37" s="561"/>
      <c r="AG37" s="557"/>
    </row>
    <row r="38" spans="1:33" ht="15" customHeight="1" x14ac:dyDescent="0.2">
      <c r="A38" s="576"/>
      <c r="B38" s="569" t="s">
        <v>20</v>
      </c>
      <c r="C38" s="30" t="s">
        <v>16</v>
      </c>
      <c r="D38" s="31"/>
      <c r="E38" s="32"/>
      <c r="F38" s="171">
        <v>0.33333333333333331</v>
      </c>
      <c r="G38" s="33"/>
      <c r="H38" s="31"/>
      <c r="I38" s="32"/>
      <c r="J38" s="171">
        <v>0.33333333333333331</v>
      </c>
      <c r="K38" s="33"/>
      <c r="L38" s="31"/>
      <c r="M38" s="32"/>
      <c r="N38" s="32"/>
      <c r="O38" s="33"/>
      <c r="P38" s="31"/>
      <c r="Q38" s="32"/>
      <c r="R38" s="32"/>
      <c r="S38" s="33"/>
      <c r="T38" s="31"/>
      <c r="U38" s="32"/>
      <c r="V38" s="32"/>
      <c r="W38" s="173"/>
      <c r="X38" s="169">
        <v>0.33333333333333331</v>
      </c>
      <c r="Y38" s="32"/>
      <c r="Z38" s="32"/>
      <c r="AA38" s="173"/>
      <c r="AB38" s="169">
        <v>0.33333333333333331</v>
      </c>
      <c r="AC38" s="32"/>
      <c r="AD38" s="32"/>
      <c r="AE38" s="224">
        <v>8.3333333333333329E-2</v>
      </c>
      <c r="AF38" s="562">
        <f>SUM(D38:AE38)</f>
        <v>1.4166666666666665</v>
      </c>
      <c r="AG38" s="558">
        <f>SUM(D39:AE39)</f>
        <v>1.3333333333333333</v>
      </c>
    </row>
    <row r="39" spans="1:33" ht="15" customHeight="1" thickBot="1" x14ac:dyDescent="0.25">
      <c r="A39" s="577"/>
      <c r="B39" s="570"/>
      <c r="C39" s="40" t="s">
        <v>17</v>
      </c>
      <c r="D39" s="43"/>
      <c r="E39" s="41"/>
      <c r="F39" s="172">
        <v>0.3125</v>
      </c>
      <c r="G39" s="42"/>
      <c r="H39" s="43"/>
      <c r="I39" s="41"/>
      <c r="J39" s="172">
        <v>0.3125</v>
      </c>
      <c r="K39" s="42"/>
      <c r="L39" s="43"/>
      <c r="M39" s="41"/>
      <c r="N39" s="41"/>
      <c r="O39" s="42"/>
      <c r="P39" s="43"/>
      <c r="Q39" s="41"/>
      <c r="R39" s="41"/>
      <c r="S39" s="42"/>
      <c r="T39" s="43"/>
      <c r="U39" s="41"/>
      <c r="V39" s="41"/>
      <c r="W39" s="174"/>
      <c r="X39" s="170">
        <v>0.3125</v>
      </c>
      <c r="Y39" s="41"/>
      <c r="Z39" s="41"/>
      <c r="AA39" s="174"/>
      <c r="AB39" s="170">
        <v>0.3125</v>
      </c>
      <c r="AC39" s="41"/>
      <c r="AD39" s="41"/>
      <c r="AE39" s="225">
        <v>8.3333333333333329E-2</v>
      </c>
      <c r="AF39" s="566"/>
      <c r="AG39" s="559"/>
    </row>
    <row r="40" spans="1:33" ht="26.45" customHeight="1" thickBot="1" x14ac:dyDescent="0.25">
      <c r="X40" s="572" t="s">
        <v>21</v>
      </c>
      <c r="Y40" s="573"/>
      <c r="Z40" s="573"/>
      <c r="AA40" s="573"/>
      <c r="AB40" s="573"/>
      <c r="AC40" s="573"/>
      <c r="AD40" s="573"/>
      <c r="AE40" s="574"/>
      <c r="AF40" s="48">
        <f>SUM(AF5:AF12,AF14:AF21,AF23:AF30,AF32:AF39)/16</f>
        <v>1.7499999999999998</v>
      </c>
      <c r="AG40" s="49">
        <f>SUM(AG5:AG12,AG14:AG21,AG23:AG30,AG32:AG39)/16</f>
        <v>1.6345486111111109</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5"/>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tr">
        <f>'Nr401_7 Tage'!$I$54</f>
        <v>Beachten Sie generell folgende Punkte beim Erstellen eines Schichtplanes:</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tr">
        <f>'Nr401_7 Tage'!$I$58</f>
        <v>Art. 24 ArG, Art. 36 - 38 ArGV1</v>
      </c>
      <c r="AE58" s="104"/>
      <c r="AF58" s="66"/>
      <c r="AG58" s="66"/>
    </row>
    <row r="60" spans="2:33" ht="30" x14ac:dyDescent="0.2">
      <c r="B60" s="63" t="s">
        <v>72</v>
      </c>
      <c r="I60" s="62" t="s">
        <v>73</v>
      </c>
      <c r="AG60" s="2"/>
    </row>
    <row r="61" spans="2:33" ht="25.5" x14ac:dyDescent="0.35">
      <c r="I61" s="126"/>
      <c r="AG61" s="2"/>
    </row>
  </sheetData>
  <mergeCells count="58">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G16:AG17"/>
    <mergeCell ref="AG18:AG19"/>
    <mergeCell ref="AG20:AG21"/>
    <mergeCell ref="AG23:AG24"/>
    <mergeCell ref="A32:A39"/>
    <mergeCell ref="AF16:AF17"/>
    <mergeCell ref="AF18:AF19"/>
    <mergeCell ref="AF20:AF21"/>
    <mergeCell ref="AF23:AF24"/>
    <mergeCell ref="B38:B39"/>
    <mergeCell ref="AG25:AG26"/>
    <mergeCell ref="AG27:AG28"/>
    <mergeCell ref="AF25:AF26"/>
    <mergeCell ref="AF27:AF28"/>
    <mergeCell ref="AG29:AG30"/>
    <mergeCell ref="AF29:AF30"/>
    <mergeCell ref="AF5:AF6"/>
    <mergeCell ref="AF7:AF8"/>
    <mergeCell ref="AF9:AF10"/>
    <mergeCell ref="AF11:AF12"/>
    <mergeCell ref="AF14:AF15"/>
    <mergeCell ref="B32:B33"/>
    <mergeCell ref="B34:B35"/>
    <mergeCell ref="B36:B37"/>
    <mergeCell ref="B5:B6"/>
    <mergeCell ref="B7:B8"/>
    <mergeCell ref="B16:B17"/>
    <mergeCell ref="A23:A30"/>
    <mergeCell ref="B25:B26"/>
    <mergeCell ref="B27:B28"/>
    <mergeCell ref="B23:B24"/>
    <mergeCell ref="C3:C4"/>
    <mergeCell ref="B29:B30"/>
    <mergeCell ref="H1:AE2"/>
    <mergeCell ref="A3:A4"/>
    <mergeCell ref="B3:B4"/>
    <mergeCell ref="B18:B19"/>
    <mergeCell ref="B20:B21"/>
    <mergeCell ref="A1:G2"/>
    <mergeCell ref="B9:B10"/>
    <mergeCell ref="B11:B12"/>
    <mergeCell ref="B14:B15"/>
    <mergeCell ref="A5:A12"/>
    <mergeCell ref="A14:A21"/>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126"/>
  <sheetViews>
    <sheetView zoomScale="55" zoomScaleNormal="55" zoomScaleSheetLayoutView="25" workbookViewId="0">
      <selection activeCell="L114" sqref="L114"/>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673" t="s">
        <v>207</v>
      </c>
      <c r="B1" s="674"/>
      <c r="C1" s="674"/>
      <c r="D1" s="674"/>
      <c r="E1" s="674"/>
      <c r="F1" s="674"/>
      <c r="G1" s="675"/>
      <c r="H1" s="553" t="s">
        <v>90</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432" t="s">
        <v>169</v>
      </c>
    </row>
    <row r="2" spans="1:33" ht="30" customHeight="1" thickBot="1" x14ac:dyDescent="0.25">
      <c r="A2" s="676"/>
      <c r="B2" s="677"/>
      <c r="C2" s="677"/>
      <c r="D2" s="677"/>
      <c r="E2" s="677"/>
      <c r="F2" s="677"/>
      <c r="G2" s="678"/>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t="s">
        <v>35</v>
      </c>
    </row>
    <row r="3" spans="1:33" ht="50.1" customHeight="1" thickBot="1" x14ac:dyDescent="0.25">
      <c r="A3" s="567" t="s">
        <v>2</v>
      </c>
      <c r="B3" s="567" t="s">
        <v>3</v>
      </c>
      <c r="C3" s="567" t="s">
        <v>4</v>
      </c>
      <c r="D3" s="591" t="s">
        <v>5</v>
      </c>
      <c r="E3" s="592"/>
      <c r="F3" s="592"/>
      <c r="G3" s="593"/>
      <c r="H3" s="591" t="s">
        <v>6</v>
      </c>
      <c r="I3" s="592"/>
      <c r="J3" s="592"/>
      <c r="K3" s="593"/>
      <c r="L3" s="591" t="s">
        <v>7</v>
      </c>
      <c r="M3" s="592"/>
      <c r="N3" s="592"/>
      <c r="O3" s="593"/>
      <c r="P3" s="591" t="s">
        <v>8</v>
      </c>
      <c r="Q3" s="592"/>
      <c r="R3" s="592"/>
      <c r="S3" s="593"/>
      <c r="T3" s="591" t="s">
        <v>9</v>
      </c>
      <c r="U3" s="592"/>
      <c r="V3" s="592"/>
      <c r="W3" s="593"/>
      <c r="X3" s="591" t="s">
        <v>10</v>
      </c>
      <c r="Y3" s="592"/>
      <c r="Z3" s="592"/>
      <c r="AA3" s="593"/>
      <c r="AB3" s="591" t="s">
        <v>11</v>
      </c>
      <c r="AC3" s="592"/>
      <c r="AD3" s="592"/>
      <c r="AE3" s="593"/>
      <c r="AF3" s="12" t="s">
        <v>12</v>
      </c>
      <c r="AG3" s="13"/>
    </row>
    <row r="4" spans="1:33" s="19" customFormat="1" ht="26.2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575">
        <v>1</v>
      </c>
      <c r="B5" s="625" t="s">
        <v>15</v>
      </c>
      <c r="C5" s="20" t="s">
        <v>16</v>
      </c>
      <c r="D5" s="21"/>
      <c r="E5" s="22"/>
      <c r="F5" s="22"/>
      <c r="G5" s="79"/>
      <c r="H5" s="21"/>
      <c r="I5" s="22"/>
      <c r="J5" s="22"/>
      <c r="K5" s="23"/>
      <c r="L5" s="80"/>
      <c r="M5" s="22"/>
      <c r="N5" s="22"/>
      <c r="O5" s="23"/>
      <c r="P5" s="21"/>
      <c r="Q5" s="22"/>
      <c r="R5" s="22"/>
      <c r="S5" s="23"/>
      <c r="T5" s="80"/>
      <c r="U5" s="22"/>
      <c r="V5" s="22"/>
      <c r="W5" s="79"/>
      <c r="X5" s="21"/>
      <c r="Y5" s="22"/>
      <c r="Z5" s="22"/>
      <c r="AA5" s="79"/>
      <c r="AB5" s="21"/>
      <c r="AC5" s="22"/>
      <c r="AD5" s="22"/>
      <c r="AE5" s="96"/>
      <c r="AF5" s="560">
        <f>SUM(D5:AE5)</f>
        <v>0</v>
      </c>
      <c r="AG5" s="556">
        <f>SUM(D6:AE6)</f>
        <v>0</v>
      </c>
    </row>
    <row r="6" spans="1:33" ht="15" customHeight="1" x14ac:dyDescent="0.2">
      <c r="A6" s="576"/>
      <c r="B6" s="626"/>
      <c r="C6" s="25" t="s">
        <v>17</v>
      </c>
      <c r="D6" s="26"/>
      <c r="E6" s="27"/>
      <c r="F6" s="27"/>
      <c r="G6" s="82"/>
      <c r="H6" s="26"/>
      <c r="I6" s="27"/>
      <c r="J6" s="27"/>
      <c r="K6" s="28"/>
      <c r="L6" s="83"/>
      <c r="M6" s="27"/>
      <c r="N6" s="27"/>
      <c r="O6" s="28"/>
      <c r="P6" s="26"/>
      <c r="Q6" s="27"/>
      <c r="R6" s="27"/>
      <c r="S6" s="28"/>
      <c r="T6" s="83"/>
      <c r="U6" s="27"/>
      <c r="V6" s="27"/>
      <c r="W6" s="82"/>
      <c r="X6" s="26"/>
      <c r="Y6" s="27"/>
      <c r="Z6" s="27"/>
      <c r="AA6" s="82"/>
      <c r="AB6" s="26"/>
      <c r="AC6" s="27"/>
      <c r="AD6" s="27"/>
      <c r="AE6" s="97"/>
      <c r="AF6" s="561"/>
      <c r="AG6" s="557"/>
    </row>
    <row r="7" spans="1:33" ht="15" customHeight="1" x14ac:dyDescent="0.2">
      <c r="A7" s="576"/>
      <c r="B7" s="627" t="s">
        <v>18</v>
      </c>
      <c r="C7" s="30" t="s">
        <v>16</v>
      </c>
      <c r="D7" s="31"/>
      <c r="E7" s="32"/>
      <c r="F7" s="32"/>
      <c r="G7" s="85"/>
      <c r="H7" s="31"/>
      <c r="I7" s="32"/>
      <c r="J7" s="32"/>
      <c r="K7" s="33"/>
      <c r="L7" s="86"/>
      <c r="M7" s="32"/>
      <c r="N7" s="32"/>
      <c r="O7" s="85"/>
      <c r="P7" s="31"/>
      <c r="Q7" s="32"/>
      <c r="R7" s="32"/>
      <c r="S7" s="85"/>
      <c r="T7" s="31"/>
      <c r="U7" s="32"/>
      <c r="V7" s="32"/>
      <c r="W7" s="33"/>
      <c r="X7" s="31"/>
      <c r="Y7" s="32"/>
      <c r="Z7" s="98"/>
      <c r="AA7" s="99"/>
      <c r="AB7" s="31"/>
      <c r="AC7" s="32"/>
      <c r="AD7" s="32"/>
      <c r="AE7" s="99"/>
      <c r="AF7" s="562">
        <f>SUM(D7:AE7)</f>
        <v>0</v>
      </c>
      <c r="AG7" s="558">
        <f>SUM(D8:AE8)</f>
        <v>0</v>
      </c>
    </row>
    <row r="8" spans="1:33" ht="15" customHeight="1" x14ac:dyDescent="0.2">
      <c r="A8" s="576"/>
      <c r="B8" s="627"/>
      <c r="C8" s="25" t="s">
        <v>17</v>
      </c>
      <c r="D8" s="26"/>
      <c r="E8" s="27"/>
      <c r="F8" s="27"/>
      <c r="G8" s="82"/>
      <c r="H8" s="26"/>
      <c r="I8" s="27"/>
      <c r="J8" s="27"/>
      <c r="K8" s="28"/>
      <c r="L8" s="83"/>
      <c r="M8" s="27"/>
      <c r="N8" s="27"/>
      <c r="O8" s="82"/>
      <c r="P8" s="26"/>
      <c r="Q8" s="27"/>
      <c r="R8" s="27"/>
      <c r="S8" s="82"/>
      <c r="T8" s="26"/>
      <c r="U8" s="27"/>
      <c r="V8" s="27"/>
      <c r="W8" s="28"/>
      <c r="X8" s="26"/>
      <c r="Y8" s="27"/>
      <c r="Z8" s="100"/>
      <c r="AA8" s="97"/>
      <c r="AB8" s="26"/>
      <c r="AC8" s="27"/>
      <c r="AD8" s="27"/>
      <c r="AE8" s="97"/>
      <c r="AF8" s="561"/>
      <c r="AG8" s="557"/>
    </row>
    <row r="9" spans="1:33" ht="15" customHeight="1" x14ac:dyDescent="0.2">
      <c r="A9" s="576"/>
      <c r="B9" s="628" t="s">
        <v>19</v>
      </c>
      <c r="C9" s="30" t="s">
        <v>16</v>
      </c>
      <c r="D9" s="31"/>
      <c r="E9" s="32"/>
      <c r="F9" s="32"/>
      <c r="G9" s="85"/>
      <c r="H9" s="31"/>
      <c r="I9" s="32"/>
      <c r="J9" s="32"/>
      <c r="K9" s="85"/>
      <c r="L9" s="31"/>
      <c r="M9" s="32"/>
      <c r="N9" s="32"/>
      <c r="O9" s="85"/>
      <c r="P9" s="31"/>
      <c r="Q9" s="32"/>
      <c r="R9" s="32"/>
      <c r="S9" s="33"/>
      <c r="T9" s="86"/>
      <c r="U9" s="32"/>
      <c r="V9" s="32"/>
      <c r="W9" s="85"/>
      <c r="X9" s="31"/>
      <c r="Y9" s="32"/>
      <c r="Z9" s="98"/>
      <c r="AA9" s="99"/>
      <c r="AB9" s="31"/>
      <c r="AC9" s="32"/>
      <c r="AD9" s="32"/>
      <c r="AE9" s="99"/>
      <c r="AF9" s="562">
        <f>SUM(D9:AE9)</f>
        <v>0</v>
      </c>
      <c r="AG9" s="558">
        <f>SUM(D10:AE10)</f>
        <v>0</v>
      </c>
    </row>
    <row r="10" spans="1:33" ht="15" customHeight="1" x14ac:dyDescent="0.2">
      <c r="A10" s="576"/>
      <c r="B10" s="628"/>
      <c r="C10" s="25" t="s">
        <v>17</v>
      </c>
      <c r="D10" s="26"/>
      <c r="E10" s="27"/>
      <c r="F10" s="27"/>
      <c r="G10" s="82"/>
      <c r="H10" s="26"/>
      <c r="I10" s="27"/>
      <c r="J10" s="27"/>
      <c r="K10" s="82"/>
      <c r="L10" s="26"/>
      <c r="M10" s="27"/>
      <c r="N10" s="27"/>
      <c r="O10" s="82"/>
      <c r="P10" s="26"/>
      <c r="Q10" s="27"/>
      <c r="R10" s="27"/>
      <c r="S10" s="28"/>
      <c r="T10" s="83"/>
      <c r="U10" s="27"/>
      <c r="V10" s="27"/>
      <c r="W10" s="82"/>
      <c r="X10" s="26"/>
      <c r="Y10" s="27"/>
      <c r="Z10" s="100"/>
      <c r="AA10" s="97"/>
      <c r="AB10" s="26"/>
      <c r="AC10" s="27"/>
      <c r="AD10" s="27"/>
      <c r="AE10" s="269"/>
      <c r="AF10" s="561"/>
      <c r="AG10" s="557"/>
    </row>
    <row r="11" spans="1:33" ht="15" customHeight="1" x14ac:dyDescent="0.2">
      <c r="A11" s="576"/>
      <c r="B11" s="569" t="s">
        <v>20</v>
      </c>
      <c r="C11" s="30" t="s">
        <v>16</v>
      </c>
      <c r="D11" s="31"/>
      <c r="E11" s="32"/>
      <c r="F11" s="32"/>
      <c r="G11" s="85"/>
      <c r="H11" s="31"/>
      <c r="I11" s="32"/>
      <c r="J11" s="32"/>
      <c r="K11" s="85"/>
      <c r="L11" s="31"/>
      <c r="M11" s="32"/>
      <c r="N11" s="32"/>
      <c r="O11" s="85"/>
      <c r="P11" s="31"/>
      <c r="Q11" s="32"/>
      <c r="R11" s="32"/>
      <c r="S11" s="85"/>
      <c r="T11" s="31"/>
      <c r="U11" s="32"/>
      <c r="V11" s="32"/>
      <c r="W11" s="85"/>
      <c r="X11" s="31"/>
      <c r="Y11" s="32"/>
      <c r="Z11" s="98"/>
      <c r="AA11" s="85"/>
      <c r="AB11" s="31"/>
      <c r="AC11" s="32"/>
      <c r="AD11" s="32"/>
      <c r="AE11" s="99"/>
      <c r="AF11" s="607">
        <f>SUM(D11:AE11)</f>
        <v>0</v>
      </c>
      <c r="AG11" s="608">
        <f>SUM(D12:AE12)</f>
        <v>0</v>
      </c>
    </row>
    <row r="12" spans="1:33" ht="15" customHeight="1" x14ac:dyDescent="0.2">
      <c r="A12" s="576"/>
      <c r="B12" s="569"/>
      <c r="C12" s="25" t="s">
        <v>17</v>
      </c>
      <c r="D12" s="26"/>
      <c r="E12" s="27"/>
      <c r="F12" s="27"/>
      <c r="G12" s="82"/>
      <c r="H12" s="26"/>
      <c r="I12" s="27"/>
      <c r="J12" s="27"/>
      <c r="K12" s="82"/>
      <c r="L12" s="26"/>
      <c r="M12" s="27"/>
      <c r="N12" s="27"/>
      <c r="O12" s="82"/>
      <c r="P12" s="26"/>
      <c r="Q12" s="27"/>
      <c r="R12" s="27"/>
      <c r="S12" s="82"/>
      <c r="T12" s="26"/>
      <c r="U12" s="27"/>
      <c r="V12" s="27"/>
      <c r="W12" s="82"/>
      <c r="X12" s="26"/>
      <c r="Y12" s="27"/>
      <c r="Z12" s="100"/>
      <c r="AA12" s="82"/>
      <c r="AB12" s="26"/>
      <c r="AC12" s="27"/>
      <c r="AD12" s="27"/>
      <c r="AE12" s="97"/>
      <c r="AF12" s="607"/>
      <c r="AG12" s="608"/>
    </row>
    <row r="13" spans="1:33" ht="15" customHeight="1" x14ac:dyDescent="0.2">
      <c r="A13" s="576"/>
      <c r="B13" s="603" t="s">
        <v>83</v>
      </c>
      <c r="C13" s="30" t="s">
        <v>16</v>
      </c>
      <c r="D13" s="31"/>
      <c r="E13" s="32"/>
      <c r="F13" s="32"/>
      <c r="G13" s="85"/>
      <c r="H13" s="31"/>
      <c r="I13" s="32"/>
      <c r="J13" s="32"/>
      <c r="K13" s="33"/>
      <c r="L13" s="86"/>
      <c r="M13" s="32"/>
      <c r="N13" s="32"/>
      <c r="O13" s="85"/>
      <c r="P13" s="31"/>
      <c r="Q13" s="32"/>
      <c r="R13" s="32"/>
      <c r="S13" s="33"/>
      <c r="T13" s="86"/>
      <c r="U13" s="32"/>
      <c r="V13" s="32"/>
      <c r="W13" s="85"/>
      <c r="X13" s="31"/>
      <c r="Y13" s="32"/>
      <c r="Z13" s="32"/>
      <c r="AA13" s="99"/>
      <c r="AB13" s="31"/>
      <c r="AC13" s="32"/>
      <c r="AD13" s="32"/>
      <c r="AE13" s="99"/>
      <c r="AF13" s="607">
        <f>SUM(D13:AE13)</f>
        <v>0</v>
      </c>
      <c r="AG13" s="608">
        <f>SUM(D14:AE14)</f>
        <v>0</v>
      </c>
    </row>
    <row r="14" spans="1:33" ht="15" customHeight="1" thickBot="1" x14ac:dyDescent="0.25">
      <c r="A14" s="577"/>
      <c r="B14" s="604"/>
      <c r="C14" s="40" t="s">
        <v>17</v>
      </c>
      <c r="D14" s="43"/>
      <c r="E14" s="41"/>
      <c r="F14" s="41"/>
      <c r="G14" s="87"/>
      <c r="H14" s="43"/>
      <c r="I14" s="41"/>
      <c r="J14" s="41"/>
      <c r="K14" s="42"/>
      <c r="L14" s="88"/>
      <c r="M14" s="41"/>
      <c r="N14" s="41"/>
      <c r="O14" s="87"/>
      <c r="P14" s="43"/>
      <c r="Q14" s="41"/>
      <c r="R14" s="41"/>
      <c r="S14" s="42"/>
      <c r="T14" s="88"/>
      <c r="U14" s="41"/>
      <c r="V14" s="41"/>
      <c r="W14" s="87"/>
      <c r="X14" s="43"/>
      <c r="Y14" s="41"/>
      <c r="Z14" s="41"/>
      <c r="AA14" s="103"/>
      <c r="AB14" s="43"/>
      <c r="AC14" s="41"/>
      <c r="AD14" s="41"/>
      <c r="AE14" s="103"/>
      <c r="AF14" s="609"/>
      <c r="AG14" s="610"/>
    </row>
    <row r="15" spans="1:33" ht="15" customHeight="1" thickBot="1" x14ac:dyDescent="0.4">
      <c r="A15" s="263"/>
      <c r="B15" s="125"/>
      <c r="C15" s="125"/>
      <c r="D15" s="91"/>
      <c r="E15" s="91"/>
      <c r="F15" s="91"/>
      <c r="G15" s="92"/>
      <c r="H15" s="91"/>
      <c r="I15" s="91"/>
      <c r="J15" s="91"/>
      <c r="K15" s="92"/>
      <c r="L15" s="91"/>
      <c r="M15" s="91"/>
      <c r="N15" s="91"/>
      <c r="O15" s="92"/>
      <c r="P15" s="91"/>
      <c r="Q15" s="91"/>
      <c r="R15" s="91"/>
      <c r="S15" s="92"/>
      <c r="T15" s="91"/>
      <c r="U15" s="91"/>
      <c r="V15" s="91"/>
      <c r="W15" s="92"/>
      <c r="X15" s="91"/>
      <c r="Y15" s="91"/>
      <c r="Z15" s="91"/>
      <c r="AA15" s="91"/>
      <c r="AB15" s="91"/>
      <c r="AC15" s="91"/>
      <c r="AD15" s="91"/>
      <c r="AE15" s="91"/>
      <c r="AF15" s="48"/>
      <c r="AG15" s="49"/>
    </row>
    <row r="16" spans="1:33" ht="15" customHeight="1" x14ac:dyDescent="0.2">
      <c r="A16" s="575">
        <v>2</v>
      </c>
      <c r="B16" s="625" t="s">
        <v>15</v>
      </c>
      <c r="C16" s="20" t="s">
        <v>16</v>
      </c>
      <c r="D16" s="21"/>
      <c r="E16" s="22"/>
      <c r="F16" s="22"/>
      <c r="G16" s="79"/>
      <c r="H16" s="21"/>
      <c r="I16" s="22"/>
      <c r="J16" s="22"/>
      <c r="K16" s="23"/>
      <c r="L16" s="80"/>
      <c r="M16" s="22"/>
      <c r="N16" s="22"/>
      <c r="O16" s="23"/>
      <c r="P16" s="21"/>
      <c r="Q16" s="22"/>
      <c r="R16" s="22"/>
      <c r="S16" s="23"/>
      <c r="T16" s="80"/>
      <c r="U16" s="22"/>
      <c r="V16" s="22"/>
      <c r="W16" s="79"/>
      <c r="X16" s="21"/>
      <c r="Y16" s="22"/>
      <c r="Z16" s="22"/>
      <c r="AA16" s="96"/>
      <c r="AB16" s="21"/>
      <c r="AC16" s="22"/>
      <c r="AD16" s="22"/>
      <c r="AE16" s="96"/>
      <c r="AF16" s="560">
        <f>SUM(D16:AE16)</f>
        <v>0</v>
      </c>
      <c r="AG16" s="556">
        <f>SUM(D17:AE17)</f>
        <v>0</v>
      </c>
    </row>
    <row r="17" spans="1:33" ht="15" customHeight="1" x14ac:dyDescent="0.2">
      <c r="A17" s="576"/>
      <c r="B17" s="626"/>
      <c r="C17" s="25" t="s">
        <v>17</v>
      </c>
      <c r="D17" s="26"/>
      <c r="E17" s="27"/>
      <c r="F17" s="27"/>
      <c r="G17" s="82"/>
      <c r="H17" s="26"/>
      <c r="I17" s="27"/>
      <c r="J17" s="27"/>
      <c r="K17" s="28"/>
      <c r="L17" s="83"/>
      <c r="M17" s="27"/>
      <c r="N17" s="27"/>
      <c r="O17" s="28"/>
      <c r="P17" s="26"/>
      <c r="Q17" s="27"/>
      <c r="R17" s="27"/>
      <c r="S17" s="28"/>
      <c r="T17" s="83"/>
      <c r="U17" s="27"/>
      <c r="V17" s="27"/>
      <c r="W17" s="82"/>
      <c r="X17" s="26"/>
      <c r="Y17" s="27"/>
      <c r="Z17" s="27"/>
      <c r="AA17" s="97"/>
      <c r="AB17" s="26"/>
      <c r="AC17" s="27"/>
      <c r="AD17" s="27"/>
      <c r="AE17" s="97"/>
      <c r="AF17" s="561"/>
      <c r="AG17" s="557"/>
    </row>
    <row r="18" spans="1:33" ht="15" customHeight="1" x14ac:dyDescent="0.2">
      <c r="A18" s="576"/>
      <c r="B18" s="627" t="s">
        <v>18</v>
      </c>
      <c r="C18" s="30" t="s">
        <v>16</v>
      </c>
      <c r="D18" s="31"/>
      <c r="E18" s="32"/>
      <c r="F18" s="32"/>
      <c r="G18" s="85"/>
      <c r="H18" s="31"/>
      <c r="I18" s="32"/>
      <c r="J18" s="32"/>
      <c r="K18" s="33"/>
      <c r="L18" s="86"/>
      <c r="M18" s="32"/>
      <c r="N18" s="32"/>
      <c r="O18" s="85"/>
      <c r="P18" s="31"/>
      <c r="Q18" s="32"/>
      <c r="R18" s="32"/>
      <c r="S18" s="33"/>
      <c r="T18" s="32"/>
      <c r="U18" s="32"/>
      <c r="V18" s="32"/>
      <c r="W18" s="33"/>
      <c r="X18" s="31"/>
      <c r="Y18" s="32"/>
      <c r="Z18" s="98"/>
      <c r="AA18" s="85"/>
      <c r="AB18" s="31"/>
      <c r="AC18" s="32"/>
      <c r="AD18" s="32"/>
      <c r="AE18" s="99"/>
      <c r="AF18" s="562">
        <f>SUM(D18:AE18)</f>
        <v>0</v>
      </c>
      <c r="AG18" s="558">
        <f>SUM(D19:AE19)</f>
        <v>0</v>
      </c>
    </row>
    <row r="19" spans="1:33" ht="15" customHeight="1" x14ac:dyDescent="0.2">
      <c r="A19" s="576"/>
      <c r="B19" s="627"/>
      <c r="C19" s="25" t="s">
        <v>17</v>
      </c>
      <c r="D19" s="26"/>
      <c r="E19" s="27"/>
      <c r="F19" s="27"/>
      <c r="G19" s="82"/>
      <c r="H19" s="26"/>
      <c r="I19" s="27"/>
      <c r="J19" s="27"/>
      <c r="K19" s="28"/>
      <c r="L19" s="83"/>
      <c r="M19" s="27"/>
      <c r="N19" s="27"/>
      <c r="O19" s="82"/>
      <c r="P19" s="26"/>
      <c r="Q19" s="27"/>
      <c r="R19" s="27"/>
      <c r="S19" s="28"/>
      <c r="T19" s="27"/>
      <c r="U19" s="27"/>
      <c r="V19" s="27"/>
      <c r="W19" s="28"/>
      <c r="X19" s="26"/>
      <c r="Y19" s="27"/>
      <c r="Z19" s="100"/>
      <c r="AA19" s="82"/>
      <c r="AB19" s="26"/>
      <c r="AC19" s="27"/>
      <c r="AD19" s="27"/>
      <c r="AE19" s="97"/>
      <c r="AF19" s="561"/>
      <c r="AG19" s="557"/>
    </row>
    <row r="20" spans="1:33" ht="15" customHeight="1" x14ac:dyDescent="0.2">
      <c r="A20" s="576"/>
      <c r="B20" s="628" t="s">
        <v>19</v>
      </c>
      <c r="C20" s="30" t="s">
        <v>16</v>
      </c>
      <c r="D20" s="31"/>
      <c r="E20" s="32"/>
      <c r="F20" s="32"/>
      <c r="G20" s="85"/>
      <c r="H20" s="31"/>
      <c r="I20" s="32"/>
      <c r="J20" s="32"/>
      <c r="K20" s="33"/>
      <c r="L20" s="86"/>
      <c r="M20" s="32"/>
      <c r="N20" s="32"/>
      <c r="O20" s="85"/>
      <c r="P20" s="31"/>
      <c r="Q20" s="32"/>
      <c r="R20" s="32"/>
      <c r="S20" s="85"/>
      <c r="T20" s="31"/>
      <c r="U20" s="32"/>
      <c r="V20" s="32"/>
      <c r="W20" s="85"/>
      <c r="X20" s="31"/>
      <c r="Y20" s="32"/>
      <c r="Z20" s="98"/>
      <c r="AA20" s="99"/>
      <c r="AB20" s="31"/>
      <c r="AC20" s="32"/>
      <c r="AD20" s="32"/>
      <c r="AE20" s="99"/>
      <c r="AF20" s="562">
        <f>SUM(D20:AE20)</f>
        <v>0</v>
      </c>
      <c r="AG20" s="558">
        <f>SUM(D21:AE21)</f>
        <v>0</v>
      </c>
    </row>
    <row r="21" spans="1:33" ht="15" customHeight="1" x14ac:dyDescent="0.2">
      <c r="A21" s="576"/>
      <c r="B21" s="628"/>
      <c r="C21" s="25" t="s">
        <v>17</v>
      </c>
      <c r="D21" s="26"/>
      <c r="E21" s="27"/>
      <c r="F21" s="27"/>
      <c r="G21" s="82"/>
      <c r="H21" s="26"/>
      <c r="I21" s="27"/>
      <c r="J21" s="27"/>
      <c r="K21" s="28"/>
      <c r="L21" s="83"/>
      <c r="M21" s="27"/>
      <c r="N21" s="27"/>
      <c r="O21" s="82"/>
      <c r="P21" s="26"/>
      <c r="Q21" s="27"/>
      <c r="R21" s="27"/>
      <c r="S21" s="82"/>
      <c r="T21" s="26"/>
      <c r="U21" s="27"/>
      <c r="V21" s="27"/>
      <c r="W21" s="82"/>
      <c r="X21" s="26"/>
      <c r="Y21" s="27"/>
      <c r="Z21" s="100"/>
      <c r="AA21" s="97"/>
      <c r="AB21" s="26"/>
      <c r="AC21" s="27"/>
      <c r="AD21" s="27"/>
      <c r="AE21" s="269"/>
      <c r="AF21" s="561"/>
      <c r="AG21" s="557"/>
    </row>
    <row r="22" spans="1:33" ht="15" customHeight="1" x14ac:dyDescent="0.2">
      <c r="A22" s="576"/>
      <c r="B22" s="569" t="s">
        <v>20</v>
      </c>
      <c r="C22" s="30" t="s">
        <v>16</v>
      </c>
      <c r="D22" s="31"/>
      <c r="E22" s="32"/>
      <c r="F22" s="32"/>
      <c r="G22" s="85"/>
      <c r="H22" s="31"/>
      <c r="I22" s="32"/>
      <c r="J22" s="32"/>
      <c r="K22" s="85"/>
      <c r="L22" s="31"/>
      <c r="M22" s="32"/>
      <c r="N22" s="32"/>
      <c r="O22" s="85"/>
      <c r="P22" s="31"/>
      <c r="Q22" s="32"/>
      <c r="R22" s="32"/>
      <c r="S22" s="85"/>
      <c r="T22" s="31"/>
      <c r="U22" s="32"/>
      <c r="V22" s="32"/>
      <c r="W22" s="85"/>
      <c r="X22" s="31"/>
      <c r="Y22" s="32"/>
      <c r="Z22" s="98"/>
      <c r="AA22" s="85"/>
      <c r="AB22" s="31"/>
      <c r="AC22" s="32"/>
      <c r="AD22" s="32"/>
      <c r="AE22" s="99"/>
      <c r="AF22" s="607">
        <f>SUM(D22:AE22)</f>
        <v>0</v>
      </c>
      <c r="AG22" s="608">
        <f>SUM(D23:AE23)</f>
        <v>0</v>
      </c>
    </row>
    <row r="23" spans="1:33" ht="15" customHeight="1" x14ac:dyDescent="0.2">
      <c r="A23" s="576"/>
      <c r="B23" s="569"/>
      <c r="C23" s="25" t="s">
        <v>17</v>
      </c>
      <c r="D23" s="26"/>
      <c r="E23" s="27"/>
      <c r="F23" s="27"/>
      <c r="G23" s="82"/>
      <c r="H23" s="26"/>
      <c r="I23" s="27"/>
      <c r="J23" s="27"/>
      <c r="K23" s="82"/>
      <c r="L23" s="26"/>
      <c r="M23" s="27"/>
      <c r="N23" s="27"/>
      <c r="O23" s="82"/>
      <c r="P23" s="26"/>
      <c r="Q23" s="27"/>
      <c r="R23" s="27"/>
      <c r="S23" s="82"/>
      <c r="T23" s="26"/>
      <c r="U23" s="27"/>
      <c r="V23" s="27"/>
      <c r="W23" s="82"/>
      <c r="X23" s="26"/>
      <c r="Y23" s="27"/>
      <c r="Z23" s="100"/>
      <c r="AA23" s="82"/>
      <c r="AB23" s="26"/>
      <c r="AC23" s="27"/>
      <c r="AD23" s="27"/>
      <c r="AE23" s="97"/>
      <c r="AF23" s="607"/>
      <c r="AG23" s="608"/>
    </row>
    <row r="24" spans="1:33" ht="15" customHeight="1" x14ac:dyDescent="0.2">
      <c r="A24" s="576"/>
      <c r="B24" s="603" t="s">
        <v>83</v>
      </c>
      <c r="C24" s="30" t="s">
        <v>16</v>
      </c>
      <c r="D24" s="31"/>
      <c r="E24" s="32"/>
      <c r="F24" s="32"/>
      <c r="G24" s="85"/>
      <c r="H24" s="31"/>
      <c r="I24" s="32"/>
      <c r="J24" s="32"/>
      <c r="K24" s="33"/>
      <c r="L24" s="86"/>
      <c r="M24" s="32"/>
      <c r="N24" s="32"/>
      <c r="O24" s="85"/>
      <c r="P24" s="31"/>
      <c r="Q24" s="32"/>
      <c r="R24" s="32"/>
      <c r="S24" s="33"/>
      <c r="T24" s="86"/>
      <c r="U24" s="32"/>
      <c r="V24" s="32"/>
      <c r="W24" s="85"/>
      <c r="X24" s="31"/>
      <c r="Y24" s="32"/>
      <c r="Z24" s="98"/>
      <c r="AA24" s="99"/>
      <c r="AB24" s="31"/>
      <c r="AC24" s="32"/>
      <c r="AD24" s="32"/>
      <c r="AE24" s="99"/>
      <c r="AF24" s="607">
        <f>SUM(D24:AE24)</f>
        <v>0</v>
      </c>
      <c r="AG24" s="608">
        <f>SUM(D25:AE25)</f>
        <v>0</v>
      </c>
    </row>
    <row r="25" spans="1:33" ht="15" customHeight="1" thickBot="1" x14ac:dyDescent="0.25">
      <c r="A25" s="577"/>
      <c r="B25" s="604"/>
      <c r="C25" s="40" t="s">
        <v>17</v>
      </c>
      <c r="D25" s="43"/>
      <c r="E25" s="41"/>
      <c r="F25" s="41"/>
      <c r="G25" s="87"/>
      <c r="H25" s="43"/>
      <c r="I25" s="41"/>
      <c r="J25" s="41"/>
      <c r="K25" s="42"/>
      <c r="L25" s="88"/>
      <c r="M25" s="41"/>
      <c r="N25" s="41"/>
      <c r="O25" s="87"/>
      <c r="P25" s="43"/>
      <c r="Q25" s="41"/>
      <c r="R25" s="41"/>
      <c r="S25" s="42"/>
      <c r="T25" s="88"/>
      <c r="U25" s="41"/>
      <c r="V25" s="41"/>
      <c r="W25" s="87"/>
      <c r="X25" s="43"/>
      <c r="Y25" s="41"/>
      <c r="Z25" s="101"/>
      <c r="AA25" s="103"/>
      <c r="AB25" s="43"/>
      <c r="AC25" s="41"/>
      <c r="AD25" s="41"/>
      <c r="AE25" s="272"/>
      <c r="AF25" s="609"/>
      <c r="AG25" s="610"/>
    </row>
    <row r="26" spans="1:33" ht="15" customHeight="1" thickBot="1" x14ac:dyDescent="0.4">
      <c r="A26" s="263"/>
      <c r="B26" s="125"/>
      <c r="C26" s="125"/>
      <c r="D26" s="91"/>
      <c r="E26" s="91"/>
      <c r="F26" s="91"/>
      <c r="G26" s="92"/>
      <c r="H26" s="91"/>
      <c r="I26" s="91"/>
      <c r="J26" s="91"/>
      <c r="K26" s="92"/>
      <c r="L26" s="91"/>
      <c r="M26" s="91"/>
      <c r="N26" s="91"/>
      <c r="O26" s="92"/>
      <c r="P26" s="91"/>
      <c r="Q26" s="91"/>
      <c r="R26" s="91"/>
      <c r="S26" s="92"/>
      <c r="T26" s="91"/>
      <c r="U26" s="91"/>
      <c r="V26" s="91"/>
      <c r="W26" s="92"/>
      <c r="X26" s="91"/>
      <c r="Y26" s="91"/>
      <c r="Z26" s="91"/>
      <c r="AA26" s="91"/>
      <c r="AB26" s="91"/>
      <c r="AC26" s="91"/>
      <c r="AD26" s="91"/>
      <c r="AE26" s="91"/>
      <c r="AF26" s="48"/>
      <c r="AG26" s="49"/>
    </row>
    <row r="27" spans="1:33" ht="15" customHeight="1" x14ac:dyDescent="0.2">
      <c r="A27" s="575">
        <v>3</v>
      </c>
      <c r="B27" s="625" t="s">
        <v>15</v>
      </c>
      <c r="C27" s="20" t="s">
        <v>16</v>
      </c>
      <c r="D27" s="80"/>
      <c r="E27" s="22"/>
      <c r="F27" s="22"/>
      <c r="G27" s="79"/>
      <c r="H27" s="21"/>
      <c r="I27" s="22"/>
      <c r="J27" s="22"/>
      <c r="K27" s="79"/>
      <c r="L27" s="21"/>
      <c r="M27" s="22"/>
      <c r="N27" s="22"/>
      <c r="O27" s="23"/>
      <c r="P27" s="21"/>
      <c r="Q27" s="22"/>
      <c r="R27" s="22"/>
      <c r="S27" s="23"/>
      <c r="T27" s="80"/>
      <c r="U27" s="22"/>
      <c r="V27" s="22"/>
      <c r="W27" s="79"/>
      <c r="X27" s="21"/>
      <c r="Y27" s="22"/>
      <c r="Z27" s="22"/>
      <c r="AA27" s="96"/>
      <c r="AB27" s="21"/>
      <c r="AC27" s="22"/>
      <c r="AD27" s="22"/>
      <c r="AE27" s="96"/>
      <c r="AF27" s="560">
        <f>SUM(D27:AE27)</f>
        <v>0</v>
      </c>
      <c r="AG27" s="556">
        <f>SUM(D28:AE28)</f>
        <v>0</v>
      </c>
    </row>
    <row r="28" spans="1:33" ht="15" customHeight="1" x14ac:dyDescent="0.2">
      <c r="A28" s="576"/>
      <c r="B28" s="626"/>
      <c r="C28" s="25" t="s">
        <v>17</v>
      </c>
      <c r="D28" s="83"/>
      <c r="E28" s="27"/>
      <c r="F28" s="27"/>
      <c r="G28" s="82"/>
      <c r="H28" s="26"/>
      <c r="I28" s="27"/>
      <c r="J28" s="27"/>
      <c r="K28" s="82"/>
      <c r="L28" s="26"/>
      <c r="M28" s="27"/>
      <c r="N28" s="27"/>
      <c r="O28" s="28"/>
      <c r="P28" s="26"/>
      <c r="Q28" s="27"/>
      <c r="R28" s="27"/>
      <c r="S28" s="28"/>
      <c r="T28" s="83"/>
      <c r="U28" s="27"/>
      <c r="V28" s="27"/>
      <c r="W28" s="82"/>
      <c r="X28" s="26"/>
      <c r="Y28" s="27"/>
      <c r="Z28" s="27"/>
      <c r="AA28" s="97"/>
      <c r="AB28" s="26"/>
      <c r="AC28" s="27"/>
      <c r="AD28" s="27"/>
      <c r="AE28" s="97"/>
      <c r="AF28" s="561"/>
      <c r="AG28" s="557"/>
    </row>
    <row r="29" spans="1:33" ht="15" customHeight="1" x14ac:dyDescent="0.2">
      <c r="A29" s="576"/>
      <c r="B29" s="627" t="s">
        <v>18</v>
      </c>
      <c r="C29" s="30" t="s">
        <v>16</v>
      </c>
      <c r="D29" s="86"/>
      <c r="E29" s="32"/>
      <c r="F29" s="32"/>
      <c r="G29" s="85"/>
      <c r="H29" s="31"/>
      <c r="I29" s="32"/>
      <c r="J29" s="32"/>
      <c r="K29" s="33"/>
      <c r="L29" s="86"/>
      <c r="M29" s="32"/>
      <c r="N29" s="32"/>
      <c r="O29" s="85"/>
      <c r="P29" s="31"/>
      <c r="Q29" s="32"/>
      <c r="R29" s="32"/>
      <c r="S29" s="33"/>
      <c r="T29" s="32"/>
      <c r="U29" s="32"/>
      <c r="V29" s="32"/>
      <c r="W29" s="33"/>
      <c r="X29" s="31"/>
      <c r="Y29" s="32"/>
      <c r="Z29" s="98"/>
      <c r="AA29" s="99"/>
      <c r="AB29" s="31"/>
      <c r="AC29" s="32"/>
      <c r="AD29" s="32"/>
      <c r="AE29" s="99"/>
      <c r="AF29" s="562">
        <f>SUM(D29:AE29)</f>
        <v>0</v>
      </c>
      <c r="AG29" s="558">
        <f>SUM(D30:AE30)</f>
        <v>0</v>
      </c>
    </row>
    <row r="30" spans="1:33" ht="15" customHeight="1" x14ac:dyDescent="0.2">
      <c r="A30" s="576"/>
      <c r="B30" s="627"/>
      <c r="C30" s="25" t="s">
        <v>17</v>
      </c>
      <c r="D30" s="83"/>
      <c r="E30" s="27"/>
      <c r="F30" s="27"/>
      <c r="G30" s="82"/>
      <c r="H30" s="26"/>
      <c r="I30" s="27"/>
      <c r="J30" s="27"/>
      <c r="K30" s="28"/>
      <c r="L30" s="83"/>
      <c r="M30" s="27"/>
      <c r="N30" s="27"/>
      <c r="O30" s="82"/>
      <c r="P30" s="26"/>
      <c r="Q30" s="27"/>
      <c r="R30" s="27"/>
      <c r="S30" s="28"/>
      <c r="T30" s="27"/>
      <c r="U30" s="27"/>
      <c r="V30" s="27"/>
      <c r="W30" s="28"/>
      <c r="X30" s="26"/>
      <c r="Y30" s="27"/>
      <c r="Z30" s="100"/>
      <c r="AA30" s="97"/>
      <c r="AB30" s="26"/>
      <c r="AC30" s="27"/>
      <c r="AD30" s="27"/>
      <c r="AE30" s="97"/>
      <c r="AF30" s="561"/>
      <c r="AG30" s="557"/>
    </row>
    <row r="31" spans="1:33" ht="15" customHeight="1" x14ac:dyDescent="0.2">
      <c r="A31" s="576"/>
      <c r="B31" s="628" t="s">
        <v>19</v>
      </c>
      <c r="C31" s="30" t="s">
        <v>16</v>
      </c>
      <c r="D31" s="86"/>
      <c r="E31" s="32"/>
      <c r="F31" s="32"/>
      <c r="G31" s="85"/>
      <c r="H31" s="31"/>
      <c r="I31" s="32"/>
      <c r="J31" s="32"/>
      <c r="K31" s="33"/>
      <c r="L31" s="86"/>
      <c r="M31" s="32"/>
      <c r="N31" s="32"/>
      <c r="O31" s="85"/>
      <c r="P31" s="31"/>
      <c r="Q31" s="32"/>
      <c r="R31" s="32"/>
      <c r="S31" s="33"/>
      <c r="T31" s="86"/>
      <c r="U31" s="32"/>
      <c r="V31" s="32"/>
      <c r="W31" s="85"/>
      <c r="X31" s="31"/>
      <c r="Y31" s="32"/>
      <c r="Z31" s="32"/>
      <c r="AA31" s="99"/>
      <c r="AB31" s="31"/>
      <c r="AC31" s="32"/>
      <c r="AD31" s="32"/>
      <c r="AE31" s="99"/>
      <c r="AF31" s="562">
        <f>SUM(D31:AE31)</f>
        <v>0</v>
      </c>
      <c r="AG31" s="558">
        <f>SUM(D32:AE32)</f>
        <v>0</v>
      </c>
    </row>
    <row r="32" spans="1:33" ht="15" customHeight="1" x14ac:dyDescent="0.2">
      <c r="A32" s="576"/>
      <c r="B32" s="628"/>
      <c r="C32" s="25" t="s">
        <v>17</v>
      </c>
      <c r="D32" s="83"/>
      <c r="E32" s="27"/>
      <c r="F32" s="27"/>
      <c r="G32" s="82"/>
      <c r="H32" s="26"/>
      <c r="I32" s="27"/>
      <c r="J32" s="27"/>
      <c r="K32" s="28"/>
      <c r="L32" s="83"/>
      <c r="M32" s="27"/>
      <c r="N32" s="27"/>
      <c r="O32" s="82"/>
      <c r="P32" s="26"/>
      <c r="Q32" s="27"/>
      <c r="R32" s="27"/>
      <c r="S32" s="28"/>
      <c r="T32" s="83"/>
      <c r="U32" s="27"/>
      <c r="V32" s="27"/>
      <c r="W32" s="82"/>
      <c r="X32" s="26"/>
      <c r="Y32" s="27"/>
      <c r="Z32" s="27"/>
      <c r="AA32" s="97"/>
      <c r="AB32" s="26"/>
      <c r="AC32" s="27"/>
      <c r="AD32" s="27"/>
      <c r="AE32" s="97"/>
      <c r="AF32" s="561"/>
      <c r="AG32" s="557"/>
    </row>
    <row r="33" spans="1:33" ht="15" customHeight="1" x14ac:dyDescent="0.2">
      <c r="A33" s="576"/>
      <c r="B33" s="569" t="s">
        <v>20</v>
      </c>
      <c r="C33" s="30" t="s">
        <v>16</v>
      </c>
      <c r="D33" s="86"/>
      <c r="E33" s="32"/>
      <c r="F33" s="32"/>
      <c r="G33" s="85"/>
      <c r="H33" s="31"/>
      <c r="I33" s="32"/>
      <c r="J33" s="32"/>
      <c r="K33" s="85"/>
      <c r="L33" s="31"/>
      <c r="M33" s="32"/>
      <c r="N33" s="32"/>
      <c r="O33" s="85"/>
      <c r="P33" s="31"/>
      <c r="Q33" s="32"/>
      <c r="R33" s="32"/>
      <c r="S33" s="85"/>
      <c r="T33" s="31"/>
      <c r="U33" s="32"/>
      <c r="V33" s="32"/>
      <c r="W33" s="85"/>
      <c r="X33" s="31"/>
      <c r="Y33" s="32"/>
      <c r="Z33" s="98"/>
      <c r="AA33" s="85"/>
      <c r="AB33" s="31"/>
      <c r="AC33" s="32"/>
      <c r="AD33" s="32"/>
      <c r="AE33" s="99"/>
      <c r="AF33" s="607">
        <f>SUM(D33:AE33)</f>
        <v>0</v>
      </c>
      <c r="AG33" s="608">
        <f>SUM(D34:AE34)</f>
        <v>0</v>
      </c>
    </row>
    <row r="34" spans="1:33" ht="15" customHeight="1" x14ac:dyDescent="0.2">
      <c r="A34" s="576"/>
      <c r="B34" s="569"/>
      <c r="C34" s="25" t="s">
        <v>17</v>
      </c>
      <c r="D34" s="83"/>
      <c r="E34" s="27"/>
      <c r="F34" s="27"/>
      <c r="G34" s="82"/>
      <c r="H34" s="26"/>
      <c r="I34" s="27"/>
      <c r="J34" s="27"/>
      <c r="K34" s="82"/>
      <c r="L34" s="26"/>
      <c r="M34" s="27"/>
      <c r="N34" s="27"/>
      <c r="O34" s="82"/>
      <c r="P34" s="26"/>
      <c r="Q34" s="27"/>
      <c r="R34" s="27"/>
      <c r="S34" s="82"/>
      <c r="T34" s="26"/>
      <c r="U34" s="27"/>
      <c r="V34" s="27"/>
      <c r="W34" s="82"/>
      <c r="X34" s="26"/>
      <c r="Y34" s="27"/>
      <c r="Z34" s="100"/>
      <c r="AA34" s="82"/>
      <c r="AB34" s="26"/>
      <c r="AC34" s="27"/>
      <c r="AD34" s="27"/>
      <c r="AE34" s="97"/>
      <c r="AF34" s="607"/>
      <c r="AG34" s="608"/>
    </row>
    <row r="35" spans="1:33" ht="15" customHeight="1" x14ac:dyDescent="0.2">
      <c r="A35" s="576"/>
      <c r="B35" s="603" t="s">
        <v>83</v>
      </c>
      <c r="C35" s="30" t="s">
        <v>16</v>
      </c>
      <c r="D35" s="86"/>
      <c r="E35" s="32"/>
      <c r="F35" s="32"/>
      <c r="G35" s="85"/>
      <c r="H35" s="31"/>
      <c r="I35" s="32"/>
      <c r="J35" s="32"/>
      <c r="K35" s="33"/>
      <c r="L35" s="86"/>
      <c r="M35" s="32"/>
      <c r="N35" s="32"/>
      <c r="O35" s="85"/>
      <c r="P35" s="31"/>
      <c r="Q35" s="32"/>
      <c r="R35" s="32"/>
      <c r="S35" s="85"/>
      <c r="T35" s="31"/>
      <c r="U35" s="32"/>
      <c r="V35" s="32"/>
      <c r="W35" s="85"/>
      <c r="X35" s="31"/>
      <c r="Y35" s="32"/>
      <c r="Z35" s="98"/>
      <c r="AA35" s="99"/>
      <c r="AB35" s="31"/>
      <c r="AC35" s="32"/>
      <c r="AD35" s="32"/>
      <c r="AE35" s="99"/>
      <c r="AF35" s="607">
        <f>SUM(D35:AE35)</f>
        <v>0</v>
      </c>
      <c r="AG35" s="608">
        <f>SUM(D36:AE36)</f>
        <v>0</v>
      </c>
    </row>
    <row r="36" spans="1:33" ht="15" customHeight="1" thickBot="1" x14ac:dyDescent="0.25">
      <c r="A36" s="577"/>
      <c r="B36" s="604"/>
      <c r="C36" s="40" t="s">
        <v>17</v>
      </c>
      <c r="D36" s="88"/>
      <c r="E36" s="41"/>
      <c r="F36" s="41"/>
      <c r="G36" s="87"/>
      <c r="H36" s="43"/>
      <c r="I36" s="41"/>
      <c r="J36" s="41"/>
      <c r="K36" s="42"/>
      <c r="L36" s="88"/>
      <c r="M36" s="41"/>
      <c r="N36" s="41"/>
      <c r="O36" s="87"/>
      <c r="P36" s="43"/>
      <c r="Q36" s="41"/>
      <c r="R36" s="41"/>
      <c r="S36" s="87"/>
      <c r="T36" s="43"/>
      <c r="U36" s="41"/>
      <c r="V36" s="41"/>
      <c r="W36" s="87"/>
      <c r="X36" s="43"/>
      <c r="Y36" s="41"/>
      <c r="Z36" s="101"/>
      <c r="AA36" s="103"/>
      <c r="AB36" s="43"/>
      <c r="AC36" s="41"/>
      <c r="AD36" s="41"/>
      <c r="AE36" s="272"/>
      <c r="AF36" s="609"/>
      <c r="AG36" s="610"/>
    </row>
    <row r="37" spans="1:33" ht="15" customHeight="1" thickBot="1" x14ac:dyDescent="0.4">
      <c r="A37" s="263"/>
      <c r="B37" s="125"/>
      <c r="C37" s="125"/>
      <c r="D37" s="91"/>
      <c r="E37" s="91"/>
      <c r="F37" s="91"/>
      <c r="G37" s="92"/>
      <c r="H37" s="91"/>
      <c r="I37" s="91"/>
      <c r="J37" s="91"/>
      <c r="K37" s="92"/>
      <c r="L37" s="91"/>
      <c r="M37" s="91"/>
      <c r="N37" s="91"/>
      <c r="O37" s="92"/>
      <c r="P37" s="91"/>
      <c r="Q37" s="91"/>
      <c r="R37" s="91"/>
      <c r="S37" s="92"/>
      <c r="T37" s="91"/>
      <c r="U37" s="91"/>
      <c r="V37" s="91"/>
      <c r="W37" s="92"/>
      <c r="X37" s="91"/>
      <c r="Y37" s="91"/>
      <c r="Z37" s="91"/>
      <c r="AA37" s="91"/>
      <c r="AB37" s="91"/>
      <c r="AC37" s="91"/>
      <c r="AD37" s="91"/>
      <c r="AE37" s="91"/>
      <c r="AF37" s="48"/>
      <c r="AG37" s="49"/>
    </row>
    <row r="38" spans="1:33" ht="15" customHeight="1" x14ac:dyDescent="0.2">
      <c r="A38" s="575">
        <v>4</v>
      </c>
      <c r="B38" s="625" t="s">
        <v>15</v>
      </c>
      <c r="C38" s="20" t="s">
        <v>16</v>
      </c>
      <c r="D38" s="80"/>
      <c r="E38" s="22"/>
      <c r="F38" s="22"/>
      <c r="G38" s="79"/>
      <c r="H38" s="21"/>
      <c r="I38" s="22"/>
      <c r="J38" s="22"/>
      <c r="K38" s="23"/>
      <c r="L38" s="80"/>
      <c r="M38" s="22"/>
      <c r="N38" s="22"/>
      <c r="O38" s="79"/>
      <c r="P38" s="21"/>
      <c r="Q38" s="22"/>
      <c r="R38" s="22"/>
      <c r="S38" s="79"/>
      <c r="T38" s="21"/>
      <c r="U38" s="22"/>
      <c r="V38" s="22"/>
      <c r="W38" s="79"/>
      <c r="X38" s="21"/>
      <c r="Y38" s="22"/>
      <c r="Z38" s="22"/>
      <c r="AA38" s="96"/>
      <c r="AB38" s="21"/>
      <c r="AC38" s="22"/>
      <c r="AD38" s="22"/>
      <c r="AE38" s="96"/>
      <c r="AF38" s="560">
        <f>SUM(D38:AE38)</f>
        <v>0</v>
      </c>
      <c r="AG38" s="556">
        <f>SUM(D39:AE39)</f>
        <v>0</v>
      </c>
    </row>
    <row r="39" spans="1:33" ht="15" customHeight="1" x14ac:dyDescent="0.2">
      <c r="A39" s="576"/>
      <c r="B39" s="626"/>
      <c r="C39" s="25" t="s">
        <v>17</v>
      </c>
      <c r="D39" s="83"/>
      <c r="E39" s="27"/>
      <c r="F39" s="27"/>
      <c r="G39" s="82"/>
      <c r="H39" s="26"/>
      <c r="I39" s="27"/>
      <c r="J39" s="27"/>
      <c r="K39" s="28"/>
      <c r="L39" s="83"/>
      <c r="M39" s="27"/>
      <c r="N39" s="27"/>
      <c r="O39" s="82"/>
      <c r="P39" s="26"/>
      <c r="Q39" s="27"/>
      <c r="R39" s="27"/>
      <c r="S39" s="82"/>
      <c r="T39" s="26"/>
      <c r="U39" s="27"/>
      <c r="V39" s="27"/>
      <c r="W39" s="82"/>
      <c r="X39" s="26"/>
      <c r="Y39" s="27"/>
      <c r="Z39" s="27"/>
      <c r="AA39" s="97"/>
      <c r="AB39" s="26"/>
      <c r="AC39" s="27"/>
      <c r="AD39" s="27"/>
      <c r="AE39" s="97"/>
      <c r="AF39" s="561"/>
      <c r="AG39" s="557"/>
    </row>
    <row r="40" spans="1:33" ht="15" customHeight="1" x14ac:dyDescent="0.2">
      <c r="A40" s="576"/>
      <c r="B40" s="627" t="s">
        <v>18</v>
      </c>
      <c r="C40" s="30" t="s">
        <v>16</v>
      </c>
      <c r="D40" s="86"/>
      <c r="E40" s="32"/>
      <c r="F40" s="32"/>
      <c r="G40" s="85"/>
      <c r="H40" s="31"/>
      <c r="I40" s="32"/>
      <c r="J40" s="32"/>
      <c r="K40" s="85"/>
      <c r="L40" s="31"/>
      <c r="M40" s="32"/>
      <c r="N40" s="32"/>
      <c r="O40" s="85"/>
      <c r="P40" s="31"/>
      <c r="Q40" s="32"/>
      <c r="R40" s="32"/>
      <c r="S40" s="33"/>
      <c r="T40" s="32"/>
      <c r="U40" s="32"/>
      <c r="V40" s="32"/>
      <c r="W40" s="33"/>
      <c r="X40" s="31"/>
      <c r="Y40" s="32"/>
      <c r="Z40" s="98"/>
      <c r="AA40" s="99"/>
      <c r="AB40" s="31"/>
      <c r="AC40" s="32"/>
      <c r="AD40" s="32"/>
      <c r="AE40" s="99"/>
      <c r="AF40" s="562">
        <f>SUM(D40:AE40)</f>
        <v>0</v>
      </c>
      <c r="AG40" s="558">
        <f>SUM(D41:AE41)</f>
        <v>0</v>
      </c>
    </row>
    <row r="41" spans="1:33" ht="15" customHeight="1" x14ac:dyDescent="0.2">
      <c r="A41" s="576"/>
      <c r="B41" s="627"/>
      <c r="C41" s="25" t="s">
        <v>17</v>
      </c>
      <c r="D41" s="83"/>
      <c r="E41" s="27"/>
      <c r="F41" s="27"/>
      <c r="G41" s="82"/>
      <c r="H41" s="26"/>
      <c r="I41" s="27"/>
      <c r="J41" s="27"/>
      <c r="K41" s="82"/>
      <c r="L41" s="26"/>
      <c r="M41" s="27"/>
      <c r="N41" s="27"/>
      <c r="O41" s="82"/>
      <c r="P41" s="26"/>
      <c r="Q41" s="27"/>
      <c r="R41" s="27"/>
      <c r="S41" s="28"/>
      <c r="T41" s="27"/>
      <c r="U41" s="27"/>
      <c r="V41" s="27"/>
      <c r="W41" s="28"/>
      <c r="X41" s="26"/>
      <c r="Y41" s="27"/>
      <c r="Z41" s="100"/>
      <c r="AA41" s="97"/>
      <c r="AB41" s="26"/>
      <c r="AC41" s="27"/>
      <c r="AD41" s="27"/>
      <c r="AE41" s="97"/>
      <c r="AF41" s="561"/>
      <c r="AG41" s="557"/>
    </row>
    <row r="42" spans="1:33" s="62" customFormat="1" ht="15" customHeight="1" x14ac:dyDescent="0.2">
      <c r="A42" s="576"/>
      <c r="B42" s="628" t="s">
        <v>19</v>
      </c>
      <c r="C42" s="30" t="s">
        <v>16</v>
      </c>
      <c r="D42" s="86"/>
      <c r="E42" s="32"/>
      <c r="F42" s="32"/>
      <c r="G42" s="85"/>
      <c r="H42" s="31"/>
      <c r="I42" s="32"/>
      <c r="J42" s="32"/>
      <c r="K42" s="33"/>
      <c r="L42" s="86"/>
      <c r="M42" s="32"/>
      <c r="N42" s="32"/>
      <c r="O42" s="85"/>
      <c r="P42" s="31"/>
      <c r="Q42" s="32"/>
      <c r="R42" s="32"/>
      <c r="S42" s="33"/>
      <c r="T42" s="86"/>
      <c r="U42" s="32"/>
      <c r="V42" s="32"/>
      <c r="W42" s="85"/>
      <c r="X42" s="31"/>
      <c r="Y42" s="32"/>
      <c r="Z42" s="98"/>
      <c r="AA42" s="99"/>
      <c r="AB42" s="31"/>
      <c r="AC42" s="32"/>
      <c r="AD42" s="32"/>
      <c r="AE42" s="99"/>
      <c r="AF42" s="562">
        <f>SUM(D42:AE42)</f>
        <v>0</v>
      </c>
      <c r="AG42" s="558">
        <f>SUM(D43:AE43)</f>
        <v>0</v>
      </c>
    </row>
    <row r="43" spans="1:33" s="62" customFormat="1" ht="15" customHeight="1" x14ac:dyDescent="0.2">
      <c r="A43" s="576"/>
      <c r="B43" s="628"/>
      <c r="C43" s="25" t="s">
        <v>17</v>
      </c>
      <c r="D43" s="83"/>
      <c r="E43" s="27"/>
      <c r="F43" s="27"/>
      <c r="G43" s="82"/>
      <c r="H43" s="26"/>
      <c r="I43" s="27"/>
      <c r="J43" s="27"/>
      <c r="K43" s="28"/>
      <c r="L43" s="83"/>
      <c r="M43" s="27"/>
      <c r="N43" s="27"/>
      <c r="O43" s="82"/>
      <c r="P43" s="26"/>
      <c r="Q43" s="27"/>
      <c r="R43" s="27"/>
      <c r="S43" s="28"/>
      <c r="T43" s="83"/>
      <c r="U43" s="27"/>
      <c r="V43" s="27"/>
      <c r="W43" s="82"/>
      <c r="X43" s="26"/>
      <c r="Y43" s="27"/>
      <c r="Z43" s="100"/>
      <c r="AA43" s="97"/>
      <c r="AB43" s="26"/>
      <c r="AC43" s="27"/>
      <c r="AD43" s="27"/>
      <c r="AE43" s="269"/>
      <c r="AF43" s="561"/>
      <c r="AG43" s="557"/>
    </row>
    <row r="44" spans="1:33" s="62" customFormat="1" ht="15" customHeight="1" x14ac:dyDescent="0.2">
      <c r="A44" s="576"/>
      <c r="B44" s="569" t="s">
        <v>20</v>
      </c>
      <c r="C44" s="30" t="s">
        <v>16</v>
      </c>
      <c r="D44" s="86"/>
      <c r="E44" s="32"/>
      <c r="F44" s="32"/>
      <c r="G44" s="85"/>
      <c r="H44" s="31"/>
      <c r="I44" s="32"/>
      <c r="J44" s="32"/>
      <c r="K44" s="85"/>
      <c r="L44" s="31"/>
      <c r="M44" s="32"/>
      <c r="N44" s="32"/>
      <c r="O44" s="85"/>
      <c r="P44" s="31"/>
      <c r="Q44" s="32"/>
      <c r="R44" s="32"/>
      <c r="S44" s="85"/>
      <c r="T44" s="31"/>
      <c r="U44" s="32"/>
      <c r="V44" s="32"/>
      <c r="W44" s="85"/>
      <c r="X44" s="31"/>
      <c r="Y44" s="32"/>
      <c r="Z44" s="32"/>
      <c r="AA44" s="85"/>
      <c r="AB44" s="31"/>
      <c r="AC44" s="32"/>
      <c r="AD44" s="32"/>
      <c r="AE44" s="99"/>
      <c r="AF44" s="607">
        <f>SUM(D44:AE44)</f>
        <v>0</v>
      </c>
      <c r="AG44" s="608">
        <f>SUM(D45:AE45)</f>
        <v>0</v>
      </c>
    </row>
    <row r="45" spans="1:33" s="62" customFormat="1" ht="15" customHeight="1" x14ac:dyDescent="0.2">
      <c r="A45" s="576"/>
      <c r="B45" s="569"/>
      <c r="C45" s="25" t="s">
        <v>17</v>
      </c>
      <c r="D45" s="83"/>
      <c r="E45" s="27"/>
      <c r="F45" s="27"/>
      <c r="G45" s="82"/>
      <c r="H45" s="26"/>
      <c r="I45" s="27"/>
      <c r="J45" s="27"/>
      <c r="K45" s="82"/>
      <c r="L45" s="26"/>
      <c r="M45" s="27"/>
      <c r="N45" s="27"/>
      <c r="O45" s="82"/>
      <c r="P45" s="26"/>
      <c r="Q45" s="27"/>
      <c r="R45" s="27"/>
      <c r="S45" s="82"/>
      <c r="T45" s="26"/>
      <c r="U45" s="27"/>
      <c r="V45" s="27"/>
      <c r="W45" s="82"/>
      <c r="X45" s="26"/>
      <c r="Y45" s="27"/>
      <c r="Z45" s="27"/>
      <c r="AA45" s="82"/>
      <c r="AB45" s="26"/>
      <c r="AC45" s="27"/>
      <c r="AD45" s="27"/>
      <c r="AE45" s="97"/>
      <c r="AF45" s="607"/>
      <c r="AG45" s="608"/>
    </row>
    <row r="46" spans="1:33" ht="15" customHeight="1" x14ac:dyDescent="0.2">
      <c r="A46" s="576"/>
      <c r="B46" s="603" t="s">
        <v>83</v>
      </c>
      <c r="C46" s="30" t="s">
        <v>16</v>
      </c>
      <c r="D46" s="86"/>
      <c r="E46" s="32"/>
      <c r="F46" s="32"/>
      <c r="G46" s="85"/>
      <c r="H46" s="31"/>
      <c r="I46" s="32"/>
      <c r="J46" s="32"/>
      <c r="K46" s="33"/>
      <c r="L46" s="86"/>
      <c r="M46" s="32"/>
      <c r="N46" s="32"/>
      <c r="O46" s="85"/>
      <c r="P46" s="31"/>
      <c r="Q46" s="32"/>
      <c r="R46" s="32"/>
      <c r="S46" s="33"/>
      <c r="T46" s="86"/>
      <c r="U46" s="32"/>
      <c r="V46" s="32"/>
      <c r="W46" s="85"/>
      <c r="X46" s="31"/>
      <c r="Y46" s="32"/>
      <c r="Z46" s="98"/>
      <c r="AA46" s="85"/>
      <c r="AB46" s="31"/>
      <c r="AC46" s="32"/>
      <c r="AD46" s="32"/>
      <c r="AE46" s="99"/>
      <c r="AF46" s="607">
        <f>SUM(D46:AE46)</f>
        <v>0</v>
      </c>
      <c r="AG46" s="608">
        <f>SUM(D47:AE47)</f>
        <v>0</v>
      </c>
    </row>
    <row r="47" spans="1:33" ht="15" customHeight="1" thickBot="1" x14ac:dyDescent="0.25">
      <c r="A47" s="577"/>
      <c r="B47" s="604"/>
      <c r="C47" s="40" t="s">
        <v>17</v>
      </c>
      <c r="D47" s="88"/>
      <c r="E47" s="41"/>
      <c r="F47" s="41"/>
      <c r="G47" s="87"/>
      <c r="H47" s="43"/>
      <c r="I47" s="41"/>
      <c r="J47" s="41"/>
      <c r="K47" s="42"/>
      <c r="L47" s="88"/>
      <c r="M47" s="41"/>
      <c r="N47" s="41"/>
      <c r="O47" s="87"/>
      <c r="P47" s="43"/>
      <c r="Q47" s="41"/>
      <c r="R47" s="41"/>
      <c r="S47" s="42"/>
      <c r="T47" s="88"/>
      <c r="U47" s="41"/>
      <c r="V47" s="41"/>
      <c r="W47" s="87"/>
      <c r="X47" s="43"/>
      <c r="Y47" s="41"/>
      <c r="Z47" s="101"/>
      <c r="AA47" s="87"/>
      <c r="AB47" s="43"/>
      <c r="AC47" s="41"/>
      <c r="AD47" s="41"/>
      <c r="AE47" s="103"/>
      <c r="AF47" s="609"/>
      <c r="AG47" s="610"/>
    </row>
    <row r="48" spans="1:33" ht="15" customHeight="1" thickBot="1" x14ac:dyDescent="0.4">
      <c r="A48" s="263"/>
      <c r="B48" s="125"/>
      <c r="C48" s="125"/>
      <c r="D48" s="91"/>
      <c r="E48" s="91"/>
      <c r="F48" s="91"/>
      <c r="G48" s="92"/>
      <c r="H48" s="91"/>
      <c r="I48" s="91"/>
      <c r="J48" s="91"/>
      <c r="K48" s="92"/>
      <c r="L48" s="91"/>
      <c r="M48" s="91"/>
      <c r="N48" s="91"/>
      <c r="O48" s="92"/>
      <c r="P48" s="91"/>
      <c r="Q48" s="91"/>
      <c r="R48" s="91"/>
      <c r="S48" s="92"/>
      <c r="T48" s="91"/>
      <c r="U48" s="91"/>
      <c r="V48" s="91"/>
      <c r="W48" s="92"/>
      <c r="X48" s="91"/>
      <c r="Y48" s="91"/>
      <c r="Z48" s="91"/>
      <c r="AA48" s="91"/>
      <c r="AB48" s="91"/>
      <c r="AC48" s="91"/>
      <c r="AD48" s="91"/>
      <c r="AE48" s="91"/>
      <c r="AF48" s="48"/>
      <c r="AG48" s="49"/>
    </row>
    <row r="49" spans="1:33" s="62" customFormat="1" ht="15" customHeight="1" x14ac:dyDescent="0.2">
      <c r="A49" s="575">
        <v>5</v>
      </c>
      <c r="B49" s="625" t="s">
        <v>15</v>
      </c>
      <c r="C49" s="20" t="s">
        <v>16</v>
      </c>
      <c r="D49" s="80"/>
      <c r="E49" s="22"/>
      <c r="F49" s="22"/>
      <c r="G49" s="79"/>
      <c r="H49" s="21"/>
      <c r="I49" s="22"/>
      <c r="J49" s="22"/>
      <c r="K49" s="23"/>
      <c r="L49" s="80"/>
      <c r="M49" s="22"/>
      <c r="N49" s="22"/>
      <c r="O49" s="23"/>
      <c r="P49" s="21"/>
      <c r="Q49" s="22"/>
      <c r="R49" s="22"/>
      <c r="S49" s="23"/>
      <c r="T49" s="80"/>
      <c r="U49" s="22"/>
      <c r="V49" s="22"/>
      <c r="W49" s="79"/>
      <c r="X49" s="21"/>
      <c r="Y49" s="22"/>
      <c r="Z49" s="22"/>
      <c r="AA49" s="96"/>
      <c r="AB49" s="21"/>
      <c r="AC49" s="22"/>
      <c r="AD49" s="22"/>
      <c r="AE49" s="96"/>
      <c r="AF49" s="560">
        <f>SUM(D49:AE49)</f>
        <v>0</v>
      </c>
      <c r="AG49" s="556">
        <f>SUM(D50:AE50)</f>
        <v>0</v>
      </c>
    </row>
    <row r="50" spans="1:33" ht="15" customHeight="1" x14ac:dyDescent="0.2">
      <c r="A50" s="576"/>
      <c r="B50" s="626"/>
      <c r="C50" s="25" t="s">
        <v>17</v>
      </c>
      <c r="D50" s="83"/>
      <c r="E50" s="27"/>
      <c r="F50" s="27"/>
      <c r="G50" s="82"/>
      <c r="H50" s="26"/>
      <c r="I50" s="27"/>
      <c r="J50" s="27"/>
      <c r="K50" s="28"/>
      <c r="L50" s="83"/>
      <c r="M50" s="27"/>
      <c r="N50" s="27"/>
      <c r="O50" s="28"/>
      <c r="P50" s="26"/>
      <c r="Q50" s="27"/>
      <c r="R50" s="27"/>
      <c r="S50" s="28"/>
      <c r="T50" s="83"/>
      <c r="U50" s="27"/>
      <c r="V50" s="27"/>
      <c r="W50" s="82"/>
      <c r="X50" s="26"/>
      <c r="Y50" s="27"/>
      <c r="Z50" s="27"/>
      <c r="AA50" s="97"/>
      <c r="AB50" s="26"/>
      <c r="AC50" s="27"/>
      <c r="AD50" s="27"/>
      <c r="AE50" s="97"/>
      <c r="AF50" s="561"/>
      <c r="AG50" s="557"/>
    </row>
    <row r="51" spans="1:33" ht="15" customHeight="1" x14ac:dyDescent="0.2">
      <c r="A51" s="576"/>
      <c r="B51" s="627" t="s">
        <v>18</v>
      </c>
      <c r="C51" s="30" t="s">
        <v>16</v>
      </c>
      <c r="D51" s="86"/>
      <c r="E51" s="32"/>
      <c r="F51" s="32"/>
      <c r="G51" s="85"/>
      <c r="H51" s="31"/>
      <c r="I51" s="32"/>
      <c r="J51" s="32"/>
      <c r="K51" s="33"/>
      <c r="L51" s="86"/>
      <c r="M51" s="32"/>
      <c r="N51" s="32"/>
      <c r="O51" s="85"/>
      <c r="P51" s="31"/>
      <c r="Q51" s="32"/>
      <c r="R51" s="32"/>
      <c r="S51" s="33"/>
      <c r="T51" s="32"/>
      <c r="U51" s="32"/>
      <c r="V51" s="32"/>
      <c r="W51" s="85"/>
      <c r="X51" s="31"/>
      <c r="Y51" s="32"/>
      <c r="Z51" s="98"/>
      <c r="AA51" s="85"/>
      <c r="AB51" s="31"/>
      <c r="AC51" s="32"/>
      <c r="AD51" s="32"/>
      <c r="AE51" s="99"/>
      <c r="AF51" s="562">
        <f>SUM(D51:AE51)</f>
        <v>0</v>
      </c>
      <c r="AG51" s="558">
        <f>SUM(D52:AE52)</f>
        <v>0</v>
      </c>
    </row>
    <row r="52" spans="1:33" ht="15" customHeight="1" x14ac:dyDescent="0.2">
      <c r="A52" s="576"/>
      <c r="B52" s="627"/>
      <c r="C52" s="25" t="s">
        <v>17</v>
      </c>
      <c r="D52" s="83"/>
      <c r="E52" s="27"/>
      <c r="F52" s="27"/>
      <c r="G52" s="82"/>
      <c r="H52" s="26"/>
      <c r="I52" s="27"/>
      <c r="J52" s="27"/>
      <c r="K52" s="28"/>
      <c r="L52" s="83"/>
      <c r="M52" s="27"/>
      <c r="N52" s="27"/>
      <c r="O52" s="82"/>
      <c r="P52" s="26"/>
      <c r="Q52" s="27"/>
      <c r="R52" s="27"/>
      <c r="S52" s="28"/>
      <c r="T52" s="27"/>
      <c r="U52" s="27"/>
      <c r="V52" s="27"/>
      <c r="W52" s="82"/>
      <c r="X52" s="26"/>
      <c r="Y52" s="27"/>
      <c r="Z52" s="100"/>
      <c r="AA52" s="82"/>
      <c r="AB52" s="26"/>
      <c r="AC52" s="27"/>
      <c r="AD52" s="27"/>
      <c r="AE52" s="97"/>
      <c r="AF52" s="561"/>
      <c r="AG52" s="557"/>
    </row>
    <row r="53" spans="1:33" ht="15" customHeight="1" x14ac:dyDescent="0.2">
      <c r="A53" s="576"/>
      <c r="B53" s="628" t="s">
        <v>19</v>
      </c>
      <c r="C53" s="30" t="s">
        <v>16</v>
      </c>
      <c r="D53" s="86"/>
      <c r="E53" s="32"/>
      <c r="F53" s="32"/>
      <c r="G53" s="85"/>
      <c r="H53" s="31"/>
      <c r="I53" s="32"/>
      <c r="J53" s="32"/>
      <c r="K53" s="33"/>
      <c r="L53" s="86"/>
      <c r="M53" s="32"/>
      <c r="N53" s="32"/>
      <c r="O53" s="85"/>
      <c r="P53" s="31"/>
      <c r="Q53" s="32"/>
      <c r="R53" s="32"/>
      <c r="S53" s="85"/>
      <c r="T53" s="31"/>
      <c r="U53" s="32"/>
      <c r="V53" s="32"/>
      <c r="W53" s="85"/>
      <c r="X53" s="31"/>
      <c r="Y53" s="32"/>
      <c r="Z53" s="98"/>
      <c r="AA53" s="99"/>
      <c r="AB53" s="31"/>
      <c r="AC53" s="32"/>
      <c r="AD53" s="32"/>
      <c r="AE53" s="99"/>
      <c r="AF53" s="562">
        <f>SUM(D53:AE53)</f>
        <v>0</v>
      </c>
      <c r="AG53" s="558">
        <f>SUM(D54:AE54)</f>
        <v>0</v>
      </c>
    </row>
    <row r="54" spans="1:33" ht="15" customHeight="1" x14ac:dyDescent="0.2">
      <c r="A54" s="576"/>
      <c r="B54" s="628"/>
      <c r="C54" s="25" t="s">
        <v>17</v>
      </c>
      <c r="D54" s="83"/>
      <c r="E54" s="27"/>
      <c r="F54" s="27"/>
      <c r="G54" s="82"/>
      <c r="H54" s="26"/>
      <c r="I54" s="27"/>
      <c r="J54" s="27"/>
      <c r="K54" s="28"/>
      <c r="L54" s="83"/>
      <c r="M54" s="27"/>
      <c r="N54" s="27"/>
      <c r="O54" s="82"/>
      <c r="P54" s="26"/>
      <c r="Q54" s="27"/>
      <c r="R54" s="27"/>
      <c r="S54" s="82"/>
      <c r="T54" s="26"/>
      <c r="U54" s="27"/>
      <c r="V54" s="27"/>
      <c r="W54" s="82"/>
      <c r="X54" s="26"/>
      <c r="Y54" s="27"/>
      <c r="Z54" s="100"/>
      <c r="AA54" s="97"/>
      <c r="AB54" s="26"/>
      <c r="AC54" s="27"/>
      <c r="AD54" s="27"/>
      <c r="AE54" s="269"/>
      <c r="AF54" s="561"/>
      <c r="AG54" s="557"/>
    </row>
    <row r="55" spans="1:33" ht="15" customHeight="1" x14ac:dyDescent="0.2">
      <c r="A55" s="576"/>
      <c r="B55" s="569" t="s">
        <v>20</v>
      </c>
      <c r="C55" s="30" t="s">
        <v>16</v>
      </c>
      <c r="D55" s="86"/>
      <c r="E55" s="32"/>
      <c r="F55" s="32"/>
      <c r="G55" s="85"/>
      <c r="H55" s="31"/>
      <c r="I55" s="32"/>
      <c r="J55" s="32"/>
      <c r="K55" s="85"/>
      <c r="L55" s="31"/>
      <c r="M55" s="32"/>
      <c r="N55" s="32"/>
      <c r="O55" s="85"/>
      <c r="P55" s="31"/>
      <c r="Q55" s="32"/>
      <c r="R55" s="32"/>
      <c r="S55" s="85"/>
      <c r="T55" s="31"/>
      <c r="U55" s="32"/>
      <c r="V55" s="32"/>
      <c r="W55" s="85"/>
      <c r="X55" s="31"/>
      <c r="Y55" s="32"/>
      <c r="Z55" s="98"/>
      <c r="AA55" s="85"/>
      <c r="AB55" s="31"/>
      <c r="AC55" s="32"/>
      <c r="AD55" s="32"/>
      <c r="AE55" s="99"/>
      <c r="AF55" s="607">
        <f>SUM(D55:AE55)</f>
        <v>0</v>
      </c>
      <c r="AG55" s="608">
        <f>SUM(D56:AE56)</f>
        <v>0</v>
      </c>
    </row>
    <row r="56" spans="1:33" ht="15" customHeight="1" x14ac:dyDescent="0.2">
      <c r="A56" s="576"/>
      <c r="B56" s="569"/>
      <c r="C56" s="25" t="s">
        <v>17</v>
      </c>
      <c r="D56" s="83"/>
      <c r="E56" s="27"/>
      <c r="F56" s="27"/>
      <c r="G56" s="82"/>
      <c r="H56" s="26"/>
      <c r="I56" s="27"/>
      <c r="J56" s="27"/>
      <c r="K56" s="82"/>
      <c r="L56" s="26"/>
      <c r="M56" s="27"/>
      <c r="N56" s="27"/>
      <c r="O56" s="82"/>
      <c r="P56" s="26"/>
      <c r="Q56" s="27"/>
      <c r="R56" s="27"/>
      <c r="S56" s="82"/>
      <c r="T56" s="26"/>
      <c r="U56" s="27"/>
      <c r="V56" s="27"/>
      <c r="W56" s="82"/>
      <c r="X56" s="26"/>
      <c r="Y56" s="27"/>
      <c r="Z56" s="100"/>
      <c r="AA56" s="82"/>
      <c r="AB56" s="26"/>
      <c r="AC56" s="27"/>
      <c r="AD56" s="27"/>
      <c r="AE56" s="97"/>
      <c r="AF56" s="607"/>
      <c r="AG56" s="608"/>
    </row>
    <row r="57" spans="1:33" ht="15" customHeight="1" x14ac:dyDescent="0.2">
      <c r="A57" s="576"/>
      <c r="B57" s="603" t="s">
        <v>83</v>
      </c>
      <c r="C57" s="30" t="s">
        <v>16</v>
      </c>
      <c r="D57" s="31"/>
      <c r="E57" s="32"/>
      <c r="F57" s="32"/>
      <c r="G57" s="85"/>
      <c r="H57" s="31"/>
      <c r="I57" s="32"/>
      <c r="J57" s="32"/>
      <c r="K57" s="33"/>
      <c r="L57" s="86"/>
      <c r="M57" s="32"/>
      <c r="N57" s="32"/>
      <c r="O57" s="85"/>
      <c r="P57" s="31"/>
      <c r="Q57" s="32"/>
      <c r="R57" s="32"/>
      <c r="S57" s="33"/>
      <c r="T57" s="86"/>
      <c r="U57" s="32"/>
      <c r="V57" s="32"/>
      <c r="W57" s="85"/>
      <c r="X57" s="31"/>
      <c r="Y57" s="32"/>
      <c r="Z57" s="98"/>
      <c r="AA57" s="99"/>
      <c r="AB57" s="31"/>
      <c r="AC57" s="32"/>
      <c r="AD57" s="32"/>
      <c r="AE57" s="99"/>
      <c r="AF57" s="607">
        <f>SUM(D57:AE57)</f>
        <v>0</v>
      </c>
      <c r="AG57" s="608">
        <f>SUM(D58:AE58)</f>
        <v>0</v>
      </c>
    </row>
    <row r="58" spans="1:33" ht="15" customHeight="1" thickBot="1" x14ac:dyDescent="0.25">
      <c r="A58" s="577"/>
      <c r="B58" s="604"/>
      <c r="C58" s="40" t="s">
        <v>17</v>
      </c>
      <c r="D58" s="43"/>
      <c r="E58" s="41"/>
      <c r="F58" s="41"/>
      <c r="G58" s="87"/>
      <c r="H58" s="43"/>
      <c r="I58" s="41"/>
      <c r="J58" s="41"/>
      <c r="K58" s="42"/>
      <c r="L58" s="88"/>
      <c r="M58" s="41"/>
      <c r="N58" s="41"/>
      <c r="O58" s="87"/>
      <c r="P58" s="43"/>
      <c r="Q58" s="41"/>
      <c r="R58" s="41"/>
      <c r="S58" s="42"/>
      <c r="T58" s="88"/>
      <c r="U58" s="41"/>
      <c r="V58" s="41"/>
      <c r="W58" s="87"/>
      <c r="X58" s="43"/>
      <c r="Y58" s="41"/>
      <c r="Z58" s="101"/>
      <c r="AA58" s="103"/>
      <c r="AB58" s="43"/>
      <c r="AC58" s="41"/>
      <c r="AD58" s="41"/>
      <c r="AE58" s="272"/>
      <c r="AF58" s="609"/>
      <c r="AG58" s="610"/>
    </row>
    <row r="59" spans="1:33" ht="15" customHeight="1" thickBot="1" x14ac:dyDescent="0.4">
      <c r="A59" s="263"/>
      <c r="B59" s="125"/>
      <c r="C59" s="125"/>
      <c r="D59" s="91"/>
      <c r="E59" s="91"/>
      <c r="F59" s="91"/>
      <c r="G59" s="92"/>
      <c r="H59" s="91"/>
      <c r="I59" s="91"/>
      <c r="J59" s="91"/>
      <c r="K59" s="92"/>
      <c r="L59" s="91"/>
      <c r="M59" s="91"/>
      <c r="N59" s="91"/>
      <c r="O59" s="92"/>
      <c r="P59" s="91"/>
      <c r="Q59" s="91"/>
      <c r="R59" s="91"/>
      <c r="S59" s="92"/>
      <c r="T59" s="91"/>
      <c r="U59" s="91"/>
      <c r="V59" s="91"/>
      <c r="W59" s="92"/>
      <c r="X59" s="91"/>
      <c r="Y59" s="91"/>
      <c r="Z59" s="91"/>
      <c r="AA59" s="91"/>
      <c r="AB59" s="91"/>
      <c r="AC59" s="91"/>
      <c r="AD59" s="91"/>
      <c r="AE59" s="91"/>
      <c r="AF59" s="48"/>
      <c r="AG59" s="49"/>
    </row>
    <row r="60" spans="1:33" ht="15" customHeight="1" x14ac:dyDescent="0.2">
      <c r="A60" s="575">
        <v>6</v>
      </c>
      <c r="B60" s="625" t="s">
        <v>15</v>
      </c>
      <c r="C60" s="20" t="s">
        <v>16</v>
      </c>
      <c r="D60" s="80"/>
      <c r="E60" s="22"/>
      <c r="F60" s="22"/>
      <c r="G60" s="79"/>
      <c r="H60" s="21"/>
      <c r="I60" s="22"/>
      <c r="J60" s="22"/>
      <c r="K60" s="23"/>
      <c r="L60" s="80"/>
      <c r="M60" s="22"/>
      <c r="N60" s="22"/>
      <c r="O60" s="23"/>
      <c r="P60" s="21"/>
      <c r="Q60" s="22"/>
      <c r="R60" s="22"/>
      <c r="S60" s="23"/>
      <c r="T60" s="80"/>
      <c r="U60" s="22"/>
      <c r="V60" s="22"/>
      <c r="W60" s="79"/>
      <c r="X60" s="21"/>
      <c r="Y60" s="22"/>
      <c r="Z60" s="22"/>
      <c r="AA60" s="96"/>
      <c r="AB60" s="21"/>
      <c r="AC60" s="22"/>
      <c r="AD60" s="22"/>
      <c r="AE60" s="96"/>
      <c r="AF60" s="560">
        <f>SUM(D60:AE60)</f>
        <v>0</v>
      </c>
      <c r="AG60" s="556">
        <f>SUM(D61:AE61)</f>
        <v>0</v>
      </c>
    </row>
    <row r="61" spans="1:33" ht="15" customHeight="1" x14ac:dyDescent="0.2">
      <c r="A61" s="576"/>
      <c r="B61" s="626"/>
      <c r="C61" s="25" t="s">
        <v>17</v>
      </c>
      <c r="D61" s="83"/>
      <c r="E61" s="27"/>
      <c r="F61" s="27"/>
      <c r="G61" s="82"/>
      <c r="H61" s="26"/>
      <c r="I61" s="27"/>
      <c r="J61" s="27"/>
      <c r="K61" s="28"/>
      <c r="L61" s="83"/>
      <c r="M61" s="27"/>
      <c r="N61" s="27"/>
      <c r="O61" s="28"/>
      <c r="P61" s="26"/>
      <c r="Q61" s="27"/>
      <c r="R61" s="27"/>
      <c r="S61" s="28"/>
      <c r="T61" s="83"/>
      <c r="U61" s="27"/>
      <c r="V61" s="27"/>
      <c r="W61" s="82"/>
      <c r="X61" s="26"/>
      <c r="Y61" s="27"/>
      <c r="Z61" s="27"/>
      <c r="AA61" s="97"/>
      <c r="AB61" s="26"/>
      <c r="AC61" s="27"/>
      <c r="AD61" s="27"/>
      <c r="AE61" s="97"/>
      <c r="AF61" s="561"/>
      <c r="AG61" s="557"/>
    </row>
    <row r="62" spans="1:33" ht="15" customHeight="1" x14ac:dyDescent="0.2">
      <c r="A62" s="576"/>
      <c r="B62" s="627" t="s">
        <v>18</v>
      </c>
      <c r="C62" s="30" t="s">
        <v>16</v>
      </c>
      <c r="D62" s="86"/>
      <c r="E62" s="32"/>
      <c r="F62" s="32"/>
      <c r="G62" s="85"/>
      <c r="H62" s="31"/>
      <c r="I62" s="32"/>
      <c r="J62" s="32"/>
      <c r="K62" s="33"/>
      <c r="L62" s="86"/>
      <c r="M62" s="32"/>
      <c r="N62" s="32"/>
      <c r="O62" s="85"/>
      <c r="P62" s="31"/>
      <c r="Q62" s="32"/>
      <c r="R62" s="32"/>
      <c r="S62" s="33"/>
      <c r="T62" s="32"/>
      <c r="U62" s="32"/>
      <c r="V62" s="32"/>
      <c r="W62" s="33"/>
      <c r="X62" s="31"/>
      <c r="Y62" s="32"/>
      <c r="Z62" s="32"/>
      <c r="AA62" s="99"/>
      <c r="AB62" s="31"/>
      <c r="AC62" s="32"/>
      <c r="AD62" s="32"/>
      <c r="AE62" s="99"/>
      <c r="AF62" s="562">
        <f>SUM(D62:AE62)</f>
        <v>0</v>
      </c>
      <c r="AG62" s="558">
        <f>SUM(D63:AE63)</f>
        <v>0</v>
      </c>
    </row>
    <row r="63" spans="1:33" ht="15" customHeight="1" x14ac:dyDescent="0.2">
      <c r="A63" s="576"/>
      <c r="B63" s="627"/>
      <c r="C63" s="25" t="s">
        <v>17</v>
      </c>
      <c r="D63" s="83"/>
      <c r="E63" s="27"/>
      <c r="F63" s="27"/>
      <c r="G63" s="82"/>
      <c r="H63" s="26"/>
      <c r="I63" s="27"/>
      <c r="J63" s="27"/>
      <c r="K63" s="28"/>
      <c r="L63" s="83"/>
      <c r="M63" s="27"/>
      <c r="N63" s="27"/>
      <c r="O63" s="82"/>
      <c r="P63" s="26"/>
      <c r="Q63" s="27"/>
      <c r="R63" s="27"/>
      <c r="S63" s="28"/>
      <c r="T63" s="27"/>
      <c r="U63" s="27"/>
      <c r="V63" s="27"/>
      <c r="W63" s="28"/>
      <c r="X63" s="26"/>
      <c r="Y63" s="27"/>
      <c r="Z63" s="27"/>
      <c r="AA63" s="97"/>
      <c r="AB63" s="26"/>
      <c r="AC63" s="27"/>
      <c r="AD63" s="27"/>
      <c r="AE63" s="97"/>
      <c r="AF63" s="561"/>
      <c r="AG63" s="557"/>
    </row>
    <row r="64" spans="1:33" ht="15" customHeight="1" x14ac:dyDescent="0.2">
      <c r="A64" s="576"/>
      <c r="B64" s="628" t="s">
        <v>19</v>
      </c>
      <c r="C64" s="30" t="s">
        <v>16</v>
      </c>
      <c r="D64" s="86"/>
      <c r="E64" s="32"/>
      <c r="F64" s="32"/>
      <c r="G64" s="85"/>
      <c r="H64" s="31"/>
      <c r="I64" s="32"/>
      <c r="J64" s="32"/>
      <c r="K64" s="33"/>
      <c r="L64" s="86"/>
      <c r="M64" s="32"/>
      <c r="N64" s="32"/>
      <c r="O64" s="85"/>
      <c r="P64" s="31"/>
      <c r="Q64" s="32"/>
      <c r="R64" s="32"/>
      <c r="S64" s="33"/>
      <c r="T64" s="86"/>
      <c r="U64" s="32"/>
      <c r="V64" s="32"/>
      <c r="W64" s="85"/>
      <c r="X64" s="31"/>
      <c r="Y64" s="32"/>
      <c r="Z64" s="98"/>
      <c r="AA64" s="85"/>
      <c r="AB64" s="31"/>
      <c r="AC64" s="32"/>
      <c r="AD64" s="32"/>
      <c r="AE64" s="99"/>
      <c r="AF64" s="562">
        <f>SUM(D64:AE64)</f>
        <v>0</v>
      </c>
      <c r="AG64" s="558">
        <f>SUM(D65:AE65)</f>
        <v>0</v>
      </c>
    </row>
    <row r="65" spans="1:33" ht="15" customHeight="1" x14ac:dyDescent="0.2">
      <c r="A65" s="576"/>
      <c r="B65" s="628"/>
      <c r="C65" s="25" t="s">
        <v>17</v>
      </c>
      <c r="D65" s="83"/>
      <c r="E65" s="27"/>
      <c r="F65" s="27"/>
      <c r="G65" s="82"/>
      <c r="H65" s="26"/>
      <c r="I65" s="27"/>
      <c r="J65" s="27"/>
      <c r="K65" s="28"/>
      <c r="L65" s="83"/>
      <c r="M65" s="27"/>
      <c r="N65" s="27"/>
      <c r="O65" s="82"/>
      <c r="P65" s="26"/>
      <c r="Q65" s="27"/>
      <c r="R65" s="27"/>
      <c r="S65" s="28"/>
      <c r="T65" s="83"/>
      <c r="U65" s="27"/>
      <c r="V65" s="27"/>
      <c r="W65" s="82"/>
      <c r="X65" s="26"/>
      <c r="Y65" s="27"/>
      <c r="Z65" s="100"/>
      <c r="AA65" s="82"/>
      <c r="AB65" s="26"/>
      <c r="AC65" s="27"/>
      <c r="AD65" s="27"/>
      <c r="AE65" s="97"/>
      <c r="AF65" s="561"/>
      <c r="AG65" s="557"/>
    </row>
    <row r="66" spans="1:33" ht="15" customHeight="1" x14ac:dyDescent="0.2">
      <c r="A66" s="576"/>
      <c r="B66" s="569" t="s">
        <v>20</v>
      </c>
      <c r="C66" s="30" t="s">
        <v>16</v>
      </c>
      <c r="D66" s="86"/>
      <c r="E66" s="32"/>
      <c r="F66" s="32"/>
      <c r="G66" s="85"/>
      <c r="H66" s="31"/>
      <c r="I66" s="32"/>
      <c r="J66" s="32"/>
      <c r="K66" s="85"/>
      <c r="L66" s="31"/>
      <c r="M66" s="32"/>
      <c r="N66" s="32"/>
      <c r="O66" s="85"/>
      <c r="P66" s="31"/>
      <c r="Q66" s="32"/>
      <c r="R66" s="32"/>
      <c r="S66" s="85"/>
      <c r="T66" s="31"/>
      <c r="U66" s="32"/>
      <c r="V66" s="32"/>
      <c r="W66" s="85"/>
      <c r="X66" s="31"/>
      <c r="Y66" s="32"/>
      <c r="Z66" s="98"/>
      <c r="AA66" s="85"/>
      <c r="AB66" s="31"/>
      <c r="AC66" s="32"/>
      <c r="AD66" s="32"/>
      <c r="AE66" s="99"/>
      <c r="AF66" s="607">
        <f>SUM(D66:AE66)</f>
        <v>0</v>
      </c>
      <c r="AG66" s="608">
        <f>SUM(D67:AE67)</f>
        <v>0</v>
      </c>
    </row>
    <row r="67" spans="1:33" ht="15" customHeight="1" x14ac:dyDescent="0.2">
      <c r="A67" s="576"/>
      <c r="B67" s="569"/>
      <c r="C67" s="25" t="s">
        <v>17</v>
      </c>
      <c r="D67" s="83"/>
      <c r="E67" s="27"/>
      <c r="F67" s="27"/>
      <c r="G67" s="82"/>
      <c r="H67" s="26"/>
      <c r="I67" s="27"/>
      <c r="J67" s="27"/>
      <c r="K67" s="82"/>
      <c r="L67" s="26"/>
      <c r="M67" s="27"/>
      <c r="N67" s="27"/>
      <c r="O67" s="82"/>
      <c r="P67" s="26"/>
      <c r="Q67" s="27"/>
      <c r="R67" s="27"/>
      <c r="S67" s="82"/>
      <c r="T67" s="26"/>
      <c r="U67" s="27"/>
      <c r="V67" s="27"/>
      <c r="W67" s="82"/>
      <c r="X67" s="26"/>
      <c r="Y67" s="27"/>
      <c r="Z67" s="100"/>
      <c r="AA67" s="82"/>
      <c r="AB67" s="26"/>
      <c r="AC67" s="27"/>
      <c r="AD67" s="27"/>
      <c r="AE67" s="97"/>
      <c r="AF67" s="607"/>
      <c r="AG67" s="608"/>
    </row>
    <row r="68" spans="1:33" ht="15" customHeight="1" x14ac:dyDescent="0.2">
      <c r="A68" s="576"/>
      <c r="B68" s="603" t="s">
        <v>83</v>
      </c>
      <c r="C68" s="30" t="s">
        <v>16</v>
      </c>
      <c r="D68" s="86"/>
      <c r="E68" s="32"/>
      <c r="F68" s="32"/>
      <c r="G68" s="85"/>
      <c r="H68" s="31"/>
      <c r="I68" s="32"/>
      <c r="J68" s="32"/>
      <c r="K68" s="85"/>
      <c r="L68" s="31"/>
      <c r="M68" s="32"/>
      <c r="N68" s="32"/>
      <c r="O68" s="85"/>
      <c r="P68" s="31"/>
      <c r="Q68" s="32"/>
      <c r="R68" s="32"/>
      <c r="S68" s="33"/>
      <c r="T68" s="86"/>
      <c r="U68" s="32"/>
      <c r="V68" s="32"/>
      <c r="W68" s="85"/>
      <c r="X68" s="31"/>
      <c r="Y68" s="32"/>
      <c r="Z68" s="98"/>
      <c r="AA68" s="99"/>
      <c r="AB68" s="31"/>
      <c r="AC68" s="32"/>
      <c r="AD68" s="32"/>
      <c r="AE68" s="99"/>
      <c r="AF68" s="607">
        <f>SUM(D68:AE68)</f>
        <v>0</v>
      </c>
      <c r="AG68" s="608">
        <f>SUM(D69:AE69)</f>
        <v>0</v>
      </c>
    </row>
    <row r="69" spans="1:33" ht="15" customHeight="1" thickBot="1" x14ac:dyDescent="0.25">
      <c r="A69" s="577"/>
      <c r="B69" s="604"/>
      <c r="C69" s="40" t="s">
        <v>17</v>
      </c>
      <c r="D69" s="88"/>
      <c r="E69" s="41"/>
      <c r="F69" s="41"/>
      <c r="G69" s="87"/>
      <c r="H69" s="43"/>
      <c r="I69" s="41"/>
      <c r="J69" s="41"/>
      <c r="K69" s="87"/>
      <c r="L69" s="43"/>
      <c r="M69" s="41"/>
      <c r="N69" s="41"/>
      <c r="O69" s="87"/>
      <c r="P69" s="43"/>
      <c r="Q69" s="41"/>
      <c r="R69" s="41"/>
      <c r="S69" s="42"/>
      <c r="T69" s="88"/>
      <c r="U69" s="41"/>
      <c r="V69" s="41"/>
      <c r="W69" s="87"/>
      <c r="X69" s="43"/>
      <c r="Y69" s="41"/>
      <c r="Z69" s="101"/>
      <c r="AA69" s="103"/>
      <c r="AB69" s="43"/>
      <c r="AC69" s="41"/>
      <c r="AD69" s="41"/>
      <c r="AE69" s="272"/>
      <c r="AF69" s="609"/>
      <c r="AG69" s="610"/>
    </row>
    <row r="70" spans="1:33" ht="15" customHeight="1" thickBot="1" x14ac:dyDescent="0.4">
      <c r="A70" s="263"/>
      <c r="B70" s="125"/>
      <c r="C70" s="125"/>
      <c r="D70" s="91"/>
      <c r="E70" s="91"/>
      <c r="F70" s="91"/>
      <c r="G70" s="92"/>
      <c r="H70" s="91"/>
      <c r="I70" s="91"/>
      <c r="J70" s="91"/>
      <c r="K70" s="92"/>
      <c r="L70" s="91"/>
      <c r="M70" s="91"/>
      <c r="N70" s="91"/>
      <c r="O70" s="92"/>
      <c r="P70" s="91"/>
      <c r="Q70" s="91"/>
      <c r="R70" s="91"/>
      <c r="S70" s="92"/>
      <c r="T70" s="91"/>
      <c r="U70" s="91"/>
      <c r="V70" s="91"/>
      <c r="W70" s="92"/>
      <c r="X70" s="91"/>
      <c r="Y70" s="91"/>
      <c r="Z70" s="91"/>
      <c r="AA70" s="91"/>
      <c r="AB70" s="91"/>
      <c r="AC70" s="91"/>
      <c r="AD70" s="91"/>
      <c r="AE70" s="91"/>
      <c r="AF70" s="48"/>
      <c r="AG70" s="49"/>
    </row>
    <row r="71" spans="1:33" ht="15" customHeight="1" x14ac:dyDescent="0.2">
      <c r="A71" s="575">
        <v>7</v>
      </c>
      <c r="B71" s="625" t="s">
        <v>15</v>
      </c>
      <c r="C71" s="20" t="s">
        <v>16</v>
      </c>
      <c r="D71" s="80"/>
      <c r="E71" s="22"/>
      <c r="F71" s="22"/>
      <c r="G71" s="79"/>
      <c r="H71" s="21"/>
      <c r="I71" s="22"/>
      <c r="J71" s="22"/>
      <c r="K71" s="23"/>
      <c r="L71" s="80"/>
      <c r="M71" s="22"/>
      <c r="N71" s="22"/>
      <c r="O71" s="79"/>
      <c r="P71" s="21"/>
      <c r="Q71" s="22"/>
      <c r="R71" s="22"/>
      <c r="S71" s="79"/>
      <c r="T71" s="21"/>
      <c r="U71" s="22"/>
      <c r="V71" s="22"/>
      <c r="W71" s="79"/>
      <c r="X71" s="21"/>
      <c r="Y71" s="22"/>
      <c r="Z71" s="22"/>
      <c r="AA71" s="96"/>
      <c r="AB71" s="21"/>
      <c r="AC71" s="22"/>
      <c r="AD71" s="22"/>
      <c r="AE71" s="96"/>
      <c r="AF71" s="560">
        <f>SUM(D71:AE71)</f>
        <v>0</v>
      </c>
      <c r="AG71" s="556">
        <f>SUM(D72:AE72)</f>
        <v>0</v>
      </c>
    </row>
    <row r="72" spans="1:33" ht="15" customHeight="1" x14ac:dyDescent="0.2">
      <c r="A72" s="576"/>
      <c r="B72" s="626"/>
      <c r="C72" s="25" t="s">
        <v>17</v>
      </c>
      <c r="D72" s="83"/>
      <c r="E72" s="27"/>
      <c r="F72" s="27"/>
      <c r="G72" s="82"/>
      <c r="H72" s="26"/>
      <c r="I72" s="27"/>
      <c r="J72" s="27"/>
      <c r="K72" s="28"/>
      <c r="L72" s="83"/>
      <c r="M72" s="27"/>
      <c r="N72" s="27"/>
      <c r="O72" s="82"/>
      <c r="P72" s="26"/>
      <c r="Q72" s="27"/>
      <c r="R72" s="27"/>
      <c r="S72" s="82"/>
      <c r="T72" s="26"/>
      <c r="U72" s="27"/>
      <c r="V72" s="27"/>
      <c r="W72" s="82"/>
      <c r="X72" s="26"/>
      <c r="Y72" s="27"/>
      <c r="Z72" s="27"/>
      <c r="AA72" s="97"/>
      <c r="AB72" s="26"/>
      <c r="AC72" s="27"/>
      <c r="AD72" s="27"/>
      <c r="AE72" s="97"/>
      <c r="AF72" s="561"/>
      <c r="AG72" s="557"/>
    </row>
    <row r="73" spans="1:33" ht="15" customHeight="1" x14ac:dyDescent="0.2">
      <c r="A73" s="576"/>
      <c r="B73" s="627" t="s">
        <v>18</v>
      </c>
      <c r="C73" s="30" t="s">
        <v>16</v>
      </c>
      <c r="D73" s="86"/>
      <c r="E73" s="32"/>
      <c r="F73" s="32"/>
      <c r="G73" s="85"/>
      <c r="H73" s="31"/>
      <c r="I73" s="32"/>
      <c r="J73" s="32"/>
      <c r="K73" s="85"/>
      <c r="L73" s="31"/>
      <c r="M73" s="32"/>
      <c r="N73" s="32"/>
      <c r="O73" s="85"/>
      <c r="P73" s="31"/>
      <c r="Q73" s="32"/>
      <c r="R73" s="32"/>
      <c r="S73" s="33"/>
      <c r="T73" s="32"/>
      <c r="U73" s="32"/>
      <c r="V73" s="32"/>
      <c r="W73" s="33"/>
      <c r="X73" s="31"/>
      <c r="Y73" s="32"/>
      <c r="Z73" s="98"/>
      <c r="AA73" s="99"/>
      <c r="AB73" s="31"/>
      <c r="AC73" s="32"/>
      <c r="AD73" s="32"/>
      <c r="AE73" s="99"/>
      <c r="AF73" s="562">
        <f>SUM(D73:AE73)</f>
        <v>0</v>
      </c>
      <c r="AG73" s="558">
        <f>SUM(D74:AE74)</f>
        <v>0</v>
      </c>
    </row>
    <row r="74" spans="1:33" ht="15" customHeight="1" x14ac:dyDescent="0.2">
      <c r="A74" s="576"/>
      <c r="B74" s="627"/>
      <c r="C74" s="25" t="s">
        <v>17</v>
      </c>
      <c r="D74" s="83"/>
      <c r="E74" s="27"/>
      <c r="F74" s="27"/>
      <c r="G74" s="82"/>
      <c r="H74" s="26"/>
      <c r="I74" s="27"/>
      <c r="J74" s="27"/>
      <c r="K74" s="82"/>
      <c r="L74" s="26"/>
      <c r="M74" s="27"/>
      <c r="N74" s="27"/>
      <c r="O74" s="82"/>
      <c r="P74" s="26"/>
      <c r="Q74" s="27"/>
      <c r="R74" s="27"/>
      <c r="S74" s="28"/>
      <c r="T74" s="27"/>
      <c r="U74" s="27"/>
      <c r="V74" s="27"/>
      <c r="W74" s="28"/>
      <c r="X74" s="26"/>
      <c r="Y74" s="27"/>
      <c r="Z74" s="100"/>
      <c r="AA74" s="97"/>
      <c r="AB74" s="26"/>
      <c r="AC74" s="27"/>
      <c r="AD74" s="27"/>
      <c r="AE74" s="97"/>
      <c r="AF74" s="561"/>
      <c r="AG74" s="557"/>
    </row>
    <row r="75" spans="1:33" ht="15" customHeight="1" x14ac:dyDescent="0.2">
      <c r="A75" s="576"/>
      <c r="B75" s="628" t="s">
        <v>19</v>
      </c>
      <c r="C75" s="30" t="s">
        <v>16</v>
      </c>
      <c r="D75" s="86"/>
      <c r="E75" s="32"/>
      <c r="F75" s="32"/>
      <c r="G75" s="85"/>
      <c r="H75" s="31"/>
      <c r="I75" s="32"/>
      <c r="J75" s="32"/>
      <c r="K75" s="33"/>
      <c r="L75" s="86"/>
      <c r="M75" s="32"/>
      <c r="N75" s="32"/>
      <c r="O75" s="85"/>
      <c r="P75" s="31"/>
      <c r="Q75" s="32"/>
      <c r="R75" s="32"/>
      <c r="S75" s="33"/>
      <c r="T75" s="86"/>
      <c r="U75" s="32"/>
      <c r="V75" s="32"/>
      <c r="W75" s="85"/>
      <c r="X75" s="31"/>
      <c r="Y75" s="32"/>
      <c r="Z75" s="98"/>
      <c r="AA75" s="99"/>
      <c r="AB75" s="31"/>
      <c r="AC75" s="32"/>
      <c r="AD75" s="32"/>
      <c r="AE75" s="99"/>
      <c r="AF75" s="562">
        <f>SUM(D75:AE75)</f>
        <v>0</v>
      </c>
      <c r="AG75" s="558">
        <f>SUM(D76:AE76)</f>
        <v>0</v>
      </c>
    </row>
    <row r="76" spans="1:33" ht="15" customHeight="1" x14ac:dyDescent="0.2">
      <c r="A76" s="576"/>
      <c r="B76" s="628"/>
      <c r="C76" s="25" t="s">
        <v>17</v>
      </c>
      <c r="D76" s="83"/>
      <c r="E76" s="27"/>
      <c r="F76" s="27"/>
      <c r="G76" s="82"/>
      <c r="H76" s="26"/>
      <c r="I76" s="27"/>
      <c r="J76" s="27"/>
      <c r="K76" s="28"/>
      <c r="L76" s="83"/>
      <c r="M76" s="27"/>
      <c r="N76" s="27"/>
      <c r="O76" s="82"/>
      <c r="P76" s="26"/>
      <c r="Q76" s="27"/>
      <c r="R76" s="27"/>
      <c r="S76" s="28"/>
      <c r="T76" s="83"/>
      <c r="U76" s="27"/>
      <c r="V76" s="27"/>
      <c r="W76" s="82"/>
      <c r="X76" s="26"/>
      <c r="Y76" s="27"/>
      <c r="Z76" s="100"/>
      <c r="AA76" s="97"/>
      <c r="AB76" s="26"/>
      <c r="AC76" s="27"/>
      <c r="AD76" s="27"/>
      <c r="AE76" s="269"/>
      <c r="AF76" s="561"/>
      <c r="AG76" s="557"/>
    </row>
    <row r="77" spans="1:33" ht="15" customHeight="1" x14ac:dyDescent="0.2">
      <c r="A77" s="576"/>
      <c r="B77" s="569" t="s">
        <v>20</v>
      </c>
      <c r="C77" s="30" t="s">
        <v>16</v>
      </c>
      <c r="D77" s="86"/>
      <c r="E77" s="32"/>
      <c r="F77" s="32"/>
      <c r="G77" s="85"/>
      <c r="H77" s="31"/>
      <c r="I77" s="32"/>
      <c r="J77" s="32"/>
      <c r="K77" s="85"/>
      <c r="L77" s="31"/>
      <c r="M77" s="32"/>
      <c r="N77" s="32"/>
      <c r="O77" s="85"/>
      <c r="P77" s="31"/>
      <c r="Q77" s="32"/>
      <c r="R77" s="32"/>
      <c r="S77" s="85"/>
      <c r="T77" s="31"/>
      <c r="U77" s="32"/>
      <c r="V77" s="32"/>
      <c r="W77" s="85"/>
      <c r="X77" s="31"/>
      <c r="Y77" s="32"/>
      <c r="Z77" s="32"/>
      <c r="AA77" s="85"/>
      <c r="AB77" s="31"/>
      <c r="AC77" s="32"/>
      <c r="AD77" s="32"/>
      <c r="AE77" s="99"/>
      <c r="AF77" s="607">
        <f>SUM(D77:AE77)</f>
        <v>0</v>
      </c>
      <c r="AG77" s="608">
        <f>SUM(D78:AE78)</f>
        <v>0</v>
      </c>
    </row>
    <row r="78" spans="1:33" ht="15" customHeight="1" x14ac:dyDescent="0.2">
      <c r="A78" s="576"/>
      <c r="B78" s="569"/>
      <c r="C78" s="25" t="s">
        <v>17</v>
      </c>
      <c r="D78" s="83"/>
      <c r="E78" s="27"/>
      <c r="F78" s="27"/>
      <c r="G78" s="82"/>
      <c r="H78" s="26"/>
      <c r="I78" s="27"/>
      <c r="J78" s="27"/>
      <c r="K78" s="82"/>
      <c r="L78" s="26"/>
      <c r="M78" s="27"/>
      <c r="N78" s="27"/>
      <c r="O78" s="82"/>
      <c r="P78" s="26"/>
      <c r="Q78" s="27"/>
      <c r="R78" s="27"/>
      <c r="S78" s="82"/>
      <c r="T78" s="26"/>
      <c r="U78" s="27"/>
      <c r="V78" s="27"/>
      <c r="W78" s="82"/>
      <c r="X78" s="26"/>
      <c r="Y78" s="27"/>
      <c r="Z78" s="27"/>
      <c r="AA78" s="82"/>
      <c r="AB78" s="26"/>
      <c r="AC78" s="27"/>
      <c r="AD78" s="27"/>
      <c r="AE78" s="97"/>
      <c r="AF78" s="607"/>
      <c r="AG78" s="608"/>
    </row>
    <row r="79" spans="1:33" ht="15" customHeight="1" x14ac:dyDescent="0.2">
      <c r="A79" s="576"/>
      <c r="B79" s="603" t="s">
        <v>83</v>
      </c>
      <c r="C79" s="30" t="s">
        <v>16</v>
      </c>
      <c r="D79" s="86"/>
      <c r="E79" s="32"/>
      <c r="F79" s="32"/>
      <c r="G79" s="85"/>
      <c r="H79" s="31"/>
      <c r="I79" s="32"/>
      <c r="J79" s="32"/>
      <c r="K79" s="33"/>
      <c r="L79" s="86"/>
      <c r="M79" s="32"/>
      <c r="N79" s="32"/>
      <c r="O79" s="85"/>
      <c r="P79" s="31"/>
      <c r="Q79" s="32"/>
      <c r="R79" s="32"/>
      <c r="S79" s="33"/>
      <c r="T79" s="86"/>
      <c r="U79" s="32"/>
      <c r="V79" s="32"/>
      <c r="W79" s="85"/>
      <c r="X79" s="31"/>
      <c r="Y79" s="32"/>
      <c r="Z79" s="98"/>
      <c r="AA79" s="85"/>
      <c r="AB79" s="31"/>
      <c r="AC79" s="32"/>
      <c r="AD79" s="32"/>
      <c r="AE79" s="99"/>
      <c r="AF79" s="607">
        <f>SUM(D79:AE79)</f>
        <v>0</v>
      </c>
      <c r="AG79" s="608">
        <f>SUM(D80:AE80)</f>
        <v>0</v>
      </c>
    </row>
    <row r="80" spans="1:33" ht="15" customHeight="1" thickBot="1" x14ac:dyDescent="0.25">
      <c r="A80" s="577"/>
      <c r="B80" s="604"/>
      <c r="C80" s="40" t="s">
        <v>17</v>
      </c>
      <c r="D80" s="88"/>
      <c r="E80" s="41"/>
      <c r="F80" s="41"/>
      <c r="G80" s="87"/>
      <c r="H80" s="43"/>
      <c r="I80" s="41"/>
      <c r="J80" s="41"/>
      <c r="K80" s="42"/>
      <c r="L80" s="88"/>
      <c r="M80" s="41"/>
      <c r="N80" s="41"/>
      <c r="O80" s="87"/>
      <c r="P80" s="43"/>
      <c r="Q80" s="41"/>
      <c r="R80" s="41"/>
      <c r="S80" s="42"/>
      <c r="T80" s="88"/>
      <c r="U80" s="41"/>
      <c r="V80" s="41"/>
      <c r="W80" s="87"/>
      <c r="X80" s="43"/>
      <c r="Y80" s="41"/>
      <c r="Z80" s="101"/>
      <c r="AA80" s="87"/>
      <c r="AB80" s="43"/>
      <c r="AC80" s="41"/>
      <c r="AD80" s="41"/>
      <c r="AE80" s="272"/>
      <c r="AF80" s="609"/>
      <c r="AG80" s="610"/>
    </row>
    <row r="81" spans="1:33" ht="15" customHeight="1" thickBot="1" x14ac:dyDescent="0.4">
      <c r="A81" s="263"/>
      <c r="B81" s="125"/>
      <c r="C81" s="125"/>
      <c r="D81" s="91"/>
      <c r="E81" s="91"/>
      <c r="F81" s="91"/>
      <c r="G81" s="92"/>
      <c r="H81" s="91"/>
      <c r="I81" s="91"/>
      <c r="J81" s="91"/>
      <c r="K81" s="92"/>
      <c r="L81" s="91"/>
      <c r="M81" s="91"/>
      <c r="N81" s="91"/>
      <c r="O81" s="92"/>
      <c r="P81" s="91"/>
      <c r="Q81" s="91"/>
      <c r="R81" s="91"/>
      <c r="S81" s="92"/>
      <c r="T81" s="91"/>
      <c r="U81" s="91"/>
      <c r="V81" s="91"/>
      <c r="W81" s="92"/>
      <c r="X81" s="91"/>
      <c r="Y81" s="91"/>
      <c r="Z81" s="91"/>
      <c r="AA81" s="91"/>
      <c r="AB81" s="91"/>
      <c r="AC81" s="91"/>
      <c r="AD81" s="91"/>
      <c r="AE81" s="91"/>
      <c r="AF81" s="48"/>
      <c r="AG81" s="49"/>
    </row>
    <row r="82" spans="1:33" ht="15" customHeight="1" x14ac:dyDescent="0.2">
      <c r="A82" s="575">
        <v>8</v>
      </c>
      <c r="B82" s="625" t="s">
        <v>15</v>
      </c>
      <c r="C82" s="20" t="s">
        <v>16</v>
      </c>
      <c r="D82" s="80"/>
      <c r="E82" s="22"/>
      <c r="F82" s="22"/>
      <c r="G82" s="79"/>
      <c r="H82" s="21"/>
      <c r="I82" s="22"/>
      <c r="J82" s="22"/>
      <c r="K82" s="23"/>
      <c r="L82" s="80"/>
      <c r="M82" s="22"/>
      <c r="N82" s="22"/>
      <c r="O82" s="23"/>
      <c r="P82" s="21"/>
      <c r="Q82" s="22"/>
      <c r="R82" s="22"/>
      <c r="S82" s="23"/>
      <c r="T82" s="80"/>
      <c r="U82" s="22"/>
      <c r="V82" s="22"/>
      <c r="W82" s="79"/>
      <c r="X82" s="21"/>
      <c r="Y82" s="22"/>
      <c r="Z82" s="22"/>
      <c r="AA82" s="79"/>
      <c r="AB82" s="21"/>
      <c r="AC82" s="22"/>
      <c r="AD82" s="22"/>
      <c r="AE82" s="96"/>
      <c r="AF82" s="560">
        <f>SUM(D82:AE82)</f>
        <v>0</v>
      </c>
      <c r="AG82" s="556">
        <f>SUM(D83:AE83)</f>
        <v>0</v>
      </c>
    </row>
    <row r="83" spans="1:33" ht="15" customHeight="1" x14ac:dyDescent="0.2">
      <c r="A83" s="576"/>
      <c r="B83" s="626"/>
      <c r="C83" s="25" t="s">
        <v>17</v>
      </c>
      <c r="D83" s="83"/>
      <c r="E83" s="27"/>
      <c r="F83" s="27"/>
      <c r="G83" s="82"/>
      <c r="H83" s="26"/>
      <c r="I83" s="27"/>
      <c r="J83" s="27"/>
      <c r="K83" s="28"/>
      <c r="L83" s="83"/>
      <c r="M83" s="27"/>
      <c r="N83" s="27"/>
      <c r="O83" s="28"/>
      <c r="P83" s="26"/>
      <c r="Q83" s="27"/>
      <c r="R83" s="27"/>
      <c r="S83" s="28"/>
      <c r="T83" s="83"/>
      <c r="U83" s="27"/>
      <c r="V83" s="27"/>
      <c r="W83" s="82"/>
      <c r="X83" s="26"/>
      <c r="Y83" s="27"/>
      <c r="Z83" s="27"/>
      <c r="AA83" s="82"/>
      <c r="AB83" s="26"/>
      <c r="AC83" s="27"/>
      <c r="AD83" s="27"/>
      <c r="AE83" s="97"/>
      <c r="AF83" s="561"/>
      <c r="AG83" s="557"/>
    </row>
    <row r="84" spans="1:33" ht="15" customHeight="1" x14ac:dyDescent="0.2">
      <c r="A84" s="576"/>
      <c r="B84" s="627" t="s">
        <v>18</v>
      </c>
      <c r="C84" s="30" t="s">
        <v>16</v>
      </c>
      <c r="D84" s="86"/>
      <c r="E84" s="32"/>
      <c r="F84" s="32"/>
      <c r="G84" s="85"/>
      <c r="H84" s="31"/>
      <c r="I84" s="32"/>
      <c r="J84" s="32"/>
      <c r="K84" s="33"/>
      <c r="L84" s="86"/>
      <c r="M84" s="32"/>
      <c r="N84" s="32"/>
      <c r="O84" s="85"/>
      <c r="P84" s="31"/>
      <c r="Q84" s="32"/>
      <c r="R84" s="32"/>
      <c r="S84" s="85"/>
      <c r="T84" s="31"/>
      <c r="U84" s="32"/>
      <c r="V84" s="32"/>
      <c r="W84" s="85"/>
      <c r="X84" s="31"/>
      <c r="Y84" s="32"/>
      <c r="Z84" s="98"/>
      <c r="AA84" s="99"/>
      <c r="AB84" s="31"/>
      <c r="AC84" s="32"/>
      <c r="AD84" s="32"/>
      <c r="AE84" s="99"/>
      <c r="AF84" s="562">
        <f>SUM(D84:AE84)</f>
        <v>0</v>
      </c>
      <c r="AG84" s="558">
        <f>SUM(D85:AE85)</f>
        <v>0</v>
      </c>
    </row>
    <row r="85" spans="1:33" ht="15" customHeight="1" x14ac:dyDescent="0.2">
      <c r="A85" s="576"/>
      <c r="B85" s="627"/>
      <c r="C85" s="25" t="s">
        <v>17</v>
      </c>
      <c r="D85" s="83"/>
      <c r="E85" s="27"/>
      <c r="F85" s="27"/>
      <c r="G85" s="82"/>
      <c r="H85" s="26"/>
      <c r="I85" s="27"/>
      <c r="J85" s="27"/>
      <c r="K85" s="28"/>
      <c r="L85" s="83"/>
      <c r="M85" s="27"/>
      <c r="N85" s="27"/>
      <c r="O85" s="82"/>
      <c r="P85" s="26"/>
      <c r="Q85" s="27"/>
      <c r="R85" s="27"/>
      <c r="S85" s="82"/>
      <c r="T85" s="26"/>
      <c r="U85" s="27"/>
      <c r="V85" s="27"/>
      <c r="W85" s="82"/>
      <c r="X85" s="26"/>
      <c r="Y85" s="27"/>
      <c r="Z85" s="100"/>
      <c r="AA85" s="97"/>
      <c r="AB85" s="26"/>
      <c r="AC85" s="27"/>
      <c r="AD85" s="27"/>
      <c r="AE85" s="97"/>
      <c r="AF85" s="561"/>
      <c r="AG85" s="557"/>
    </row>
    <row r="86" spans="1:33" ht="15" customHeight="1" x14ac:dyDescent="0.2">
      <c r="A86" s="576"/>
      <c r="B86" s="628" t="s">
        <v>19</v>
      </c>
      <c r="C86" s="30" t="s">
        <v>16</v>
      </c>
      <c r="D86" s="86"/>
      <c r="E86" s="32"/>
      <c r="F86" s="32"/>
      <c r="G86" s="85"/>
      <c r="H86" s="31"/>
      <c r="I86" s="32"/>
      <c r="J86" s="32"/>
      <c r="K86" s="85"/>
      <c r="L86" s="31"/>
      <c r="M86" s="32"/>
      <c r="N86" s="32"/>
      <c r="O86" s="85"/>
      <c r="P86" s="31"/>
      <c r="Q86" s="32"/>
      <c r="R86" s="32"/>
      <c r="S86" s="33"/>
      <c r="T86" s="86"/>
      <c r="U86" s="32"/>
      <c r="V86" s="32"/>
      <c r="W86" s="85"/>
      <c r="X86" s="31"/>
      <c r="Y86" s="32"/>
      <c r="Z86" s="98"/>
      <c r="AA86" s="99"/>
      <c r="AB86" s="31"/>
      <c r="AC86" s="32"/>
      <c r="AD86" s="32"/>
      <c r="AE86" s="99"/>
      <c r="AF86" s="562">
        <f>SUM(D86:AE86)</f>
        <v>0</v>
      </c>
      <c r="AG86" s="558">
        <f>SUM(D87:AE87)</f>
        <v>0</v>
      </c>
    </row>
    <row r="87" spans="1:33" ht="15" customHeight="1" x14ac:dyDescent="0.2">
      <c r="A87" s="576"/>
      <c r="B87" s="628"/>
      <c r="C87" s="25" t="s">
        <v>17</v>
      </c>
      <c r="D87" s="83"/>
      <c r="E87" s="27"/>
      <c r="F87" s="27"/>
      <c r="G87" s="82"/>
      <c r="H87" s="26"/>
      <c r="I87" s="27"/>
      <c r="J87" s="27"/>
      <c r="K87" s="82"/>
      <c r="L87" s="26"/>
      <c r="M87" s="27"/>
      <c r="N87" s="27"/>
      <c r="O87" s="82"/>
      <c r="P87" s="26"/>
      <c r="Q87" s="27"/>
      <c r="R87" s="27"/>
      <c r="S87" s="28"/>
      <c r="T87" s="83"/>
      <c r="U87" s="27"/>
      <c r="V87" s="27"/>
      <c r="W87" s="82"/>
      <c r="X87" s="26"/>
      <c r="Y87" s="27"/>
      <c r="Z87" s="100"/>
      <c r="AA87" s="97"/>
      <c r="AB87" s="26"/>
      <c r="AC87" s="27"/>
      <c r="AD87" s="27"/>
      <c r="AE87" s="269"/>
      <c r="AF87" s="561"/>
      <c r="AG87" s="557"/>
    </row>
    <row r="88" spans="1:33" ht="15" customHeight="1" x14ac:dyDescent="0.2">
      <c r="A88" s="576"/>
      <c r="B88" s="569" t="s">
        <v>20</v>
      </c>
      <c r="C88" s="30" t="s">
        <v>16</v>
      </c>
      <c r="D88" s="86"/>
      <c r="E88" s="32"/>
      <c r="F88" s="32"/>
      <c r="G88" s="85"/>
      <c r="H88" s="31"/>
      <c r="I88" s="32"/>
      <c r="J88" s="32"/>
      <c r="K88" s="85"/>
      <c r="L88" s="31"/>
      <c r="M88" s="32"/>
      <c r="N88" s="32"/>
      <c r="O88" s="85"/>
      <c r="P88" s="31"/>
      <c r="Q88" s="32"/>
      <c r="R88" s="32"/>
      <c r="S88" s="85"/>
      <c r="T88" s="31"/>
      <c r="U88" s="32"/>
      <c r="V88" s="32"/>
      <c r="W88" s="85"/>
      <c r="X88" s="31"/>
      <c r="Y88" s="32"/>
      <c r="Z88" s="98"/>
      <c r="AA88" s="85"/>
      <c r="AB88" s="31"/>
      <c r="AC88" s="32"/>
      <c r="AD88" s="32"/>
      <c r="AE88" s="99"/>
      <c r="AF88" s="607">
        <f>SUM(D88:AE88)</f>
        <v>0</v>
      </c>
      <c r="AG88" s="608">
        <f>SUM(D89:AE89)</f>
        <v>0</v>
      </c>
    </row>
    <row r="89" spans="1:33" ht="15" customHeight="1" x14ac:dyDescent="0.2">
      <c r="A89" s="576"/>
      <c r="B89" s="569"/>
      <c r="C89" s="25" t="s">
        <v>17</v>
      </c>
      <c r="D89" s="83"/>
      <c r="E89" s="27"/>
      <c r="F89" s="27"/>
      <c r="G89" s="82"/>
      <c r="H89" s="26"/>
      <c r="I89" s="27"/>
      <c r="J89" s="27"/>
      <c r="K89" s="82"/>
      <c r="L89" s="26"/>
      <c r="M89" s="27"/>
      <c r="N89" s="27"/>
      <c r="O89" s="82"/>
      <c r="P89" s="26"/>
      <c r="Q89" s="27"/>
      <c r="R89" s="27"/>
      <c r="S89" s="82"/>
      <c r="T89" s="26"/>
      <c r="U89" s="27"/>
      <c r="V89" s="27"/>
      <c r="W89" s="82"/>
      <c r="X89" s="26"/>
      <c r="Y89" s="27"/>
      <c r="Z89" s="100"/>
      <c r="AA89" s="82"/>
      <c r="AB89" s="26"/>
      <c r="AC89" s="27"/>
      <c r="AD89" s="27"/>
      <c r="AE89" s="97"/>
      <c r="AF89" s="607"/>
      <c r="AG89" s="608"/>
    </row>
    <row r="90" spans="1:33" ht="15" customHeight="1" x14ac:dyDescent="0.2">
      <c r="A90" s="576"/>
      <c r="B90" s="603" t="s">
        <v>83</v>
      </c>
      <c r="C90" s="30" t="s">
        <v>16</v>
      </c>
      <c r="D90" s="86"/>
      <c r="E90" s="32"/>
      <c r="F90" s="32"/>
      <c r="G90" s="85"/>
      <c r="H90" s="31"/>
      <c r="I90" s="32"/>
      <c r="J90" s="32"/>
      <c r="K90" s="33"/>
      <c r="L90" s="86"/>
      <c r="M90" s="32"/>
      <c r="N90" s="32"/>
      <c r="O90" s="85"/>
      <c r="P90" s="31"/>
      <c r="Q90" s="32"/>
      <c r="R90" s="32"/>
      <c r="S90" s="33"/>
      <c r="T90" s="86"/>
      <c r="U90" s="32"/>
      <c r="V90" s="32"/>
      <c r="W90" s="85"/>
      <c r="X90" s="31"/>
      <c r="Y90" s="32"/>
      <c r="Z90" s="32"/>
      <c r="AA90" s="99"/>
      <c r="AB90" s="31"/>
      <c r="AC90" s="32"/>
      <c r="AD90" s="32"/>
      <c r="AE90" s="99"/>
      <c r="AF90" s="607">
        <f>SUM(D90:AE90)</f>
        <v>0</v>
      </c>
      <c r="AG90" s="608">
        <f>SUM(D91:AE91)</f>
        <v>0</v>
      </c>
    </row>
    <row r="91" spans="1:33" ht="15" customHeight="1" thickBot="1" x14ac:dyDescent="0.25">
      <c r="A91" s="577"/>
      <c r="B91" s="604"/>
      <c r="C91" s="40" t="s">
        <v>17</v>
      </c>
      <c r="D91" s="88"/>
      <c r="E91" s="41"/>
      <c r="F91" s="41"/>
      <c r="G91" s="87"/>
      <c r="H91" s="43"/>
      <c r="I91" s="41"/>
      <c r="J91" s="41"/>
      <c r="K91" s="42"/>
      <c r="L91" s="88"/>
      <c r="M91" s="41"/>
      <c r="N91" s="41"/>
      <c r="O91" s="87"/>
      <c r="P91" s="43"/>
      <c r="Q91" s="41"/>
      <c r="R91" s="41"/>
      <c r="S91" s="42"/>
      <c r="T91" s="88"/>
      <c r="U91" s="41"/>
      <c r="V91" s="41"/>
      <c r="W91" s="87"/>
      <c r="X91" s="43"/>
      <c r="Y91" s="41"/>
      <c r="Z91" s="41"/>
      <c r="AA91" s="103"/>
      <c r="AB91" s="43"/>
      <c r="AC91" s="41"/>
      <c r="AD91" s="41"/>
      <c r="AE91" s="272"/>
      <c r="AF91" s="609"/>
      <c r="AG91" s="610"/>
    </row>
    <row r="92" spans="1:33" ht="15" customHeight="1" thickBot="1" x14ac:dyDescent="0.4">
      <c r="A92" s="263"/>
      <c r="B92" s="125"/>
      <c r="C92" s="125"/>
      <c r="D92" s="91"/>
      <c r="E92" s="91"/>
      <c r="F92" s="91"/>
      <c r="G92" s="92"/>
      <c r="H92" s="91"/>
      <c r="I92" s="91"/>
      <c r="J92" s="91"/>
      <c r="K92" s="92"/>
      <c r="L92" s="91"/>
      <c r="M92" s="91"/>
      <c r="N92" s="91"/>
      <c r="O92" s="92"/>
      <c r="P92" s="91"/>
      <c r="Q92" s="91"/>
      <c r="R92" s="91"/>
      <c r="S92" s="92"/>
      <c r="T92" s="91"/>
      <c r="U92" s="91"/>
      <c r="V92" s="91"/>
      <c r="W92" s="92"/>
      <c r="X92" s="91"/>
      <c r="Y92" s="91"/>
      <c r="Z92" s="91"/>
      <c r="AA92" s="91"/>
      <c r="AB92" s="91"/>
      <c r="AC92" s="91"/>
      <c r="AD92" s="91"/>
      <c r="AE92" s="91"/>
      <c r="AF92" s="48"/>
      <c r="AG92" s="49"/>
    </row>
    <row r="93" spans="1:33" ht="15" customHeight="1" x14ac:dyDescent="0.2">
      <c r="A93" s="575">
        <v>9</v>
      </c>
      <c r="B93" s="625" t="s">
        <v>15</v>
      </c>
      <c r="C93" s="20" t="s">
        <v>16</v>
      </c>
      <c r="D93" s="80"/>
      <c r="E93" s="22"/>
      <c r="F93" s="22"/>
      <c r="G93" s="79"/>
      <c r="H93" s="21"/>
      <c r="I93" s="22"/>
      <c r="J93" s="22"/>
      <c r="K93" s="23"/>
      <c r="L93" s="80"/>
      <c r="M93" s="22"/>
      <c r="N93" s="22"/>
      <c r="O93" s="23"/>
      <c r="P93" s="21"/>
      <c r="Q93" s="22"/>
      <c r="R93" s="22"/>
      <c r="S93" s="23"/>
      <c r="T93" s="80"/>
      <c r="U93" s="22"/>
      <c r="V93" s="22"/>
      <c r="W93" s="79"/>
      <c r="X93" s="21"/>
      <c r="Y93" s="22"/>
      <c r="Z93" s="22"/>
      <c r="AA93" s="96"/>
      <c r="AB93" s="21"/>
      <c r="AC93" s="22"/>
      <c r="AD93" s="22"/>
      <c r="AE93" s="96"/>
      <c r="AF93" s="560">
        <f>SUM(D93:AE93)</f>
        <v>0</v>
      </c>
      <c r="AG93" s="556">
        <f>SUM(D94:AE94)</f>
        <v>0</v>
      </c>
    </row>
    <row r="94" spans="1:33" ht="15" customHeight="1" x14ac:dyDescent="0.2">
      <c r="A94" s="576"/>
      <c r="B94" s="626"/>
      <c r="C94" s="25" t="s">
        <v>17</v>
      </c>
      <c r="D94" s="83"/>
      <c r="E94" s="27"/>
      <c r="F94" s="27"/>
      <c r="G94" s="82"/>
      <c r="H94" s="26"/>
      <c r="I94" s="27"/>
      <c r="J94" s="27"/>
      <c r="K94" s="28"/>
      <c r="L94" s="83"/>
      <c r="M94" s="27"/>
      <c r="N94" s="27"/>
      <c r="O94" s="28"/>
      <c r="P94" s="26"/>
      <c r="Q94" s="27"/>
      <c r="R94" s="27"/>
      <c r="S94" s="28"/>
      <c r="T94" s="83"/>
      <c r="U94" s="27"/>
      <c r="V94" s="27"/>
      <c r="W94" s="82"/>
      <c r="X94" s="26"/>
      <c r="Y94" s="27"/>
      <c r="Z94" s="27"/>
      <c r="AA94" s="97"/>
      <c r="AB94" s="26"/>
      <c r="AC94" s="27"/>
      <c r="AD94" s="27"/>
      <c r="AE94" s="97"/>
      <c r="AF94" s="561"/>
      <c r="AG94" s="557"/>
    </row>
    <row r="95" spans="1:33" ht="15" customHeight="1" x14ac:dyDescent="0.2">
      <c r="A95" s="576"/>
      <c r="B95" s="627" t="s">
        <v>18</v>
      </c>
      <c r="C95" s="30" t="s">
        <v>16</v>
      </c>
      <c r="D95" s="86"/>
      <c r="E95" s="32"/>
      <c r="F95" s="32"/>
      <c r="G95" s="85"/>
      <c r="H95" s="31"/>
      <c r="I95" s="32"/>
      <c r="J95" s="32"/>
      <c r="K95" s="33"/>
      <c r="L95" s="86"/>
      <c r="M95" s="32"/>
      <c r="N95" s="32"/>
      <c r="O95" s="85"/>
      <c r="P95" s="31"/>
      <c r="Q95" s="32"/>
      <c r="R95" s="32"/>
      <c r="S95" s="33"/>
      <c r="T95" s="32"/>
      <c r="U95" s="32"/>
      <c r="V95" s="32"/>
      <c r="W95" s="33"/>
      <c r="X95" s="31"/>
      <c r="Y95" s="32"/>
      <c r="Z95" s="32"/>
      <c r="AA95" s="99"/>
      <c r="AB95" s="31"/>
      <c r="AC95" s="32"/>
      <c r="AD95" s="32"/>
      <c r="AE95" s="99"/>
      <c r="AF95" s="562">
        <f>SUM(D95:AE95)</f>
        <v>0</v>
      </c>
      <c r="AG95" s="558">
        <f>SUM(D96:AE96)</f>
        <v>0</v>
      </c>
    </row>
    <row r="96" spans="1:33" ht="15" customHeight="1" x14ac:dyDescent="0.2">
      <c r="A96" s="576"/>
      <c r="B96" s="627"/>
      <c r="C96" s="25" t="s">
        <v>17</v>
      </c>
      <c r="D96" s="83"/>
      <c r="E96" s="27"/>
      <c r="F96" s="27"/>
      <c r="G96" s="82"/>
      <c r="H96" s="26"/>
      <c r="I96" s="27"/>
      <c r="J96" s="27"/>
      <c r="K96" s="28"/>
      <c r="L96" s="83"/>
      <c r="M96" s="27"/>
      <c r="N96" s="27"/>
      <c r="O96" s="82"/>
      <c r="P96" s="26"/>
      <c r="Q96" s="27"/>
      <c r="R96" s="27"/>
      <c r="S96" s="28"/>
      <c r="T96" s="27"/>
      <c r="U96" s="27"/>
      <c r="V96" s="27"/>
      <c r="W96" s="28"/>
      <c r="X96" s="26"/>
      <c r="Y96" s="27"/>
      <c r="Z96" s="27"/>
      <c r="AA96" s="97"/>
      <c r="AB96" s="26"/>
      <c r="AC96" s="27"/>
      <c r="AD96" s="27"/>
      <c r="AE96" s="97"/>
      <c r="AF96" s="561"/>
      <c r="AG96" s="557"/>
    </row>
    <row r="97" spans="1:33" ht="15" customHeight="1" x14ac:dyDescent="0.2">
      <c r="A97" s="576"/>
      <c r="B97" s="628" t="s">
        <v>19</v>
      </c>
      <c r="C97" s="30" t="s">
        <v>16</v>
      </c>
      <c r="D97" s="86"/>
      <c r="E97" s="32"/>
      <c r="F97" s="32"/>
      <c r="G97" s="85"/>
      <c r="H97" s="31"/>
      <c r="I97" s="32"/>
      <c r="J97" s="32"/>
      <c r="K97" s="33"/>
      <c r="L97" s="86"/>
      <c r="M97" s="32"/>
      <c r="N97" s="32"/>
      <c r="O97" s="85"/>
      <c r="P97" s="31"/>
      <c r="Q97" s="32"/>
      <c r="R97" s="32"/>
      <c r="S97" s="33"/>
      <c r="T97" s="86"/>
      <c r="U97" s="32"/>
      <c r="V97" s="32"/>
      <c r="W97" s="85"/>
      <c r="X97" s="31"/>
      <c r="Y97" s="32"/>
      <c r="Z97" s="98"/>
      <c r="AA97" s="85"/>
      <c r="AB97" s="31"/>
      <c r="AC97" s="32"/>
      <c r="AD97" s="32"/>
      <c r="AE97" s="99"/>
      <c r="AF97" s="562">
        <f>SUM(D97:AE97)</f>
        <v>0</v>
      </c>
      <c r="AG97" s="558">
        <f>SUM(D98:AE98)</f>
        <v>0</v>
      </c>
    </row>
    <row r="98" spans="1:33" ht="15" customHeight="1" x14ac:dyDescent="0.2">
      <c r="A98" s="576"/>
      <c r="B98" s="628"/>
      <c r="C98" s="25" t="s">
        <v>17</v>
      </c>
      <c r="D98" s="83"/>
      <c r="E98" s="27"/>
      <c r="F98" s="27"/>
      <c r="G98" s="82"/>
      <c r="H98" s="26"/>
      <c r="I98" s="27"/>
      <c r="J98" s="27"/>
      <c r="K98" s="28"/>
      <c r="L98" s="83"/>
      <c r="M98" s="27"/>
      <c r="N98" s="27"/>
      <c r="O98" s="82"/>
      <c r="P98" s="26"/>
      <c r="Q98" s="27"/>
      <c r="R98" s="27"/>
      <c r="S98" s="28"/>
      <c r="T98" s="83"/>
      <c r="U98" s="27"/>
      <c r="V98" s="27"/>
      <c r="W98" s="82"/>
      <c r="X98" s="26"/>
      <c r="Y98" s="27"/>
      <c r="Z98" s="100"/>
      <c r="AA98" s="82"/>
      <c r="AB98" s="26"/>
      <c r="AC98" s="27"/>
      <c r="AD98" s="27"/>
      <c r="AE98" s="269"/>
      <c r="AF98" s="561"/>
      <c r="AG98" s="557"/>
    </row>
    <row r="99" spans="1:33" ht="15" customHeight="1" x14ac:dyDescent="0.2">
      <c r="A99" s="576"/>
      <c r="B99" s="569" t="s">
        <v>20</v>
      </c>
      <c r="C99" s="30" t="s">
        <v>16</v>
      </c>
      <c r="D99" s="86"/>
      <c r="E99" s="32"/>
      <c r="F99" s="32"/>
      <c r="G99" s="85"/>
      <c r="H99" s="31"/>
      <c r="I99" s="32"/>
      <c r="J99" s="32"/>
      <c r="K99" s="85"/>
      <c r="L99" s="31"/>
      <c r="M99" s="32"/>
      <c r="N99" s="32"/>
      <c r="O99" s="85"/>
      <c r="P99" s="31"/>
      <c r="Q99" s="32"/>
      <c r="R99" s="32"/>
      <c r="S99" s="85"/>
      <c r="T99" s="31"/>
      <c r="U99" s="32"/>
      <c r="V99" s="32"/>
      <c r="W99" s="85"/>
      <c r="X99" s="31"/>
      <c r="Y99" s="32"/>
      <c r="Z99" s="98"/>
      <c r="AA99" s="85"/>
      <c r="AB99" s="31"/>
      <c r="AC99" s="32"/>
      <c r="AD99" s="32"/>
      <c r="AE99" s="99"/>
      <c r="AF99" s="607">
        <f>SUM(D99:AE99)</f>
        <v>0</v>
      </c>
      <c r="AG99" s="608">
        <f>SUM(D100:AE100)</f>
        <v>0</v>
      </c>
    </row>
    <row r="100" spans="1:33" ht="15" customHeight="1" x14ac:dyDescent="0.2">
      <c r="A100" s="576"/>
      <c r="B100" s="569"/>
      <c r="C100" s="25" t="s">
        <v>17</v>
      </c>
      <c r="D100" s="83"/>
      <c r="E100" s="27"/>
      <c r="F100" s="27"/>
      <c r="G100" s="82"/>
      <c r="H100" s="26"/>
      <c r="I100" s="27"/>
      <c r="J100" s="27"/>
      <c r="K100" s="82"/>
      <c r="L100" s="26"/>
      <c r="M100" s="27"/>
      <c r="N100" s="27"/>
      <c r="O100" s="82"/>
      <c r="P100" s="26"/>
      <c r="Q100" s="27"/>
      <c r="R100" s="27"/>
      <c r="S100" s="82"/>
      <c r="T100" s="26"/>
      <c r="U100" s="27"/>
      <c r="V100" s="27"/>
      <c r="W100" s="82"/>
      <c r="X100" s="26"/>
      <c r="Y100" s="27"/>
      <c r="Z100" s="100"/>
      <c r="AA100" s="82"/>
      <c r="AB100" s="26"/>
      <c r="AC100" s="27"/>
      <c r="AD100" s="27"/>
      <c r="AE100" s="97"/>
      <c r="AF100" s="607"/>
      <c r="AG100" s="608"/>
    </row>
    <row r="101" spans="1:33" ht="15" customHeight="1" x14ac:dyDescent="0.2">
      <c r="A101" s="576"/>
      <c r="B101" s="603" t="s">
        <v>83</v>
      </c>
      <c r="C101" s="30" t="s">
        <v>16</v>
      </c>
      <c r="D101" s="86"/>
      <c r="E101" s="32"/>
      <c r="F101" s="32"/>
      <c r="G101" s="85"/>
      <c r="H101" s="31"/>
      <c r="I101" s="32"/>
      <c r="J101" s="32"/>
      <c r="K101" s="85"/>
      <c r="L101" s="31"/>
      <c r="M101" s="32"/>
      <c r="N101" s="32"/>
      <c r="O101" s="85"/>
      <c r="P101" s="31"/>
      <c r="Q101" s="32"/>
      <c r="R101" s="32"/>
      <c r="S101" s="33"/>
      <c r="T101" s="86"/>
      <c r="U101" s="32"/>
      <c r="V101" s="32"/>
      <c r="W101" s="85"/>
      <c r="X101" s="31"/>
      <c r="Y101" s="32"/>
      <c r="Z101" s="98"/>
      <c r="AA101" s="99"/>
      <c r="AB101" s="31"/>
      <c r="AC101" s="32"/>
      <c r="AD101" s="32"/>
      <c r="AE101" s="99"/>
      <c r="AF101" s="607">
        <f>SUM(D101:AE101)</f>
        <v>0</v>
      </c>
      <c r="AG101" s="608">
        <f>SUM(D102:AE102)</f>
        <v>0</v>
      </c>
    </row>
    <row r="102" spans="1:33" ht="15" customHeight="1" thickBot="1" x14ac:dyDescent="0.25">
      <c r="A102" s="577"/>
      <c r="B102" s="604"/>
      <c r="C102" s="40" t="s">
        <v>17</v>
      </c>
      <c r="D102" s="88"/>
      <c r="E102" s="41"/>
      <c r="F102" s="41"/>
      <c r="G102" s="87"/>
      <c r="H102" s="43"/>
      <c r="I102" s="41"/>
      <c r="J102" s="41"/>
      <c r="K102" s="87"/>
      <c r="L102" s="43"/>
      <c r="M102" s="41"/>
      <c r="N102" s="41"/>
      <c r="O102" s="87"/>
      <c r="P102" s="43"/>
      <c r="Q102" s="41"/>
      <c r="R102" s="41"/>
      <c r="S102" s="42"/>
      <c r="T102" s="88"/>
      <c r="U102" s="41"/>
      <c r="V102" s="41"/>
      <c r="W102" s="87"/>
      <c r="X102" s="43"/>
      <c r="Y102" s="41"/>
      <c r="Z102" s="101"/>
      <c r="AA102" s="103"/>
      <c r="AB102" s="43"/>
      <c r="AC102" s="41"/>
      <c r="AD102" s="41"/>
      <c r="AE102" s="272"/>
      <c r="AF102" s="609"/>
      <c r="AG102" s="610"/>
    </row>
    <row r="103" spans="1:33" ht="15" customHeight="1" thickBot="1" x14ac:dyDescent="0.4">
      <c r="A103" s="263"/>
      <c r="B103" s="125"/>
      <c r="C103" s="125"/>
      <c r="D103" s="91"/>
      <c r="E103" s="91"/>
      <c r="F103" s="91"/>
      <c r="G103" s="92"/>
      <c r="H103" s="91"/>
      <c r="I103" s="91"/>
      <c r="J103" s="91"/>
      <c r="K103" s="92"/>
      <c r="L103" s="91"/>
      <c r="M103" s="91"/>
      <c r="N103" s="91"/>
      <c r="O103" s="92"/>
      <c r="P103" s="91"/>
      <c r="Q103" s="91"/>
      <c r="R103" s="91"/>
      <c r="S103" s="92"/>
      <c r="T103" s="91"/>
      <c r="U103" s="91"/>
      <c r="V103" s="91"/>
      <c r="W103" s="92"/>
      <c r="X103" s="91"/>
      <c r="Y103" s="91"/>
      <c r="Z103" s="91"/>
      <c r="AA103" s="91"/>
      <c r="AB103" s="91"/>
      <c r="AC103" s="91"/>
      <c r="AD103" s="91"/>
      <c r="AE103" s="91"/>
      <c r="AF103" s="48"/>
      <c r="AG103" s="49"/>
    </row>
    <row r="104" spans="1:33" ht="15" customHeight="1" x14ac:dyDescent="0.2">
      <c r="A104" s="575">
        <v>10</v>
      </c>
      <c r="B104" s="625" t="s">
        <v>15</v>
      </c>
      <c r="C104" s="20" t="s">
        <v>16</v>
      </c>
      <c r="D104" s="80"/>
      <c r="E104" s="22"/>
      <c r="F104" s="22"/>
      <c r="G104" s="79"/>
      <c r="H104" s="21"/>
      <c r="I104" s="22"/>
      <c r="J104" s="22"/>
      <c r="K104" s="79"/>
      <c r="L104" s="21"/>
      <c r="M104" s="22"/>
      <c r="N104" s="22"/>
      <c r="O104" s="79"/>
      <c r="P104" s="21"/>
      <c r="Q104" s="22"/>
      <c r="R104" s="22"/>
      <c r="S104" s="23"/>
      <c r="T104" s="80"/>
      <c r="U104" s="22"/>
      <c r="V104" s="22"/>
      <c r="W104" s="79"/>
      <c r="X104" s="21"/>
      <c r="Y104" s="22"/>
      <c r="Z104" s="22"/>
      <c r="AA104" s="96"/>
      <c r="AB104" s="21"/>
      <c r="AC104" s="22"/>
      <c r="AD104" s="22"/>
      <c r="AE104" s="96"/>
      <c r="AF104" s="560">
        <f>SUM(D104:AE104)</f>
        <v>0</v>
      </c>
      <c r="AG104" s="556">
        <f>SUM(D105:AE105)</f>
        <v>0</v>
      </c>
    </row>
    <row r="105" spans="1:33" ht="15" customHeight="1" x14ac:dyDescent="0.2">
      <c r="A105" s="576"/>
      <c r="B105" s="626"/>
      <c r="C105" s="25" t="s">
        <v>17</v>
      </c>
      <c r="D105" s="83"/>
      <c r="E105" s="27"/>
      <c r="F105" s="27"/>
      <c r="G105" s="82"/>
      <c r="H105" s="26"/>
      <c r="I105" s="27"/>
      <c r="J105" s="27"/>
      <c r="K105" s="82"/>
      <c r="L105" s="26"/>
      <c r="M105" s="27"/>
      <c r="N105" s="27"/>
      <c r="O105" s="82"/>
      <c r="P105" s="26"/>
      <c r="Q105" s="27"/>
      <c r="R105" s="27"/>
      <c r="S105" s="28"/>
      <c r="T105" s="83"/>
      <c r="U105" s="27"/>
      <c r="V105" s="27"/>
      <c r="W105" s="82"/>
      <c r="X105" s="26"/>
      <c r="Y105" s="27"/>
      <c r="Z105" s="27"/>
      <c r="AA105" s="97"/>
      <c r="AB105" s="26"/>
      <c r="AC105" s="27"/>
      <c r="AD105" s="27"/>
      <c r="AE105" s="97"/>
      <c r="AF105" s="561"/>
      <c r="AG105" s="557"/>
    </row>
    <row r="106" spans="1:33" ht="15" customHeight="1" x14ac:dyDescent="0.2">
      <c r="A106" s="576"/>
      <c r="B106" s="627" t="s">
        <v>18</v>
      </c>
      <c r="C106" s="30" t="s">
        <v>16</v>
      </c>
      <c r="D106" s="86"/>
      <c r="E106" s="32"/>
      <c r="F106" s="32"/>
      <c r="G106" s="85"/>
      <c r="H106" s="31"/>
      <c r="I106" s="32"/>
      <c r="J106" s="32"/>
      <c r="K106" s="33"/>
      <c r="L106" s="86"/>
      <c r="M106" s="32"/>
      <c r="N106" s="32"/>
      <c r="O106" s="85"/>
      <c r="P106" s="31"/>
      <c r="Q106" s="32"/>
      <c r="R106" s="32"/>
      <c r="S106" s="33"/>
      <c r="T106" s="32"/>
      <c r="U106" s="32"/>
      <c r="V106" s="32"/>
      <c r="W106" s="33"/>
      <c r="X106" s="31"/>
      <c r="Y106" s="32"/>
      <c r="Z106" s="98"/>
      <c r="AA106" s="99"/>
      <c r="AB106" s="31"/>
      <c r="AC106" s="32"/>
      <c r="AD106" s="32"/>
      <c r="AE106" s="99"/>
      <c r="AF106" s="562">
        <f>SUM(D106:AE106)</f>
        <v>0</v>
      </c>
      <c r="AG106" s="558">
        <f>SUM(D107:AE107)</f>
        <v>0</v>
      </c>
    </row>
    <row r="107" spans="1:33" ht="15" customHeight="1" x14ac:dyDescent="0.2">
      <c r="A107" s="576"/>
      <c r="B107" s="627"/>
      <c r="C107" s="25" t="s">
        <v>17</v>
      </c>
      <c r="D107" s="83"/>
      <c r="E107" s="27"/>
      <c r="F107" s="27"/>
      <c r="G107" s="82"/>
      <c r="H107" s="26"/>
      <c r="I107" s="27"/>
      <c r="J107" s="27"/>
      <c r="K107" s="28"/>
      <c r="L107" s="83"/>
      <c r="M107" s="27"/>
      <c r="N107" s="27"/>
      <c r="O107" s="82"/>
      <c r="P107" s="26"/>
      <c r="Q107" s="27"/>
      <c r="R107" s="27"/>
      <c r="S107" s="28"/>
      <c r="T107" s="27"/>
      <c r="U107" s="27"/>
      <c r="V107" s="27"/>
      <c r="W107" s="28"/>
      <c r="X107" s="26"/>
      <c r="Y107" s="27"/>
      <c r="Z107" s="100"/>
      <c r="AA107" s="97"/>
      <c r="AB107" s="26"/>
      <c r="AC107" s="27"/>
      <c r="AD107" s="27"/>
      <c r="AE107" s="97"/>
      <c r="AF107" s="561"/>
      <c r="AG107" s="557"/>
    </row>
    <row r="108" spans="1:33" ht="15" customHeight="1" x14ac:dyDescent="0.2">
      <c r="A108" s="576"/>
      <c r="B108" s="628" t="s">
        <v>19</v>
      </c>
      <c r="C108" s="30" t="s">
        <v>16</v>
      </c>
      <c r="D108" s="86"/>
      <c r="E108" s="32"/>
      <c r="F108" s="32"/>
      <c r="G108" s="85"/>
      <c r="H108" s="31"/>
      <c r="I108" s="32"/>
      <c r="J108" s="32"/>
      <c r="K108" s="33"/>
      <c r="L108" s="86"/>
      <c r="M108" s="32"/>
      <c r="N108" s="32"/>
      <c r="O108" s="85"/>
      <c r="P108" s="31"/>
      <c r="Q108" s="32"/>
      <c r="R108" s="32"/>
      <c r="S108" s="33"/>
      <c r="T108" s="86"/>
      <c r="U108" s="32"/>
      <c r="V108" s="32"/>
      <c r="W108" s="85"/>
      <c r="X108" s="31"/>
      <c r="Y108" s="32"/>
      <c r="Z108" s="32"/>
      <c r="AA108" s="99"/>
      <c r="AB108" s="31"/>
      <c r="AC108" s="32"/>
      <c r="AD108" s="32"/>
      <c r="AE108" s="99"/>
      <c r="AF108" s="562">
        <f>SUM(D108:AE108)</f>
        <v>0</v>
      </c>
      <c r="AG108" s="558">
        <f>SUM(D109:AE109)</f>
        <v>0</v>
      </c>
    </row>
    <row r="109" spans="1:33" ht="15" customHeight="1" x14ac:dyDescent="0.2">
      <c r="A109" s="576"/>
      <c r="B109" s="628"/>
      <c r="C109" s="25" t="s">
        <v>17</v>
      </c>
      <c r="D109" s="83"/>
      <c r="E109" s="27"/>
      <c r="F109" s="27"/>
      <c r="G109" s="82"/>
      <c r="H109" s="26"/>
      <c r="I109" s="27"/>
      <c r="J109" s="27"/>
      <c r="K109" s="28"/>
      <c r="L109" s="83"/>
      <c r="M109" s="27"/>
      <c r="N109" s="27"/>
      <c r="O109" s="82"/>
      <c r="P109" s="26"/>
      <c r="Q109" s="27"/>
      <c r="R109" s="27"/>
      <c r="S109" s="28"/>
      <c r="T109" s="83"/>
      <c r="U109" s="27"/>
      <c r="V109" s="27"/>
      <c r="W109" s="82"/>
      <c r="X109" s="26"/>
      <c r="Y109" s="27"/>
      <c r="Z109" s="27"/>
      <c r="AA109" s="97"/>
      <c r="AB109" s="26"/>
      <c r="AC109" s="27"/>
      <c r="AD109" s="27"/>
      <c r="AE109" s="269"/>
      <c r="AF109" s="561"/>
      <c r="AG109" s="557"/>
    </row>
    <row r="110" spans="1:33" ht="15" customHeight="1" x14ac:dyDescent="0.2">
      <c r="A110" s="576"/>
      <c r="B110" s="569" t="s">
        <v>20</v>
      </c>
      <c r="C110" s="30" t="s">
        <v>16</v>
      </c>
      <c r="D110" s="86"/>
      <c r="E110" s="32"/>
      <c r="F110" s="32"/>
      <c r="G110" s="85"/>
      <c r="H110" s="31"/>
      <c r="I110" s="32"/>
      <c r="J110" s="32"/>
      <c r="K110" s="85"/>
      <c r="L110" s="31"/>
      <c r="M110" s="32"/>
      <c r="N110" s="32"/>
      <c r="O110" s="85"/>
      <c r="P110" s="31"/>
      <c r="Q110" s="32"/>
      <c r="R110" s="32"/>
      <c r="S110" s="85"/>
      <c r="T110" s="31"/>
      <c r="U110" s="32"/>
      <c r="V110" s="32"/>
      <c r="W110" s="85"/>
      <c r="X110" s="31"/>
      <c r="Y110" s="32"/>
      <c r="Z110" s="98"/>
      <c r="AA110" s="85"/>
      <c r="AB110" s="31"/>
      <c r="AC110" s="32"/>
      <c r="AD110" s="32"/>
      <c r="AE110" s="99"/>
      <c r="AF110" s="607">
        <f>SUM(D110:AE110)</f>
        <v>0</v>
      </c>
      <c r="AG110" s="608">
        <f>SUM(D111:AE111)</f>
        <v>0</v>
      </c>
    </row>
    <row r="111" spans="1:33" ht="15" customHeight="1" x14ac:dyDescent="0.2">
      <c r="A111" s="576"/>
      <c r="B111" s="569"/>
      <c r="C111" s="25" t="s">
        <v>17</v>
      </c>
      <c r="D111" s="83"/>
      <c r="E111" s="27"/>
      <c r="F111" s="27"/>
      <c r="G111" s="82"/>
      <c r="H111" s="26"/>
      <c r="I111" s="27"/>
      <c r="J111" s="27"/>
      <c r="K111" s="82"/>
      <c r="L111" s="26"/>
      <c r="M111" s="27"/>
      <c r="N111" s="27"/>
      <c r="O111" s="82"/>
      <c r="P111" s="26"/>
      <c r="Q111" s="27"/>
      <c r="R111" s="27"/>
      <c r="S111" s="82"/>
      <c r="T111" s="26"/>
      <c r="U111" s="27"/>
      <c r="V111" s="27"/>
      <c r="W111" s="82"/>
      <c r="X111" s="26"/>
      <c r="Y111" s="27"/>
      <c r="Z111" s="100"/>
      <c r="AA111" s="82"/>
      <c r="AB111" s="26"/>
      <c r="AC111" s="27"/>
      <c r="AD111" s="27"/>
      <c r="AE111" s="97"/>
      <c r="AF111" s="607"/>
      <c r="AG111" s="608"/>
    </row>
    <row r="112" spans="1:33" ht="15" customHeight="1" x14ac:dyDescent="0.2">
      <c r="A112" s="576"/>
      <c r="B112" s="603" t="s">
        <v>83</v>
      </c>
      <c r="C112" s="30" t="s">
        <v>16</v>
      </c>
      <c r="D112" s="86"/>
      <c r="E112" s="32"/>
      <c r="F112" s="32"/>
      <c r="G112" s="85"/>
      <c r="H112" s="31"/>
      <c r="I112" s="32"/>
      <c r="J112" s="32"/>
      <c r="K112" s="33"/>
      <c r="L112" s="86"/>
      <c r="M112" s="32"/>
      <c r="N112" s="32"/>
      <c r="O112" s="85"/>
      <c r="P112" s="31"/>
      <c r="Q112" s="32"/>
      <c r="R112" s="32"/>
      <c r="S112" s="85"/>
      <c r="T112" s="31"/>
      <c r="U112" s="32"/>
      <c r="V112" s="32"/>
      <c r="W112" s="85"/>
      <c r="X112" s="31"/>
      <c r="Y112" s="32"/>
      <c r="Z112" s="98"/>
      <c r="AA112" s="99"/>
      <c r="AB112" s="31"/>
      <c r="AC112" s="32"/>
      <c r="AD112" s="32"/>
      <c r="AE112" s="99"/>
      <c r="AF112" s="607">
        <f>SUM(D112:AE112)</f>
        <v>0</v>
      </c>
      <c r="AG112" s="608">
        <f>SUM(D113:AE113)</f>
        <v>0</v>
      </c>
    </row>
    <row r="113" spans="1:33" ht="15" customHeight="1" thickBot="1" x14ac:dyDescent="0.25">
      <c r="A113" s="577"/>
      <c r="B113" s="604"/>
      <c r="C113" s="40" t="s">
        <v>17</v>
      </c>
      <c r="D113" s="88"/>
      <c r="E113" s="41"/>
      <c r="F113" s="41"/>
      <c r="G113" s="87"/>
      <c r="H113" s="43"/>
      <c r="I113" s="41"/>
      <c r="J113" s="41"/>
      <c r="K113" s="42"/>
      <c r="L113" s="88"/>
      <c r="M113" s="41"/>
      <c r="N113" s="41"/>
      <c r="O113" s="87"/>
      <c r="P113" s="43"/>
      <c r="Q113" s="41"/>
      <c r="R113" s="41"/>
      <c r="S113" s="87"/>
      <c r="T113" s="43"/>
      <c r="U113" s="41"/>
      <c r="V113" s="41"/>
      <c r="W113" s="87"/>
      <c r="X113" s="43"/>
      <c r="Y113" s="41"/>
      <c r="Z113" s="101"/>
      <c r="AA113" s="103"/>
      <c r="AB113" s="43"/>
      <c r="AC113" s="41"/>
      <c r="AD113" s="41"/>
      <c r="AE113" s="272"/>
      <c r="AF113" s="609"/>
      <c r="AG113" s="610"/>
    </row>
    <row r="114" spans="1:33" ht="26.25" thickBot="1" x14ac:dyDescent="0.25">
      <c r="X114" s="586" t="s">
        <v>84</v>
      </c>
      <c r="Y114" s="587"/>
      <c r="Z114" s="587"/>
      <c r="AA114" s="587"/>
      <c r="AB114" s="587"/>
      <c r="AC114" s="587"/>
      <c r="AD114" s="587"/>
      <c r="AE114" s="588"/>
      <c r="AF114" s="48">
        <f>SUM(AF5:AF14,AF16:AF25,AF27:AF36,AF38:AF47,AF49:AF58,AF60:AF69,AF71:AF80,AF82:AF91,AF93:AF102,AF104:AF113)/50</f>
        <v>0</v>
      </c>
      <c r="AG114" s="49">
        <f>SUM(AG5:AG14,AG16:AG25,AG27:AG36,AG38:AG47,AG49:AG58,AG60:AG69,AG71:AG80,AG82:AG91,AG93:AG102,AG104:AG113)/50</f>
        <v>0</v>
      </c>
    </row>
    <row r="115" spans="1:33" ht="35.1" customHeight="1" x14ac:dyDescent="0.25">
      <c r="AE115" s="275"/>
    </row>
    <row r="116" spans="1:33" ht="34.5" x14ac:dyDescent="0.2">
      <c r="A116" s="62"/>
      <c r="B116" s="63" t="s">
        <v>22</v>
      </c>
      <c r="C116" s="63"/>
      <c r="D116" s="64"/>
      <c r="E116" s="64"/>
      <c r="F116" s="64"/>
      <c r="G116" s="64"/>
      <c r="H116" s="64"/>
      <c r="I116" s="65" t="s">
        <v>62</v>
      </c>
      <c r="J116" s="62"/>
      <c r="K116" s="62"/>
      <c r="L116" s="62"/>
      <c r="M116" s="62"/>
      <c r="N116" s="62"/>
      <c r="O116" s="62"/>
      <c r="P116" s="62"/>
      <c r="Q116" s="62"/>
      <c r="R116" s="62"/>
      <c r="S116" s="62"/>
      <c r="T116" s="62"/>
      <c r="U116" s="62"/>
      <c r="V116" s="62"/>
      <c r="W116" s="62"/>
      <c r="X116" s="62"/>
      <c r="Y116" s="62"/>
      <c r="Z116" s="62"/>
      <c r="AA116" s="62"/>
      <c r="AB116" s="62"/>
      <c r="AC116" s="62"/>
      <c r="AD116" s="62"/>
      <c r="AE116" s="276"/>
      <c r="AG116" s="66"/>
    </row>
    <row r="117" spans="1:33" ht="34.5" x14ac:dyDescent="0.2">
      <c r="A117" s="62"/>
      <c r="B117" s="63"/>
      <c r="C117" s="63"/>
      <c r="D117" s="64"/>
      <c r="E117" s="64"/>
      <c r="F117" s="64"/>
      <c r="G117" s="64"/>
      <c r="H117" s="64"/>
      <c r="I117" s="65" t="s">
        <v>45</v>
      </c>
      <c r="J117" s="62"/>
      <c r="K117" s="62"/>
      <c r="L117" s="62"/>
      <c r="M117" s="62"/>
      <c r="N117" s="62"/>
      <c r="O117" s="62"/>
      <c r="P117" s="62"/>
      <c r="Q117" s="62"/>
      <c r="R117" s="62"/>
      <c r="S117" s="62"/>
      <c r="T117" s="62"/>
      <c r="U117" s="62"/>
      <c r="V117" s="62"/>
      <c r="W117" s="62"/>
      <c r="X117" s="62"/>
      <c r="Y117" s="62"/>
      <c r="Z117" s="62"/>
      <c r="AA117" s="62"/>
      <c r="AB117" s="62"/>
      <c r="AC117" s="62"/>
      <c r="AD117" s="62"/>
      <c r="AE117" s="276"/>
      <c r="AG117" s="66"/>
    </row>
    <row r="118" spans="1:33" ht="34.5" x14ac:dyDescent="0.2">
      <c r="A118" s="62"/>
      <c r="B118" s="63"/>
      <c r="C118" s="63"/>
      <c r="D118" s="64"/>
      <c r="E118" s="64"/>
      <c r="F118" s="64"/>
      <c r="G118" s="64"/>
      <c r="H118" s="64"/>
      <c r="I118" s="65" t="s">
        <v>63</v>
      </c>
      <c r="J118" s="62"/>
      <c r="K118" s="62"/>
      <c r="L118" s="62"/>
      <c r="M118" s="62"/>
      <c r="N118" s="62"/>
      <c r="O118" s="62"/>
      <c r="P118" s="62"/>
      <c r="Q118" s="62"/>
      <c r="R118" s="62"/>
      <c r="S118" s="62"/>
      <c r="T118" s="62"/>
      <c r="U118" s="62"/>
      <c r="V118" s="62"/>
      <c r="W118" s="62"/>
      <c r="X118" s="62"/>
      <c r="Y118" s="62"/>
      <c r="Z118" s="62"/>
      <c r="AA118" s="62"/>
      <c r="AB118" s="62"/>
      <c r="AC118" s="62"/>
      <c r="AD118" s="62"/>
      <c r="AE118" s="276"/>
      <c r="AG118" s="66"/>
    </row>
    <row r="119" spans="1:33" ht="34.5" x14ac:dyDescent="0.2">
      <c r="A119" s="62"/>
      <c r="B119" s="63"/>
      <c r="C119" s="63"/>
      <c r="D119" s="64"/>
      <c r="E119" s="64"/>
      <c r="F119" s="64"/>
      <c r="G119" s="64"/>
      <c r="H119" s="64"/>
      <c r="I119" s="65" t="s">
        <v>64</v>
      </c>
      <c r="J119" s="62"/>
      <c r="K119" s="62"/>
      <c r="L119" s="62"/>
      <c r="M119" s="62"/>
      <c r="N119" s="62"/>
      <c r="O119" s="62"/>
      <c r="P119" s="62"/>
      <c r="Q119" s="62"/>
      <c r="R119" s="62"/>
      <c r="S119" s="62"/>
      <c r="T119" s="62"/>
      <c r="U119" s="62"/>
      <c r="V119" s="62"/>
      <c r="W119" s="62"/>
      <c r="X119" s="62"/>
      <c r="Y119" s="62"/>
      <c r="Z119" s="62"/>
      <c r="AA119" s="62"/>
      <c r="AB119" s="62"/>
      <c r="AC119" s="62"/>
      <c r="AD119" s="62"/>
      <c r="AE119" s="276"/>
      <c r="AG119" s="66"/>
    </row>
    <row r="120" spans="1:33" ht="15" customHeight="1" x14ac:dyDescent="0.25">
      <c r="AD120" s="61"/>
      <c r="AE120" s="277"/>
      <c r="AG120" s="2"/>
    </row>
    <row r="121" spans="1:33" ht="34.5" x14ac:dyDescent="0.2">
      <c r="A121" s="62"/>
      <c r="B121" s="63" t="s">
        <v>75</v>
      </c>
      <c r="C121" s="63"/>
      <c r="D121" s="64"/>
      <c r="E121" s="64"/>
      <c r="F121" s="64"/>
      <c r="G121" s="64"/>
      <c r="H121" s="63"/>
      <c r="I121" s="204" t="s">
        <v>76</v>
      </c>
      <c r="L121" s="288" t="s">
        <v>15</v>
      </c>
      <c r="M121" s="289">
        <v>0</v>
      </c>
      <c r="N121" s="62"/>
      <c r="P121" s="290" t="s">
        <v>18</v>
      </c>
      <c r="Q121" s="289">
        <v>0</v>
      </c>
      <c r="R121" s="62"/>
      <c r="T121" s="291" t="s">
        <v>19</v>
      </c>
      <c r="U121" s="289">
        <v>0</v>
      </c>
      <c r="AD121" s="61"/>
      <c r="AE121" s="278"/>
      <c r="AG121" s="62"/>
    </row>
    <row r="122" spans="1:33" ht="15" customHeight="1" x14ac:dyDescent="0.2">
      <c r="A122" s="62"/>
      <c r="B122" s="63"/>
      <c r="E122" s="62"/>
      <c r="F122" s="62"/>
      <c r="G122" s="62"/>
      <c r="H122" s="62"/>
      <c r="L122" s="62"/>
      <c r="M122" s="62"/>
      <c r="N122" s="62"/>
      <c r="O122" s="62"/>
      <c r="P122" s="62"/>
      <c r="Q122" s="62"/>
      <c r="R122" s="62"/>
      <c r="S122" s="62"/>
      <c r="T122" s="62"/>
      <c r="U122" s="62"/>
      <c r="AD122" s="61"/>
      <c r="AE122" s="278"/>
      <c r="AG122" s="62"/>
    </row>
    <row r="123" spans="1:33" ht="34.5" customHeight="1" thickBot="1" x14ac:dyDescent="0.25">
      <c r="A123" s="62"/>
      <c r="B123" s="63"/>
      <c r="E123" s="62"/>
      <c r="F123" s="62"/>
      <c r="G123" s="62"/>
      <c r="H123" s="62"/>
      <c r="L123" s="292" t="s">
        <v>20</v>
      </c>
      <c r="M123" s="289">
        <v>0</v>
      </c>
      <c r="N123" s="62"/>
      <c r="O123" s="62"/>
      <c r="P123" s="293" t="s">
        <v>83</v>
      </c>
      <c r="Q123" s="289">
        <v>0</v>
      </c>
      <c r="S123" s="209"/>
      <c r="T123" s="548" t="s">
        <v>36</v>
      </c>
      <c r="U123" s="250">
        <f>SUM(M121,Q121,U121,M123,Q123)</f>
        <v>0</v>
      </c>
      <c r="AD123" s="61"/>
      <c r="AE123" s="278"/>
      <c r="AG123" s="62"/>
    </row>
    <row r="124" spans="1:33" ht="15" customHeight="1" thickTop="1" x14ac:dyDescent="0.25">
      <c r="AE124" s="275"/>
    </row>
    <row r="125" spans="1:33" ht="30" x14ac:dyDescent="0.25">
      <c r="B125" s="63" t="s">
        <v>72</v>
      </c>
      <c r="C125" s="67"/>
      <c r="D125" s="67"/>
      <c r="E125" s="67"/>
      <c r="F125" s="67"/>
      <c r="G125" s="67"/>
      <c r="H125" s="67"/>
      <c r="I125" s="62" t="s">
        <v>73</v>
      </c>
      <c r="AE125" s="275"/>
    </row>
    <row r="126" spans="1:33" ht="35.1" customHeight="1" x14ac:dyDescent="0.2"/>
  </sheetData>
  <mergeCells count="173">
    <mergeCell ref="A104:A113"/>
    <mergeCell ref="B104:B105"/>
    <mergeCell ref="AF104:AF105"/>
    <mergeCell ref="AG104:AG105"/>
    <mergeCell ref="B106:B107"/>
    <mergeCell ref="AF106:AF107"/>
    <mergeCell ref="AG106:AG107"/>
    <mergeCell ref="B108:B109"/>
    <mergeCell ref="X114:AE114"/>
    <mergeCell ref="AF108:AF109"/>
    <mergeCell ref="AG108:AG109"/>
    <mergeCell ref="B110:B111"/>
    <mergeCell ref="AF110:AF111"/>
    <mergeCell ref="AG110:AG111"/>
    <mergeCell ref="B112:B113"/>
    <mergeCell ref="AF112:AF113"/>
    <mergeCell ref="AG112:AG113"/>
    <mergeCell ref="B97:B98"/>
    <mergeCell ref="AF97:AF98"/>
    <mergeCell ref="AG97:AG98"/>
    <mergeCell ref="B95:B96"/>
    <mergeCell ref="AF95:AF96"/>
    <mergeCell ref="AG95:AG96"/>
    <mergeCell ref="A93:A102"/>
    <mergeCell ref="B93:B94"/>
    <mergeCell ref="AF93:AF94"/>
    <mergeCell ref="AG93:AG94"/>
    <mergeCell ref="B99:B100"/>
    <mergeCell ref="AF99:AF100"/>
    <mergeCell ref="AG99:AG100"/>
    <mergeCell ref="B101:B102"/>
    <mergeCell ref="AF101:AF102"/>
    <mergeCell ref="AG101:AG102"/>
    <mergeCell ref="B84:B85"/>
    <mergeCell ref="AF84:AF85"/>
    <mergeCell ref="AG84:AG85"/>
    <mergeCell ref="A82:A91"/>
    <mergeCell ref="B82:B83"/>
    <mergeCell ref="AF82:AF83"/>
    <mergeCell ref="AG82:AG83"/>
    <mergeCell ref="B79:B80"/>
    <mergeCell ref="AF79:AF80"/>
    <mergeCell ref="AG79:AG80"/>
    <mergeCell ref="B90:B91"/>
    <mergeCell ref="AF90:AF91"/>
    <mergeCell ref="AG90:AG91"/>
    <mergeCell ref="B88:B89"/>
    <mergeCell ref="AF88:AF89"/>
    <mergeCell ref="AG88:AG89"/>
    <mergeCell ref="B86:B87"/>
    <mergeCell ref="AF86:AF87"/>
    <mergeCell ref="AG86:AG87"/>
    <mergeCell ref="B77:B78"/>
    <mergeCell ref="AF77:AF78"/>
    <mergeCell ref="AG77:AG78"/>
    <mergeCell ref="B75:B76"/>
    <mergeCell ref="AF75:AF76"/>
    <mergeCell ref="AG75:AG76"/>
    <mergeCell ref="AF73:AF74"/>
    <mergeCell ref="AG73:AG74"/>
    <mergeCell ref="A71:A80"/>
    <mergeCell ref="B71:B72"/>
    <mergeCell ref="AF71:AF72"/>
    <mergeCell ref="AG71:AG72"/>
    <mergeCell ref="B73:B74"/>
    <mergeCell ref="B62:B63"/>
    <mergeCell ref="AF62:AF63"/>
    <mergeCell ref="AG62:AG63"/>
    <mergeCell ref="A60:A69"/>
    <mergeCell ref="B60:B61"/>
    <mergeCell ref="AF60:AF61"/>
    <mergeCell ref="AG60:AG61"/>
    <mergeCell ref="B57:B58"/>
    <mergeCell ref="AF57:AF58"/>
    <mergeCell ref="AG57:AG58"/>
    <mergeCell ref="B66:B67"/>
    <mergeCell ref="AF66:AF67"/>
    <mergeCell ref="AG66:AG67"/>
    <mergeCell ref="B68:B69"/>
    <mergeCell ref="AF68:AF69"/>
    <mergeCell ref="AG68:AG69"/>
    <mergeCell ref="B64:B65"/>
    <mergeCell ref="AF64:AF65"/>
    <mergeCell ref="AG64:AG65"/>
    <mergeCell ref="B55:B56"/>
    <mergeCell ref="AF55:AF56"/>
    <mergeCell ref="AG55:AG56"/>
    <mergeCell ref="AG51:AG52"/>
    <mergeCell ref="B53:B54"/>
    <mergeCell ref="AF53:AF54"/>
    <mergeCell ref="AG53:AG54"/>
    <mergeCell ref="A49:A58"/>
    <mergeCell ref="B49:B50"/>
    <mergeCell ref="AF49:AF50"/>
    <mergeCell ref="AG49:AG50"/>
    <mergeCell ref="B51:B52"/>
    <mergeCell ref="AF51:AF52"/>
    <mergeCell ref="B44:B45"/>
    <mergeCell ref="AF44:AF45"/>
    <mergeCell ref="AG44:AG45"/>
    <mergeCell ref="B46:B47"/>
    <mergeCell ref="AF46:AF47"/>
    <mergeCell ref="AG46:AG47"/>
    <mergeCell ref="A38:A47"/>
    <mergeCell ref="B38:B39"/>
    <mergeCell ref="AF38:AF39"/>
    <mergeCell ref="AG38:AG39"/>
    <mergeCell ref="B40:B41"/>
    <mergeCell ref="AF40:AF41"/>
    <mergeCell ref="AG40:AG41"/>
    <mergeCell ref="B42:B43"/>
    <mergeCell ref="AF42:AF43"/>
    <mergeCell ref="AG42:AG43"/>
    <mergeCell ref="B31:B32"/>
    <mergeCell ref="AF31:AF32"/>
    <mergeCell ref="AG31:AG32"/>
    <mergeCell ref="B33:B34"/>
    <mergeCell ref="AF33:AF34"/>
    <mergeCell ref="AG33:AG34"/>
    <mergeCell ref="A27:A36"/>
    <mergeCell ref="B27:B28"/>
    <mergeCell ref="AF27:AF28"/>
    <mergeCell ref="AG27:AG28"/>
    <mergeCell ref="B29:B30"/>
    <mergeCell ref="AF29:AF30"/>
    <mergeCell ref="AG29:AG30"/>
    <mergeCell ref="B35:B36"/>
    <mergeCell ref="AF35:AF36"/>
    <mergeCell ref="AG35:AG36"/>
    <mergeCell ref="A16:A25"/>
    <mergeCell ref="B16:B17"/>
    <mergeCell ref="AF16:AF17"/>
    <mergeCell ref="AG16:AG17"/>
    <mergeCell ref="B18:B19"/>
    <mergeCell ref="AF18:AF19"/>
    <mergeCell ref="AG18:AG19"/>
    <mergeCell ref="B22:B23"/>
    <mergeCell ref="AF22:AF23"/>
    <mergeCell ref="AG22:AG23"/>
    <mergeCell ref="B24:B25"/>
    <mergeCell ref="AF24:AF25"/>
    <mergeCell ref="AG24:AG25"/>
    <mergeCell ref="B20:B21"/>
    <mergeCell ref="AF20:AF21"/>
    <mergeCell ref="AG20:AG21"/>
    <mergeCell ref="B11:B12"/>
    <mergeCell ref="AF11:AF12"/>
    <mergeCell ref="AG11:AG12"/>
    <mergeCell ref="A5:A14"/>
    <mergeCell ref="B5:B6"/>
    <mergeCell ref="AF5:AF6"/>
    <mergeCell ref="AG5:AG6"/>
    <mergeCell ref="B7:B8"/>
    <mergeCell ref="AF7:AF8"/>
    <mergeCell ref="AG7:AG8"/>
    <mergeCell ref="B9:B10"/>
    <mergeCell ref="AF9:AF10"/>
    <mergeCell ref="AG9:AG10"/>
    <mergeCell ref="B13:B14"/>
    <mergeCell ref="AF13:AF14"/>
    <mergeCell ref="AG13:AG14"/>
    <mergeCell ref="P3:S3"/>
    <mergeCell ref="T3:W3"/>
    <mergeCell ref="X3:AA3"/>
    <mergeCell ref="AB3:AE3"/>
    <mergeCell ref="A1:G2"/>
    <mergeCell ref="H1:AE2"/>
    <mergeCell ref="A3:A4"/>
    <mergeCell ref="B3:B4"/>
    <mergeCell ref="C3:C4"/>
    <mergeCell ref="D3:G3"/>
    <mergeCell ref="H3:K3"/>
    <mergeCell ref="L3:O3"/>
  </mergeCells>
  <conditionalFormatting sqref="AG5:AG12 AG14:AG21 AG23:AG30 AG32:AG39">
    <cfRule type="cellIs" dxfId="6" priority="109"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84"/>
  <sheetViews>
    <sheetView zoomScale="40" zoomScaleNormal="40" workbookViewId="0">
      <selection activeCell="I13" sqref="I13:AD14"/>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21.5703125" style="2" customWidth="1"/>
    <col min="38" max="40" width="22.140625" style="2" customWidth="1"/>
    <col min="41" max="41" width="4.28515625" style="2" customWidth="1"/>
    <col min="42" max="16384" width="11.42578125" style="2"/>
  </cols>
  <sheetData>
    <row r="1" spans="1:45" s="67" customFormat="1" ht="80.099999999999994" customHeight="1" thickBot="1" x14ac:dyDescent="0.25">
      <c r="A1" s="667" t="s">
        <v>211</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9"/>
    </row>
    <row r="2" spans="1:45" s="510" customFormat="1" ht="22.5" customHeight="1" thickBot="1" x14ac:dyDescent="0.25">
      <c r="A2" s="504"/>
      <c r="B2" s="509" t="s">
        <v>175</v>
      </c>
      <c r="C2" s="509"/>
      <c r="D2" s="509"/>
      <c r="E2" s="509"/>
      <c r="F2" s="509"/>
      <c r="G2" s="504" t="s">
        <v>166</v>
      </c>
      <c r="H2" s="509"/>
      <c r="I2" s="504"/>
      <c r="J2" s="504"/>
      <c r="L2" s="504"/>
      <c r="M2" s="504"/>
      <c r="N2" s="504"/>
      <c r="O2" s="506" t="s">
        <v>178</v>
      </c>
      <c r="P2" s="505"/>
      <c r="Q2" s="507"/>
      <c r="R2" s="507"/>
      <c r="S2" s="507"/>
      <c r="T2" s="507"/>
      <c r="U2" s="507"/>
      <c r="V2" s="507"/>
      <c r="W2" s="507"/>
      <c r="X2" s="511"/>
      <c r="Y2" s="511"/>
      <c r="Z2" s="511"/>
      <c r="AA2" s="511"/>
      <c r="AB2" s="511"/>
      <c r="AC2" s="511"/>
      <c r="AD2" s="511"/>
      <c r="AF2" s="512"/>
      <c r="AG2" s="513"/>
      <c r="AH2" s="513"/>
      <c r="AL2" s="513"/>
    </row>
    <row r="3" spans="1:45" x14ac:dyDescent="0.2">
      <c r="A3" s="409"/>
      <c r="B3" s="421"/>
      <c r="C3" s="421"/>
      <c r="D3" s="421"/>
      <c r="E3" s="421"/>
      <c r="F3" s="421"/>
      <c r="G3" s="421"/>
      <c r="H3" s="421"/>
      <c r="I3" s="421"/>
      <c r="J3" s="421"/>
      <c r="K3" s="421"/>
      <c r="L3" s="421"/>
      <c r="M3" s="421"/>
      <c r="N3" s="421"/>
      <c r="O3" s="421"/>
      <c r="P3" s="421"/>
      <c r="Q3" s="403"/>
      <c r="R3" s="403"/>
      <c r="S3" s="403"/>
      <c r="T3" s="403"/>
      <c r="U3" s="403"/>
      <c r="V3" s="403"/>
      <c r="W3" s="403"/>
      <c r="X3" s="403"/>
      <c r="Y3" s="403"/>
      <c r="Z3" s="403"/>
      <c r="AA3" s="403"/>
      <c r="AB3" s="403"/>
      <c r="AC3" s="403"/>
      <c r="AD3" s="403"/>
      <c r="AE3" s="405"/>
      <c r="AF3" s="405"/>
      <c r="AG3" s="410"/>
      <c r="AI3" s="409"/>
      <c r="AJ3" s="428"/>
      <c r="AK3" s="148"/>
      <c r="AL3" s="148"/>
      <c r="AM3" s="148"/>
      <c r="AN3" s="148"/>
      <c r="AO3" s="410"/>
    </row>
    <row r="4" spans="1:45" x14ac:dyDescent="0.2">
      <c r="A4" s="411"/>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402"/>
      <c r="AF4" s="402"/>
      <c r="AG4" s="412"/>
      <c r="AI4" s="411"/>
      <c r="AO4" s="412"/>
    </row>
    <row r="5" spans="1:45" ht="34.5" x14ac:dyDescent="0.5">
      <c r="A5" s="411"/>
      <c r="B5" s="427" t="s">
        <v>91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402"/>
      <c r="AF5" s="402"/>
      <c r="AG5" s="412"/>
      <c r="AI5" s="411"/>
      <c r="AJ5" s="443" t="s">
        <v>92</v>
      </c>
      <c r="AO5" s="412"/>
    </row>
    <row r="6" spans="1:45" ht="20.100000000000001" customHeight="1" thickBot="1" x14ac:dyDescent="0.45">
      <c r="A6" s="411"/>
      <c r="B6" s="407"/>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402"/>
      <c r="AF6" s="402"/>
      <c r="AG6" s="412"/>
      <c r="AI6" s="411"/>
      <c r="AJ6" s="429"/>
      <c r="AO6" s="412"/>
    </row>
    <row r="7" spans="1:45" ht="228.75" customHeight="1" thickBot="1" x14ac:dyDescent="0.3">
      <c r="A7" s="411"/>
      <c r="B7" s="408"/>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402"/>
      <c r="AF7" s="402"/>
      <c r="AG7" s="412"/>
      <c r="AI7" s="411"/>
      <c r="AJ7" s="670" t="s">
        <v>198</v>
      </c>
      <c r="AK7" s="671"/>
      <c r="AL7" s="671"/>
      <c r="AM7" s="671"/>
      <c r="AN7" s="672"/>
      <c r="AO7" s="412"/>
    </row>
    <row r="8" spans="1:45" customFormat="1" ht="40.5" customHeight="1" thickBot="1" x14ac:dyDescent="0.25">
      <c r="A8" s="418"/>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17"/>
      <c r="AI8" s="418"/>
      <c r="AJ8" s="426"/>
      <c r="AK8" s="149"/>
      <c r="AL8" s="149"/>
      <c r="AM8" s="149"/>
      <c r="AN8" s="149"/>
      <c r="AO8" s="417"/>
    </row>
    <row r="9" spans="1:45" customFormat="1" ht="22.5" customHeight="1" thickBot="1" x14ac:dyDescent="0.25">
      <c r="B9" s="119"/>
      <c r="C9" s="119"/>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20"/>
      <c r="AK9" s="400"/>
      <c r="AL9" s="400"/>
      <c r="AM9" s="400"/>
      <c r="AN9" s="400"/>
      <c r="AO9" s="400"/>
      <c r="AP9" s="400"/>
      <c r="AQ9" s="400"/>
      <c r="AR9" s="400"/>
      <c r="AS9" s="400"/>
    </row>
    <row r="10" spans="1:45" customFormat="1" ht="40.5" customHeight="1" x14ac:dyDescent="0.2">
      <c r="A10" s="409"/>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10"/>
      <c r="AI10" s="409"/>
      <c r="AJ10" s="428"/>
      <c r="AK10" s="148"/>
      <c r="AL10" s="148"/>
      <c r="AM10" s="148"/>
      <c r="AN10" s="148"/>
      <c r="AO10" s="410"/>
    </row>
    <row r="11" spans="1:45" ht="34.5" x14ac:dyDescent="0.5">
      <c r="A11" s="411"/>
      <c r="B11" s="427" t="s">
        <v>131</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402"/>
      <c r="AF11" s="402"/>
      <c r="AG11" s="412"/>
      <c r="AI11" s="411"/>
      <c r="AJ11" s="501" t="s">
        <v>93</v>
      </c>
      <c r="AO11" s="412"/>
    </row>
    <row r="12" spans="1:45" ht="20.100000000000001" customHeight="1" thickBot="1" x14ac:dyDescent="0.45">
      <c r="A12" s="411"/>
      <c r="B12" s="407"/>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402"/>
      <c r="AF12" s="402"/>
      <c r="AG12" s="412"/>
      <c r="AI12" s="411"/>
      <c r="AO12" s="412"/>
    </row>
    <row r="13" spans="1:45" ht="39.75" customHeight="1" thickBot="1" x14ac:dyDescent="0.25">
      <c r="A13" s="411"/>
      <c r="B13" s="673" t="s">
        <v>202</v>
      </c>
      <c r="C13" s="674"/>
      <c r="D13" s="674"/>
      <c r="E13" s="674"/>
      <c r="F13" s="674"/>
      <c r="G13" s="674"/>
      <c r="H13" s="675"/>
      <c r="I13" s="553" t="s">
        <v>81</v>
      </c>
      <c r="J13" s="550"/>
      <c r="K13" s="550"/>
      <c r="L13" s="550"/>
      <c r="M13" s="550"/>
      <c r="N13" s="550"/>
      <c r="O13" s="550"/>
      <c r="P13" s="550"/>
      <c r="Q13" s="550"/>
      <c r="R13" s="550"/>
      <c r="S13" s="550"/>
      <c r="T13" s="550"/>
      <c r="U13" s="550"/>
      <c r="V13" s="550"/>
      <c r="W13" s="550"/>
      <c r="X13" s="550"/>
      <c r="Y13" s="550"/>
      <c r="Z13" s="550"/>
      <c r="AA13" s="550"/>
      <c r="AB13" s="550"/>
      <c r="AC13" s="550"/>
      <c r="AD13" s="550"/>
      <c r="AE13" s="431" t="s">
        <v>71</v>
      </c>
      <c r="AF13" s="432" t="s">
        <v>169</v>
      </c>
      <c r="AG13" s="412"/>
      <c r="AI13" s="411"/>
      <c r="AJ13" s="679" t="s">
        <v>94</v>
      </c>
      <c r="AK13" s="681" t="s">
        <v>95</v>
      </c>
      <c r="AL13" s="648" t="s">
        <v>96</v>
      </c>
      <c r="AM13" s="684" t="s">
        <v>97</v>
      </c>
      <c r="AN13" s="119"/>
      <c r="AO13" s="412"/>
    </row>
    <row r="14" spans="1:45" ht="30" customHeight="1" thickBot="1" x14ac:dyDescent="0.25">
      <c r="A14" s="411"/>
      <c r="B14" s="676"/>
      <c r="C14" s="677"/>
      <c r="D14" s="677"/>
      <c r="E14" s="677"/>
      <c r="F14" s="677"/>
      <c r="G14" s="677"/>
      <c r="H14" s="678"/>
      <c r="I14" s="551"/>
      <c r="J14" s="552"/>
      <c r="K14" s="552"/>
      <c r="L14" s="552"/>
      <c r="M14" s="552"/>
      <c r="N14" s="552"/>
      <c r="O14" s="552"/>
      <c r="P14" s="552"/>
      <c r="Q14" s="552"/>
      <c r="R14" s="552"/>
      <c r="S14" s="552"/>
      <c r="T14" s="552"/>
      <c r="U14" s="552"/>
      <c r="V14" s="552"/>
      <c r="W14" s="552"/>
      <c r="X14" s="552"/>
      <c r="Y14" s="552"/>
      <c r="Z14" s="552"/>
      <c r="AA14" s="552"/>
      <c r="AB14" s="552"/>
      <c r="AC14" s="552"/>
      <c r="AD14" s="552"/>
      <c r="AE14" s="431" t="s">
        <v>1</v>
      </c>
      <c r="AF14" s="433" t="s">
        <v>35</v>
      </c>
      <c r="AG14" s="412"/>
      <c r="AI14" s="411"/>
      <c r="AJ14" s="680"/>
      <c r="AK14" s="682"/>
      <c r="AL14" s="683"/>
      <c r="AM14" s="685"/>
      <c r="AN14" s="119"/>
      <c r="AO14" s="412"/>
    </row>
    <row r="15" spans="1:45" ht="50.1" customHeight="1" thickBot="1" x14ac:dyDescent="0.25">
      <c r="A15" s="411"/>
      <c r="B15" s="665" t="s">
        <v>2</v>
      </c>
      <c r="C15" s="665" t="s">
        <v>3</v>
      </c>
      <c r="D15" s="665" t="s">
        <v>4</v>
      </c>
      <c r="E15" s="591" t="s">
        <v>5</v>
      </c>
      <c r="F15" s="592"/>
      <c r="G15" s="592"/>
      <c r="H15" s="593"/>
      <c r="I15" s="591" t="s">
        <v>6</v>
      </c>
      <c r="J15" s="592"/>
      <c r="K15" s="592"/>
      <c r="L15" s="593"/>
      <c r="M15" s="591" t="s">
        <v>7</v>
      </c>
      <c r="N15" s="592"/>
      <c r="O15" s="592"/>
      <c r="P15" s="593"/>
      <c r="Q15" s="591" t="s">
        <v>8</v>
      </c>
      <c r="R15" s="592"/>
      <c r="S15" s="592"/>
      <c r="T15" s="593"/>
      <c r="U15" s="591" t="s">
        <v>9</v>
      </c>
      <c r="V15" s="592"/>
      <c r="W15" s="592"/>
      <c r="X15" s="593"/>
      <c r="Y15" s="591" t="s">
        <v>10</v>
      </c>
      <c r="Z15" s="592"/>
      <c r="AA15" s="593"/>
      <c r="AB15" s="591" t="s">
        <v>11</v>
      </c>
      <c r="AC15" s="592"/>
      <c r="AD15" s="593"/>
      <c r="AE15" s="572" t="s">
        <v>12</v>
      </c>
      <c r="AF15" s="574"/>
      <c r="AG15" s="412"/>
      <c r="AI15" s="411"/>
      <c r="AJ15" s="499" t="s">
        <v>98</v>
      </c>
      <c r="AK15" s="500" t="s">
        <v>135</v>
      </c>
      <c r="AL15" s="503" t="s">
        <v>136</v>
      </c>
      <c r="AM15" s="430"/>
      <c r="AO15" s="412"/>
    </row>
    <row r="16" spans="1:45" s="19" customFormat="1" ht="26.25" customHeight="1" thickBot="1" x14ac:dyDescent="0.25">
      <c r="A16" s="413"/>
      <c r="B16" s="666"/>
      <c r="C16" s="666"/>
      <c r="D16" s="666"/>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0.75</v>
      </c>
      <c r="AA16" s="296"/>
      <c r="AB16" s="14">
        <v>0.25</v>
      </c>
      <c r="AC16" s="15">
        <v>0.75</v>
      </c>
      <c r="AD16" s="16"/>
      <c r="AE16" s="17" t="s">
        <v>13</v>
      </c>
      <c r="AF16" s="18" t="s">
        <v>14</v>
      </c>
      <c r="AG16" s="414"/>
      <c r="AI16" s="413"/>
      <c r="AJ16" s="653" t="s">
        <v>99</v>
      </c>
      <c r="AK16" s="662" t="s">
        <v>134</v>
      </c>
      <c r="AL16" s="623" t="s">
        <v>136</v>
      </c>
      <c r="AM16" s="624"/>
      <c r="AN16" s="276"/>
      <c r="AO16" s="414"/>
    </row>
    <row r="17" spans="1:41" ht="15" customHeight="1" x14ac:dyDescent="0.2">
      <c r="A17" s="411"/>
      <c r="B17" s="575">
        <v>1</v>
      </c>
      <c r="C17" s="625" t="s">
        <v>15</v>
      </c>
      <c r="D17" s="20" t="s">
        <v>16</v>
      </c>
      <c r="E17" s="21"/>
      <c r="F17" s="24">
        <v>0.33333333333333331</v>
      </c>
      <c r="G17" s="22"/>
      <c r="H17" s="79"/>
      <c r="I17" s="21"/>
      <c r="J17" s="24">
        <v>0.33333333333333331</v>
      </c>
      <c r="K17" s="22"/>
      <c r="L17" s="23"/>
      <c r="M17" s="80"/>
      <c r="N17" s="24">
        <v>0.33333333333333331</v>
      </c>
      <c r="O17" s="22"/>
      <c r="P17" s="23"/>
      <c r="Q17" s="21"/>
      <c r="R17" s="22"/>
      <c r="S17" s="22"/>
      <c r="T17" s="344"/>
      <c r="U17" s="334">
        <v>0.33333333333333331</v>
      </c>
      <c r="V17" s="22"/>
      <c r="W17" s="22"/>
      <c r="X17" s="344"/>
      <c r="Y17" s="334">
        <v>0.33333333333333331</v>
      </c>
      <c r="Z17" s="22"/>
      <c r="AA17" s="79"/>
      <c r="AB17" s="21"/>
      <c r="AC17" s="22"/>
      <c r="AD17" s="96"/>
      <c r="AE17" s="560">
        <f>SUM(E17:AD17)</f>
        <v>1.6666666666666665</v>
      </c>
      <c r="AF17" s="556">
        <f>SUM(E18:AD18)</f>
        <v>1.5625</v>
      </c>
      <c r="AG17" s="412"/>
      <c r="AI17" s="411"/>
      <c r="AJ17" s="653"/>
      <c r="AK17" s="662"/>
      <c r="AL17" s="623"/>
      <c r="AM17" s="624"/>
      <c r="AO17" s="412"/>
    </row>
    <row r="18" spans="1:41" ht="15" customHeight="1" x14ac:dyDescent="0.2">
      <c r="A18" s="411"/>
      <c r="B18" s="576"/>
      <c r="C18" s="626"/>
      <c r="D18" s="25" t="s">
        <v>17</v>
      </c>
      <c r="E18" s="26"/>
      <c r="F18" s="29">
        <v>0.3125</v>
      </c>
      <c r="G18" s="27"/>
      <c r="H18" s="82"/>
      <c r="I18" s="26"/>
      <c r="J18" s="29">
        <v>0.3125</v>
      </c>
      <c r="K18" s="27"/>
      <c r="L18" s="28"/>
      <c r="M18" s="83"/>
      <c r="N18" s="29">
        <v>0.3125</v>
      </c>
      <c r="O18" s="27"/>
      <c r="P18" s="28"/>
      <c r="Q18" s="26"/>
      <c r="R18" s="27"/>
      <c r="S18" s="27"/>
      <c r="T18" s="343"/>
      <c r="U18" s="308">
        <v>0.3125</v>
      </c>
      <c r="V18" s="27"/>
      <c r="W18" s="27"/>
      <c r="X18" s="343"/>
      <c r="Y18" s="308">
        <v>0.3125</v>
      </c>
      <c r="Z18" s="27"/>
      <c r="AA18" s="82"/>
      <c r="AB18" s="26"/>
      <c r="AC18" s="27"/>
      <c r="AD18" s="97"/>
      <c r="AE18" s="561"/>
      <c r="AF18" s="557"/>
      <c r="AG18" s="412"/>
      <c r="AI18" s="411"/>
      <c r="AJ18" s="655" t="s">
        <v>100</v>
      </c>
      <c r="AK18" s="686" t="s">
        <v>101</v>
      </c>
      <c r="AL18" s="658" t="s">
        <v>136</v>
      </c>
      <c r="AM18" s="636"/>
      <c r="AO18" s="412"/>
    </row>
    <row r="19" spans="1:41" ht="15" customHeight="1" x14ac:dyDescent="0.2">
      <c r="A19" s="411"/>
      <c r="B19" s="576"/>
      <c r="C19" s="627" t="s">
        <v>18</v>
      </c>
      <c r="D19" s="30" t="s">
        <v>16</v>
      </c>
      <c r="E19" s="31"/>
      <c r="F19" s="32"/>
      <c r="G19" s="32"/>
      <c r="H19" s="85"/>
      <c r="I19" s="31"/>
      <c r="J19" s="32"/>
      <c r="K19" s="32"/>
      <c r="L19" s="33"/>
      <c r="M19" s="86"/>
      <c r="N19" s="32"/>
      <c r="O19" s="251">
        <v>0.33333333333333331</v>
      </c>
      <c r="P19" s="85"/>
      <c r="Q19" s="31"/>
      <c r="R19" s="32"/>
      <c r="S19" s="251">
        <v>0.33333333333333331</v>
      </c>
      <c r="T19" s="85"/>
      <c r="U19" s="31"/>
      <c r="V19" s="32"/>
      <c r="W19" s="251">
        <v>0.33333333333333331</v>
      </c>
      <c r="X19" s="85"/>
      <c r="Y19" s="31"/>
      <c r="Z19" s="32"/>
      <c r="AA19" s="186"/>
      <c r="AB19" s="181">
        <v>0.5</v>
      </c>
      <c r="AC19" s="32"/>
      <c r="AD19" s="186">
        <v>0.25</v>
      </c>
      <c r="AE19" s="562">
        <f>SUM(E19:AD19)</f>
        <v>1.75</v>
      </c>
      <c r="AF19" s="558">
        <f>SUM(E20:AD20)</f>
        <v>1.5625</v>
      </c>
      <c r="AG19" s="412"/>
      <c r="AI19" s="411"/>
      <c r="AJ19" s="655"/>
      <c r="AK19" s="686"/>
      <c r="AL19" s="658"/>
      <c r="AM19" s="636"/>
      <c r="AO19" s="412"/>
    </row>
    <row r="20" spans="1:41" ht="15" customHeight="1" x14ac:dyDescent="0.2">
      <c r="A20" s="411"/>
      <c r="B20" s="576"/>
      <c r="C20" s="627"/>
      <c r="D20" s="25" t="s">
        <v>17</v>
      </c>
      <c r="E20" s="26"/>
      <c r="F20" s="27"/>
      <c r="G20" s="27"/>
      <c r="H20" s="82"/>
      <c r="I20" s="26"/>
      <c r="J20" s="27"/>
      <c r="K20" s="27"/>
      <c r="L20" s="28"/>
      <c r="M20" s="83"/>
      <c r="N20" s="27"/>
      <c r="O20" s="254">
        <v>0.3125</v>
      </c>
      <c r="P20" s="82"/>
      <c r="Q20" s="26"/>
      <c r="R20" s="27"/>
      <c r="S20" s="254">
        <v>0.3125</v>
      </c>
      <c r="T20" s="82"/>
      <c r="U20" s="26"/>
      <c r="V20" s="27"/>
      <c r="W20" s="254">
        <v>0.3125</v>
      </c>
      <c r="X20" s="82"/>
      <c r="Y20" s="26"/>
      <c r="Z20" s="27"/>
      <c r="AA20" s="187"/>
      <c r="AB20" s="182">
        <v>0.41666666666666669</v>
      </c>
      <c r="AC20" s="27"/>
      <c r="AD20" s="187">
        <v>0.20833333333333334</v>
      </c>
      <c r="AE20" s="561"/>
      <c r="AF20" s="557"/>
      <c r="AG20" s="412"/>
      <c r="AI20" s="411"/>
      <c r="AJ20" s="659" t="s">
        <v>102</v>
      </c>
      <c r="AK20" s="662" t="s">
        <v>133</v>
      </c>
      <c r="AL20" s="623" t="s">
        <v>136</v>
      </c>
      <c r="AM20" s="624"/>
      <c r="AO20" s="412"/>
    </row>
    <row r="21" spans="1:41" ht="15" customHeight="1" x14ac:dyDescent="0.25">
      <c r="A21" s="411"/>
      <c r="B21" s="576"/>
      <c r="C21" s="628" t="s">
        <v>19</v>
      </c>
      <c r="D21" s="30" t="s">
        <v>16</v>
      </c>
      <c r="E21" s="321">
        <v>0.25</v>
      </c>
      <c r="F21" s="32"/>
      <c r="G21" s="32"/>
      <c r="H21" s="85"/>
      <c r="I21" s="31"/>
      <c r="J21" s="32"/>
      <c r="K21" s="32"/>
      <c r="L21" s="85"/>
      <c r="M21" s="31"/>
      <c r="N21" s="32"/>
      <c r="O21" s="32"/>
      <c r="P21" s="85"/>
      <c r="Q21" s="31"/>
      <c r="R21" s="322">
        <v>0.33333333333333331</v>
      </c>
      <c r="S21" s="32"/>
      <c r="T21" s="33"/>
      <c r="U21" s="86"/>
      <c r="V21" s="322">
        <v>0.33333333333333331</v>
      </c>
      <c r="W21" s="32"/>
      <c r="X21" s="85"/>
      <c r="Y21" s="31"/>
      <c r="Z21" s="32"/>
      <c r="AA21" s="99"/>
      <c r="AB21" s="86"/>
      <c r="AC21" s="32"/>
      <c r="AD21" s="99"/>
      <c r="AE21" s="562">
        <f>SUM(E21:AD21)</f>
        <v>0.91666666666666652</v>
      </c>
      <c r="AF21" s="558">
        <f>SUM(E22:AD22)</f>
        <v>0.83333333333333337</v>
      </c>
      <c r="AG21" s="412"/>
      <c r="AI21" s="411"/>
      <c r="AJ21" s="660"/>
      <c r="AK21" s="662"/>
      <c r="AL21" s="623"/>
      <c r="AM21" s="624"/>
      <c r="AN21" s="275"/>
      <c r="AO21" s="412"/>
    </row>
    <row r="22" spans="1:41" ht="15" customHeight="1" x14ac:dyDescent="0.25">
      <c r="A22" s="411"/>
      <c r="B22" s="576"/>
      <c r="C22" s="628"/>
      <c r="D22" s="25" t="s">
        <v>17</v>
      </c>
      <c r="E22" s="323">
        <v>0.20833333333333334</v>
      </c>
      <c r="F22" s="27"/>
      <c r="G22" s="27"/>
      <c r="H22" s="82"/>
      <c r="I22" s="26"/>
      <c r="J22" s="27"/>
      <c r="K22" s="27"/>
      <c r="L22" s="82"/>
      <c r="M22" s="26"/>
      <c r="N22" s="27"/>
      <c r="O22" s="27"/>
      <c r="P22" s="82"/>
      <c r="Q22" s="26"/>
      <c r="R22" s="324">
        <v>0.3125</v>
      </c>
      <c r="S22" s="27"/>
      <c r="T22" s="28"/>
      <c r="U22" s="83"/>
      <c r="V22" s="324">
        <v>0.3125</v>
      </c>
      <c r="W22" s="27"/>
      <c r="X22" s="82"/>
      <c r="Y22" s="26"/>
      <c r="Z22" s="27"/>
      <c r="AA22" s="97"/>
      <c r="AB22" s="83"/>
      <c r="AC22" s="27"/>
      <c r="AD22" s="97"/>
      <c r="AE22" s="561"/>
      <c r="AF22" s="557"/>
      <c r="AG22" s="412"/>
      <c r="AI22" s="411"/>
      <c r="AJ22" s="661"/>
      <c r="AK22" s="662"/>
      <c r="AL22" s="623"/>
      <c r="AM22" s="624"/>
      <c r="AN22" s="275"/>
      <c r="AO22" s="412"/>
    </row>
    <row r="23" spans="1:41" ht="15" customHeight="1" x14ac:dyDescent="0.25">
      <c r="A23" s="411"/>
      <c r="B23" s="576"/>
      <c r="C23" s="569" t="s">
        <v>20</v>
      </c>
      <c r="D23" s="30" t="s">
        <v>16</v>
      </c>
      <c r="E23" s="31"/>
      <c r="F23" s="32"/>
      <c r="G23" s="171">
        <v>0.33333333333333331</v>
      </c>
      <c r="H23" s="85"/>
      <c r="I23" s="31"/>
      <c r="J23" s="32"/>
      <c r="K23" s="171">
        <v>0.33333333333333331</v>
      </c>
      <c r="L23" s="85"/>
      <c r="M23" s="31"/>
      <c r="N23" s="32"/>
      <c r="O23" s="32"/>
      <c r="P23" s="85"/>
      <c r="Q23" s="31"/>
      <c r="R23" s="32"/>
      <c r="S23" s="32"/>
      <c r="T23" s="85"/>
      <c r="U23" s="31"/>
      <c r="V23" s="32"/>
      <c r="W23" s="32"/>
      <c r="X23" s="85"/>
      <c r="Y23" s="31"/>
      <c r="Z23" s="171">
        <v>0.5</v>
      </c>
      <c r="AA23" s="85"/>
      <c r="AB23" s="31"/>
      <c r="AC23" s="171">
        <v>0.5</v>
      </c>
      <c r="AD23" s="99"/>
      <c r="AE23" s="607">
        <f>SUM(E23:AD23)</f>
        <v>1.6666666666666665</v>
      </c>
      <c r="AF23" s="608">
        <f>SUM(E24:AD24)</f>
        <v>1.4583333333333335</v>
      </c>
      <c r="AG23" s="412"/>
      <c r="AI23" s="411"/>
      <c r="AJ23" s="655" t="s">
        <v>103</v>
      </c>
      <c r="AK23" s="657" t="s">
        <v>104</v>
      </c>
      <c r="AL23" s="658" t="s">
        <v>136</v>
      </c>
      <c r="AM23" s="636"/>
      <c r="AN23" s="275"/>
      <c r="AO23" s="412"/>
    </row>
    <row r="24" spans="1:41" ht="15" customHeight="1" x14ac:dyDescent="0.25">
      <c r="A24" s="411"/>
      <c r="B24" s="576"/>
      <c r="C24" s="569"/>
      <c r="D24" s="25" t="s">
        <v>17</v>
      </c>
      <c r="E24" s="26"/>
      <c r="F24" s="27"/>
      <c r="G24" s="195">
        <v>0.3125</v>
      </c>
      <c r="H24" s="82"/>
      <c r="I24" s="26"/>
      <c r="J24" s="27"/>
      <c r="K24" s="195">
        <v>0.3125</v>
      </c>
      <c r="L24" s="82"/>
      <c r="M24" s="26"/>
      <c r="N24" s="27"/>
      <c r="O24" s="27"/>
      <c r="P24" s="82"/>
      <c r="Q24" s="26"/>
      <c r="R24" s="27"/>
      <c r="S24" s="27"/>
      <c r="T24" s="82"/>
      <c r="U24" s="26"/>
      <c r="V24" s="27"/>
      <c r="W24" s="27"/>
      <c r="X24" s="82"/>
      <c r="Y24" s="26"/>
      <c r="Z24" s="195">
        <v>0.41666666666666669</v>
      </c>
      <c r="AA24" s="82"/>
      <c r="AB24" s="26"/>
      <c r="AC24" s="195">
        <v>0.41666666666666669</v>
      </c>
      <c r="AD24" s="97"/>
      <c r="AE24" s="607"/>
      <c r="AF24" s="608"/>
      <c r="AG24" s="412"/>
      <c r="AI24" s="411"/>
      <c r="AJ24" s="655"/>
      <c r="AK24" s="657"/>
      <c r="AL24" s="658"/>
      <c r="AM24" s="636"/>
      <c r="AN24" s="275"/>
      <c r="AO24" s="412"/>
    </row>
    <row r="25" spans="1:41" ht="15" customHeight="1" x14ac:dyDescent="0.2">
      <c r="A25" s="411"/>
      <c r="B25" s="576"/>
      <c r="C25" s="603" t="s">
        <v>83</v>
      </c>
      <c r="D25" s="30" t="s">
        <v>16</v>
      </c>
      <c r="E25" s="31"/>
      <c r="F25" s="32"/>
      <c r="G25" s="32"/>
      <c r="H25" s="345"/>
      <c r="I25" s="336">
        <v>0.33333333333333331</v>
      </c>
      <c r="J25" s="32"/>
      <c r="K25" s="32"/>
      <c r="L25" s="345"/>
      <c r="M25" s="336">
        <v>0.33333333333333331</v>
      </c>
      <c r="N25" s="32"/>
      <c r="O25" s="32"/>
      <c r="P25" s="345"/>
      <c r="Q25" s="336">
        <v>0.33333333333333331</v>
      </c>
      <c r="R25" s="32"/>
      <c r="S25" s="32"/>
      <c r="T25" s="33"/>
      <c r="U25" s="86"/>
      <c r="V25" s="32"/>
      <c r="W25" s="32"/>
      <c r="X25" s="85"/>
      <c r="Y25" s="31"/>
      <c r="Z25" s="295"/>
      <c r="AA25" s="297"/>
      <c r="AB25" s="298"/>
      <c r="AC25" s="295"/>
      <c r="AD25" s="297"/>
      <c r="AE25" s="607">
        <f>SUM(E25:AD25)</f>
        <v>1</v>
      </c>
      <c r="AF25" s="608">
        <f>SUM(E26:AD26)</f>
        <v>0.9375</v>
      </c>
      <c r="AG25" s="412"/>
      <c r="AI25" s="411"/>
      <c r="AJ25" s="653" t="s">
        <v>105</v>
      </c>
      <c r="AK25" s="654" t="s">
        <v>106</v>
      </c>
      <c r="AL25" s="623" t="s">
        <v>136</v>
      </c>
      <c r="AM25" s="624"/>
      <c r="AO25" s="412"/>
    </row>
    <row r="26" spans="1:41" ht="15" customHeight="1" thickBot="1" x14ac:dyDescent="0.25">
      <c r="A26" s="411"/>
      <c r="B26" s="577"/>
      <c r="C26" s="604"/>
      <c r="D26" s="40" t="s">
        <v>17</v>
      </c>
      <c r="E26" s="43"/>
      <c r="F26" s="41"/>
      <c r="G26" s="41"/>
      <c r="H26" s="346"/>
      <c r="I26" s="342">
        <v>0.3125</v>
      </c>
      <c r="J26" s="41"/>
      <c r="K26" s="41"/>
      <c r="L26" s="346"/>
      <c r="M26" s="342">
        <v>0.3125</v>
      </c>
      <c r="N26" s="41"/>
      <c r="O26" s="41"/>
      <c r="P26" s="346"/>
      <c r="Q26" s="342">
        <v>0.3125</v>
      </c>
      <c r="R26" s="41"/>
      <c r="S26" s="41"/>
      <c r="T26" s="42"/>
      <c r="U26" s="88"/>
      <c r="V26" s="41"/>
      <c r="W26" s="41"/>
      <c r="X26" s="87"/>
      <c r="Y26" s="43"/>
      <c r="Z26" s="41"/>
      <c r="AA26" s="103"/>
      <c r="AB26" s="43"/>
      <c r="AC26" s="41"/>
      <c r="AD26" s="103"/>
      <c r="AE26" s="609"/>
      <c r="AF26" s="610"/>
      <c r="AG26" s="412"/>
      <c r="AI26" s="411"/>
      <c r="AJ26" s="653"/>
      <c r="AK26" s="654"/>
      <c r="AL26" s="623"/>
      <c r="AM26" s="624"/>
      <c r="AO26" s="412"/>
    </row>
    <row r="27" spans="1:41" ht="15" customHeight="1" thickBot="1" x14ac:dyDescent="0.4">
      <c r="A27" s="411"/>
      <c r="B27" s="263"/>
      <c r="C27" s="125"/>
      <c r="D27" s="12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48"/>
      <c r="AF27" s="49"/>
      <c r="AG27" s="412"/>
      <c r="AI27" s="411"/>
      <c r="AJ27" s="655" t="s">
        <v>107</v>
      </c>
      <c r="AK27" s="657" t="s">
        <v>108</v>
      </c>
      <c r="AL27" s="658" t="s">
        <v>136</v>
      </c>
      <c r="AM27" s="636"/>
      <c r="AO27" s="412"/>
    </row>
    <row r="28" spans="1:41" ht="15" customHeight="1" thickBot="1" x14ac:dyDescent="0.25">
      <c r="A28" s="411"/>
      <c r="B28" s="575">
        <v>2</v>
      </c>
      <c r="C28" s="625" t="s">
        <v>15</v>
      </c>
      <c r="D28" s="20" t="s">
        <v>16</v>
      </c>
      <c r="E28" s="21"/>
      <c r="F28" s="22"/>
      <c r="G28" s="22"/>
      <c r="H28" s="79"/>
      <c r="I28" s="21"/>
      <c r="J28" s="22"/>
      <c r="K28" s="22"/>
      <c r="L28" s="23"/>
      <c r="M28" s="80"/>
      <c r="N28" s="22"/>
      <c r="O28" s="24">
        <v>0.33333333333333331</v>
      </c>
      <c r="P28" s="23"/>
      <c r="Q28" s="21"/>
      <c r="R28" s="22"/>
      <c r="S28" s="24">
        <v>0.33333333333333331</v>
      </c>
      <c r="T28" s="23"/>
      <c r="U28" s="80"/>
      <c r="V28" s="22"/>
      <c r="W28" s="24">
        <v>0.33333333333333331</v>
      </c>
      <c r="X28" s="79"/>
      <c r="Y28" s="21"/>
      <c r="Z28" s="22"/>
      <c r="AA28" s="347"/>
      <c r="AB28" s="348">
        <v>0.5</v>
      </c>
      <c r="AC28" s="32"/>
      <c r="AD28" s="347">
        <v>0.25</v>
      </c>
      <c r="AE28" s="560">
        <f>SUM(E28:AD28)</f>
        <v>1.75</v>
      </c>
      <c r="AF28" s="556">
        <f>SUM(E29:AD29)</f>
        <v>1.5625</v>
      </c>
      <c r="AG28" s="412"/>
      <c r="AI28" s="411"/>
      <c r="AJ28" s="656"/>
      <c r="AK28" s="663"/>
      <c r="AL28" s="614"/>
      <c r="AM28" s="616"/>
      <c r="AO28" s="412"/>
    </row>
    <row r="29" spans="1:41" ht="15" customHeight="1" x14ac:dyDescent="0.25">
      <c r="A29" s="411"/>
      <c r="B29" s="576"/>
      <c r="C29" s="626"/>
      <c r="D29" s="25" t="s">
        <v>17</v>
      </c>
      <c r="E29" s="26"/>
      <c r="F29" s="27"/>
      <c r="G29" s="27"/>
      <c r="H29" s="82"/>
      <c r="I29" s="26"/>
      <c r="J29" s="27"/>
      <c r="K29" s="27"/>
      <c r="L29" s="28"/>
      <c r="M29" s="83"/>
      <c r="N29" s="27"/>
      <c r="O29" s="29">
        <v>0.3125</v>
      </c>
      <c r="P29" s="28"/>
      <c r="Q29" s="26"/>
      <c r="R29" s="27"/>
      <c r="S29" s="29">
        <v>0.3125</v>
      </c>
      <c r="T29" s="28"/>
      <c r="U29" s="83"/>
      <c r="V29" s="27"/>
      <c r="W29" s="29">
        <v>0.3125</v>
      </c>
      <c r="X29" s="82"/>
      <c r="Y29" s="26"/>
      <c r="Z29" s="27"/>
      <c r="AA29" s="310"/>
      <c r="AB29" s="330">
        <v>0.41666666666666669</v>
      </c>
      <c r="AC29" s="27"/>
      <c r="AD29" s="310">
        <v>0.20833333333333334</v>
      </c>
      <c r="AE29" s="561"/>
      <c r="AF29" s="557"/>
      <c r="AG29" s="412"/>
      <c r="AI29" s="411"/>
      <c r="AJ29" s="878"/>
      <c r="AK29" s="639" t="s">
        <v>109</v>
      </c>
      <c r="AL29" s="641">
        <f>COUNTIF(AL15:AL28, "x")</f>
        <v>7</v>
      </c>
      <c r="AM29" s="641">
        <f>COUNTIF(AM15:AM28, "x")</f>
        <v>0</v>
      </c>
      <c r="AN29" s="275"/>
      <c r="AO29" s="412"/>
    </row>
    <row r="30" spans="1:41" ht="15" customHeight="1" thickBot="1" x14ac:dyDescent="0.3">
      <c r="A30" s="411"/>
      <c r="B30" s="576"/>
      <c r="C30" s="627" t="s">
        <v>18</v>
      </c>
      <c r="D30" s="30" t="s">
        <v>16</v>
      </c>
      <c r="E30" s="157">
        <v>0.25</v>
      </c>
      <c r="F30" s="32"/>
      <c r="G30" s="32"/>
      <c r="H30" s="85"/>
      <c r="I30" s="31"/>
      <c r="J30" s="32"/>
      <c r="K30" s="32"/>
      <c r="L30" s="33"/>
      <c r="M30" s="86"/>
      <c r="N30" s="32"/>
      <c r="O30" s="32"/>
      <c r="P30" s="85"/>
      <c r="Q30" s="31"/>
      <c r="R30" s="251">
        <v>0.33333333333333331</v>
      </c>
      <c r="S30" s="32"/>
      <c r="T30" s="33"/>
      <c r="U30" s="32"/>
      <c r="V30" s="251">
        <v>0.33333333333333331</v>
      </c>
      <c r="W30" s="32"/>
      <c r="X30" s="33"/>
      <c r="Y30" s="31"/>
      <c r="Z30" s="32"/>
      <c r="AA30" s="85"/>
      <c r="AB30" s="31"/>
      <c r="AC30" s="32"/>
      <c r="AD30" s="99"/>
      <c r="AE30" s="562">
        <f>SUM(E30:AD30)</f>
        <v>0.91666666666666652</v>
      </c>
      <c r="AF30" s="558">
        <f>SUM(E31:AD31)</f>
        <v>0.83333333333333337</v>
      </c>
      <c r="AG30" s="412"/>
      <c r="AI30" s="411"/>
      <c r="AJ30" s="638"/>
      <c r="AK30" s="640"/>
      <c r="AL30" s="614"/>
      <c r="AM30" s="614"/>
      <c r="AN30" s="275"/>
      <c r="AO30" s="412"/>
    </row>
    <row r="31" spans="1:41" ht="15" customHeight="1" x14ac:dyDescent="0.25">
      <c r="A31" s="411"/>
      <c r="B31" s="576"/>
      <c r="C31" s="627"/>
      <c r="D31" s="25" t="s">
        <v>17</v>
      </c>
      <c r="E31" s="158">
        <v>0.20833333333333334</v>
      </c>
      <c r="F31" s="27"/>
      <c r="G31" s="27"/>
      <c r="H31" s="82"/>
      <c r="I31" s="26"/>
      <c r="J31" s="27"/>
      <c r="K31" s="27"/>
      <c r="L31" s="28"/>
      <c r="M31" s="83"/>
      <c r="N31" s="27"/>
      <c r="O31" s="27"/>
      <c r="P31" s="82"/>
      <c r="Q31" s="26"/>
      <c r="R31" s="254">
        <v>0.3125</v>
      </c>
      <c r="S31" s="27"/>
      <c r="T31" s="28"/>
      <c r="U31" s="27"/>
      <c r="V31" s="254">
        <v>0.3125</v>
      </c>
      <c r="W31" s="27"/>
      <c r="X31" s="28"/>
      <c r="Y31" s="26"/>
      <c r="Z31" s="27"/>
      <c r="AA31" s="82"/>
      <c r="AB31" s="26"/>
      <c r="AC31" s="27"/>
      <c r="AD31" s="97"/>
      <c r="AE31" s="561"/>
      <c r="AF31" s="557"/>
      <c r="AG31" s="412"/>
      <c r="AI31" s="411"/>
      <c r="AN31" s="275"/>
      <c r="AO31" s="412"/>
    </row>
    <row r="32" spans="1:41" ht="15" customHeight="1" x14ac:dyDescent="0.25">
      <c r="A32" s="411"/>
      <c r="B32" s="576"/>
      <c r="C32" s="628" t="s">
        <v>19</v>
      </c>
      <c r="D32" s="30" t="s">
        <v>16</v>
      </c>
      <c r="E32" s="31"/>
      <c r="F32" s="32"/>
      <c r="G32" s="322">
        <v>0.33333333333333331</v>
      </c>
      <c r="H32" s="85"/>
      <c r="I32" s="31"/>
      <c r="J32" s="32"/>
      <c r="K32" s="322">
        <v>0.33333333333333331</v>
      </c>
      <c r="L32" s="33"/>
      <c r="M32" s="86"/>
      <c r="N32" s="32"/>
      <c r="O32" s="32"/>
      <c r="P32" s="85"/>
      <c r="Q32" s="31"/>
      <c r="R32" s="32"/>
      <c r="S32" s="32"/>
      <c r="T32" s="85"/>
      <c r="U32" s="31"/>
      <c r="V32" s="32"/>
      <c r="W32" s="32"/>
      <c r="X32" s="85"/>
      <c r="Y32" s="31"/>
      <c r="Z32" s="322">
        <v>0.5</v>
      </c>
      <c r="AA32" s="85"/>
      <c r="AB32" s="31"/>
      <c r="AC32" s="322">
        <v>0.5</v>
      </c>
      <c r="AD32" s="99"/>
      <c r="AE32" s="562">
        <f>SUM(E32:AD32)</f>
        <v>1.6666666666666665</v>
      </c>
      <c r="AF32" s="558">
        <f>SUM(E33:AD33)</f>
        <v>1.4583333333333335</v>
      </c>
      <c r="AG32" s="412"/>
      <c r="AI32" s="411"/>
      <c r="AN32" s="275"/>
      <c r="AO32" s="412"/>
    </row>
    <row r="33" spans="1:41" ht="15" customHeight="1" thickBot="1" x14ac:dyDescent="0.3">
      <c r="A33" s="411"/>
      <c r="B33" s="576"/>
      <c r="C33" s="628"/>
      <c r="D33" s="25" t="s">
        <v>17</v>
      </c>
      <c r="E33" s="26"/>
      <c r="F33" s="27"/>
      <c r="G33" s="324">
        <v>0.3125</v>
      </c>
      <c r="H33" s="82"/>
      <c r="I33" s="26"/>
      <c r="J33" s="27"/>
      <c r="K33" s="324">
        <v>0.3125</v>
      </c>
      <c r="L33" s="28"/>
      <c r="M33" s="83"/>
      <c r="N33" s="27"/>
      <c r="O33" s="27"/>
      <c r="P33" s="82"/>
      <c r="Q33" s="26"/>
      <c r="R33" s="27"/>
      <c r="S33" s="27"/>
      <c r="T33" s="82"/>
      <c r="U33" s="26"/>
      <c r="V33" s="27"/>
      <c r="W33" s="27"/>
      <c r="X33" s="82"/>
      <c r="Y33" s="26"/>
      <c r="Z33" s="324">
        <v>0.41666666666666669</v>
      </c>
      <c r="AA33" s="82"/>
      <c r="AB33" s="26"/>
      <c r="AC33" s="324">
        <v>0.41666666666666669</v>
      </c>
      <c r="AD33" s="269"/>
      <c r="AE33" s="561"/>
      <c r="AF33" s="557"/>
      <c r="AG33" s="412"/>
      <c r="AI33" s="411"/>
      <c r="AN33" s="275"/>
      <c r="AO33" s="412"/>
    </row>
    <row r="34" spans="1:41" ht="15" customHeight="1" x14ac:dyDescent="0.2">
      <c r="A34" s="411"/>
      <c r="B34" s="576"/>
      <c r="C34" s="569" t="s">
        <v>20</v>
      </c>
      <c r="D34" s="30" t="s">
        <v>16</v>
      </c>
      <c r="E34" s="31"/>
      <c r="F34" s="32"/>
      <c r="G34" s="32"/>
      <c r="H34" s="173"/>
      <c r="I34" s="196">
        <v>0.33333333333333331</v>
      </c>
      <c r="J34" s="32"/>
      <c r="K34" s="32"/>
      <c r="L34" s="173"/>
      <c r="M34" s="196">
        <v>0.33333333333333331</v>
      </c>
      <c r="N34" s="32"/>
      <c r="O34" s="32"/>
      <c r="P34" s="173"/>
      <c r="Q34" s="196">
        <v>0.33333333333333331</v>
      </c>
      <c r="R34" s="32"/>
      <c r="S34" s="32"/>
      <c r="T34" s="85"/>
      <c r="U34" s="31"/>
      <c r="V34" s="32"/>
      <c r="W34" s="32"/>
      <c r="X34" s="85"/>
      <c r="Y34" s="31"/>
      <c r="Z34" s="32"/>
      <c r="AA34" s="85"/>
      <c r="AB34" s="31"/>
      <c r="AC34" s="32"/>
      <c r="AD34" s="99"/>
      <c r="AE34" s="607">
        <f>SUM(E34:AD34)</f>
        <v>1</v>
      </c>
      <c r="AF34" s="608">
        <f>SUM(E35:AD35)</f>
        <v>0.9375</v>
      </c>
      <c r="AG34" s="412"/>
      <c r="AI34" s="411"/>
      <c r="AJ34" s="642" t="s">
        <v>110</v>
      </c>
      <c r="AK34" s="645" t="s">
        <v>111</v>
      </c>
      <c r="AL34" s="648" t="s">
        <v>112</v>
      </c>
      <c r="AM34" s="650" t="s">
        <v>130</v>
      </c>
      <c r="AN34" s="632" t="s">
        <v>113</v>
      </c>
      <c r="AO34" s="412"/>
    </row>
    <row r="35" spans="1:41" ht="15" customHeight="1" x14ac:dyDescent="0.2">
      <c r="A35" s="411"/>
      <c r="B35" s="576"/>
      <c r="C35" s="569"/>
      <c r="D35" s="25" t="s">
        <v>17</v>
      </c>
      <c r="E35" s="26"/>
      <c r="F35" s="27"/>
      <c r="G35" s="27"/>
      <c r="H35" s="279"/>
      <c r="I35" s="194">
        <v>0.3125</v>
      </c>
      <c r="J35" s="27"/>
      <c r="K35" s="27"/>
      <c r="L35" s="279"/>
      <c r="M35" s="194">
        <v>0.3125</v>
      </c>
      <c r="N35" s="27"/>
      <c r="O35" s="27"/>
      <c r="P35" s="279"/>
      <c r="Q35" s="194">
        <v>0.3125</v>
      </c>
      <c r="R35" s="27"/>
      <c r="S35" s="27"/>
      <c r="T35" s="82"/>
      <c r="U35" s="26"/>
      <c r="V35" s="27"/>
      <c r="W35" s="27"/>
      <c r="X35" s="82"/>
      <c r="Y35" s="26"/>
      <c r="Z35" s="27"/>
      <c r="AA35" s="82"/>
      <c r="AB35" s="26"/>
      <c r="AC35" s="27"/>
      <c r="AD35" s="97"/>
      <c r="AE35" s="607"/>
      <c r="AF35" s="608"/>
      <c r="AG35" s="412"/>
      <c r="AI35" s="411"/>
      <c r="AJ35" s="643"/>
      <c r="AK35" s="646"/>
      <c r="AL35" s="649"/>
      <c r="AM35" s="651"/>
      <c r="AN35" s="633"/>
      <c r="AO35" s="412"/>
    </row>
    <row r="36" spans="1:41" ht="15" customHeight="1" thickBot="1" x14ac:dyDescent="0.25">
      <c r="A36" s="411"/>
      <c r="B36" s="576"/>
      <c r="C36" s="603" t="s">
        <v>83</v>
      </c>
      <c r="D36" s="30" t="s">
        <v>16</v>
      </c>
      <c r="E36" s="31"/>
      <c r="F36" s="280">
        <v>0.33333333333333331</v>
      </c>
      <c r="G36" s="32"/>
      <c r="H36" s="85"/>
      <c r="I36" s="31"/>
      <c r="J36" s="280">
        <v>0.33333333333333331</v>
      </c>
      <c r="K36" s="32"/>
      <c r="L36" s="33"/>
      <c r="M36" s="86"/>
      <c r="N36" s="280">
        <v>0.33333333333333331</v>
      </c>
      <c r="O36" s="32"/>
      <c r="P36" s="85"/>
      <c r="Q36" s="31"/>
      <c r="R36" s="32"/>
      <c r="S36" s="32"/>
      <c r="T36" s="345"/>
      <c r="U36" s="336">
        <v>0.33333333333333331</v>
      </c>
      <c r="V36" s="32"/>
      <c r="W36" s="32"/>
      <c r="X36" s="345"/>
      <c r="Y36" s="336">
        <v>0.33333333333333331</v>
      </c>
      <c r="Z36" s="32"/>
      <c r="AA36" s="99"/>
      <c r="AB36" s="31"/>
      <c r="AC36" s="32"/>
      <c r="AD36" s="99"/>
      <c r="AE36" s="607">
        <f>SUM(E36:AD36)</f>
        <v>1.6666666666666665</v>
      </c>
      <c r="AF36" s="608">
        <f>SUM(E37:AD37)</f>
        <v>1.5625</v>
      </c>
      <c r="AG36" s="412"/>
      <c r="AI36" s="411"/>
      <c r="AJ36" s="644"/>
      <c r="AK36" s="647"/>
      <c r="AL36" s="649"/>
      <c r="AM36" s="652"/>
      <c r="AN36" s="634"/>
      <c r="AO36" s="412"/>
    </row>
    <row r="37" spans="1:41" ht="15" customHeight="1" thickBot="1" x14ac:dyDescent="0.25">
      <c r="A37" s="411"/>
      <c r="B37" s="577"/>
      <c r="C37" s="604"/>
      <c r="D37" s="40" t="s">
        <v>17</v>
      </c>
      <c r="E37" s="43"/>
      <c r="F37" s="281">
        <v>0.3125</v>
      </c>
      <c r="G37" s="41"/>
      <c r="H37" s="87"/>
      <c r="I37" s="43"/>
      <c r="J37" s="281">
        <v>0.3125</v>
      </c>
      <c r="K37" s="41"/>
      <c r="L37" s="42"/>
      <c r="M37" s="88"/>
      <c r="N37" s="281">
        <v>0.3125</v>
      </c>
      <c r="O37" s="41"/>
      <c r="P37" s="87"/>
      <c r="Q37" s="43"/>
      <c r="R37" s="41"/>
      <c r="S37" s="41"/>
      <c r="T37" s="346"/>
      <c r="U37" s="342">
        <v>0.3125</v>
      </c>
      <c r="V37" s="41"/>
      <c r="W37" s="41"/>
      <c r="X37" s="346"/>
      <c r="Y37" s="342">
        <v>0.3125</v>
      </c>
      <c r="Z37" s="41"/>
      <c r="AA37" s="103"/>
      <c r="AB37" s="43"/>
      <c r="AC37" s="41"/>
      <c r="AD37" s="272"/>
      <c r="AE37" s="609"/>
      <c r="AF37" s="610"/>
      <c r="AG37" s="412"/>
      <c r="AI37" s="415"/>
      <c r="AJ37" s="629" t="s">
        <v>98</v>
      </c>
      <c r="AK37" s="630" t="s">
        <v>114</v>
      </c>
      <c r="AL37" s="631" t="s">
        <v>136</v>
      </c>
      <c r="AM37" s="631"/>
      <c r="AN37" s="635"/>
      <c r="AO37" s="412"/>
    </row>
    <row r="38" spans="1:41" ht="15" customHeight="1" thickBot="1" x14ac:dyDescent="0.4">
      <c r="A38" s="411"/>
      <c r="B38" s="263"/>
      <c r="C38" s="125"/>
      <c r="D38" s="125"/>
      <c r="E38" s="91"/>
      <c r="F38" s="91"/>
      <c r="G38" s="91"/>
      <c r="H38" s="92"/>
      <c r="I38" s="91"/>
      <c r="J38" s="91"/>
      <c r="K38" s="91"/>
      <c r="L38" s="92"/>
      <c r="M38" s="91"/>
      <c r="N38" s="91"/>
      <c r="O38" s="91"/>
      <c r="P38" s="92"/>
      <c r="Q38" s="91"/>
      <c r="R38" s="91"/>
      <c r="S38" s="91"/>
      <c r="T38" s="92"/>
      <c r="U38" s="91"/>
      <c r="V38" s="91"/>
      <c r="W38" s="91"/>
      <c r="X38" s="92"/>
      <c r="Y38" s="91"/>
      <c r="Z38" s="91"/>
      <c r="AA38" s="91"/>
      <c r="AB38" s="91"/>
      <c r="AC38" s="91"/>
      <c r="AD38" s="91"/>
      <c r="AE38" s="48"/>
      <c r="AF38" s="49"/>
      <c r="AG38" s="412"/>
      <c r="AI38" s="415"/>
      <c r="AJ38" s="598"/>
      <c r="AK38" s="599"/>
      <c r="AL38" s="600"/>
      <c r="AM38" s="600"/>
      <c r="AN38" s="601"/>
      <c r="AO38" s="412"/>
    </row>
    <row r="39" spans="1:41" ht="15" customHeight="1" x14ac:dyDescent="0.2">
      <c r="A39" s="411"/>
      <c r="B39" s="575">
        <v>3</v>
      </c>
      <c r="C39" s="625" t="s">
        <v>15</v>
      </c>
      <c r="D39" s="20" t="s">
        <v>16</v>
      </c>
      <c r="E39" s="334">
        <v>0.25</v>
      </c>
      <c r="F39" s="22"/>
      <c r="G39" s="22"/>
      <c r="H39" s="79"/>
      <c r="I39" s="21"/>
      <c r="J39" s="22"/>
      <c r="K39" s="22"/>
      <c r="L39" s="79"/>
      <c r="M39" s="21"/>
      <c r="N39" s="22"/>
      <c r="O39" s="22"/>
      <c r="P39" s="23"/>
      <c r="Q39" s="21"/>
      <c r="R39" s="24">
        <v>0.33333333333333331</v>
      </c>
      <c r="S39" s="22"/>
      <c r="T39" s="23"/>
      <c r="U39" s="80"/>
      <c r="V39" s="24">
        <v>0.33333333333333331</v>
      </c>
      <c r="W39" s="22"/>
      <c r="X39" s="79"/>
      <c r="Y39" s="21"/>
      <c r="Z39" s="22"/>
      <c r="AA39" s="96"/>
      <c r="AB39" s="21"/>
      <c r="AC39" s="22"/>
      <c r="AD39" s="96"/>
      <c r="AE39" s="560">
        <f>SUM(E39:AD39)</f>
        <v>0.91666666666666652</v>
      </c>
      <c r="AF39" s="556">
        <f>SUM(E40:AD40)</f>
        <v>0.83333333333333337</v>
      </c>
      <c r="AG39" s="412"/>
      <c r="AI39" s="411"/>
      <c r="AJ39" s="602" t="s">
        <v>99</v>
      </c>
      <c r="AK39" s="619" t="s">
        <v>115</v>
      </c>
      <c r="AL39" s="596" t="s">
        <v>136</v>
      </c>
      <c r="AM39" s="596"/>
      <c r="AN39" s="597"/>
      <c r="AO39" s="412"/>
    </row>
    <row r="40" spans="1:41" ht="15" customHeight="1" x14ac:dyDescent="0.2">
      <c r="A40" s="411"/>
      <c r="B40" s="576"/>
      <c r="C40" s="626"/>
      <c r="D40" s="25" t="s">
        <v>17</v>
      </c>
      <c r="E40" s="308">
        <v>0.20833333333333334</v>
      </c>
      <c r="F40" s="27"/>
      <c r="G40" s="27"/>
      <c r="H40" s="82"/>
      <c r="I40" s="26"/>
      <c r="J40" s="27"/>
      <c r="K40" s="27"/>
      <c r="L40" s="82"/>
      <c r="M40" s="26"/>
      <c r="N40" s="27"/>
      <c r="O40" s="27"/>
      <c r="P40" s="28"/>
      <c r="Q40" s="26"/>
      <c r="R40" s="29">
        <v>0.3125</v>
      </c>
      <c r="S40" s="27"/>
      <c r="T40" s="28"/>
      <c r="U40" s="83"/>
      <c r="V40" s="29">
        <v>0.3125</v>
      </c>
      <c r="W40" s="27"/>
      <c r="X40" s="82"/>
      <c r="Y40" s="26"/>
      <c r="Z40" s="27"/>
      <c r="AA40" s="97"/>
      <c r="AB40" s="26"/>
      <c r="AC40" s="27"/>
      <c r="AD40" s="97"/>
      <c r="AE40" s="561"/>
      <c r="AF40" s="557"/>
      <c r="AG40" s="412"/>
      <c r="AI40" s="411"/>
      <c r="AJ40" s="602"/>
      <c r="AK40" s="619"/>
      <c r="AL40" s="596"/>
      <c r="AM40" s="596"/>
      <c r="AN40" s="597"/>
      <c r="AO40" s="412"/>
    </row>
    <row r="41" spans="1:41" ht="15" customHeight="1" x14ac:dyDescent="0.2">
      <c r="A41" s="411"/>
      <c r="B41" s="576"/>
      <c r="C41" s="627" t="s">
        <v>18</v>
      </c>
      <c r="D41" s="30" t="s">
        <v>16</v>
      </c>
      <c r="E41" s="86"/>
      <c r="F41" s="32"/>
      <c r="G41" s="251">
        <v>0.33333333333333331</v>
      </c>
      <c r="H41" s="85"/>
      <c r="I41" s="31"/>
      <c r="J41" s="32"/>
      <c r="K41" s="251">
        <v>0.33333333333333331</v>
      </c>
      <c r="L41" s="33"/>
      <c r="M41" s="86"/>
      <c r="N41" s="32"/>
      <c r="O41" s="32"/>
      <c r="P41" s="85"/>
      <c r="Q41" s="31"/>
      <c r="R41" s="32"/>
      <c r="S41" s="32"/>
      <c r="T41" s="33"/>
      <c r="U41" s="32"/>
      <c r="V41" s="32"/>
      <c r="W41" s="32"/>
      <c r="X41" s="33"/>
      <c r="Y41" s="31"/>
      <c r="Z41" s="159">
        <v>0.5</v>
      </c>
      <c r="AA41" s="85"/>
      <c r="AB41" s="31"/>
      <c r="AC41" s="159">
        <v>0.5</v>
      </c>
      <c r="AD41" s="99"/>
      <c r="AE41" s="562">
        <f>SUM(E41:AD41)</f>
        <v>1.6666666666666665</v>
      </c>
      <c r="AF41" s="558">
        <f>SUM(E42:AD42)</f>
        <v>1.4583333333333335</v>
      </c>
      <c r="AG41" s="412"/>
      <c r="AI41" s="411"/>
      <c r="AJ41" s="598" t="s">
        <v>100</v>
      </c>
      <c r="AK41" s="599" t="s">
        <v>116</v>
      </c>
      <c r="AL41" s="600" t="s">
        <v>136</v>
      </c>
      <c r="AM41" s="600"/>
      <c r="AN41" s="601"/>
      <c r="AO41" s="412"/>
    </row>
    <row r="42" spans="1:41" ht="15" customHeight="1" x14ac:dyDescent="0.2">
      <c r="A42" s="411"/>
      <c r="B42" s="576"/>
      <c r="C42" s="627"/>
      <c r="D42" s="25" t="s">
        <v>17</v>
      </c>
      <c r="E42" s="83"/>
      <c r="F42" s="27"/>
      <c r="G42" s="254">
        <v>0.3125</v>
      </c>
      <c r="H42" s="82"/>
      <c r="I42" s="26"/>
      <c r="J42" s="27"/>
      <c r="K42" s="254">
        <v>0.3125</v>
      </c>
      <c r="L42" s="28"/>
      <c r="M42" s="83"/>
      <c r="N42" s="27"/>
      <c r="O42" s="27"/>
      <c r="P42" s="82"/>
      <c r="Q42" s="26"/>
      <c r="R42" s="27"/>
      <c r="S42" s="27"/>
      <c r="T42" s="28"/>
      <c r="U42" s="27"/>
      <c r="V42" s="27"/>
      <c r="W42" s="27"/>
      <c r="X42" s="28"/>
      <c r="Y42" s="26"/>
      <c r="Z42" s="160">
        <v>0.41666666666666669</v>
      </c>
      <c r="AA42" s="82"/>
      <c r="AB42" s="26"/>
      <c r="AC42" s="160">
        <v>0.41666666666666669</v>
      </c>
      <c r="AD42" s="97"/>
      <c r="AE42" s="561"/>
      <c r="AF42" s="557"/>
      <c r="AG42" s="412"/>
      <c r="AI42" s="411"/>
      <c r="AJ42" s="598"/>
      <c r="AK42" s="599"/>
      <c r="AL42" s="600"/>
      <c r="AM42" s="600"/>
      <c r="AN42" s="601"/>
      <c r="AO42" s="412"/>
    </row>
    <row r="43" spans="1:41" ht="15" customHeight="1" x14ac:dyDescent="0.2">
      <c r="A43" s="411"/>
      <c r="B43" s="576"/>
      <c r="C43" s="628" t="s">
        <v>19</v>
      </c>
      <c r="D43" s="30" t="s">
        <v>16</v>
      </c>
      <c r="E43" s="86"/>
      <c r="F43" s="32"/>
      <c r="G43" s="32"/>
      <c r="H43" s="327"/>
      <c r="I43" s="349">
        <v>0.33333333333333331</v>
      </c>
      <c r="J43" s="32"/>
      <c r="K43" s="32"/>
      <c r="L43" s="327"/>
      <c r="M43" s="349">
        <v>0.33333333333333331</v>
      </c>
      <c r="N43" s="32"/>
      <c r="O43" s="32"/>
      <c r="P43" s="327"/>
      <c r="Q43" s="349">
        <v>0.33333333333333331</v>
      </c>
      <c r="R43" s="32"/>
      <c r="S43" s="32"/>
      <c r="T43" s="33"/>
      <c r="U43" s="86"/>
      <c r="V43" s="32"/>
      <c r="W43" s="32"/>
      <c r="X43" s="85"/>
      <c r="Y43" s="31"/>
      <c r="Z43" s="32"/>
      <c r="AA43" s="99"/>
      <c r="AB43" s="31"/>
      <c r="AC43" s="32"/>
      <c r="AD43" s="99"/>
      <c r="AE43" s="562">
        <f>SUM(E43:AD43)</f>
        <v>1</v>
      </c>
      <c r="AF43" s="558">
        <f>SUM(E44:AD44)</f>
        <v>0.9375</v>
      </c>
      <c r="AG43" s="412"/>
      <c r="AI43" s="411"/>
      <c r="AJ43" s="602" t="s">
        <v>102</v>
      </c>
      <c r="AK43" s="619" t="s">
        <v>117</v>
      </c>
      <c r="AL43" s="596"/>
      <c r="AM43" s="596" t="s">
        <v>136</v>
      </c>
      <c r="AN43" s="597"/>
      <c r="AO43" s="412"/>
    </row>
    <row r="44" spans="1:41" ht="15" customHeight="1" x14ac:dyDescent="0.2">
      <c r="A44" s="411"/>
      <c r="B44" s="576"/>
      <c r="C44" s="628"/>
      <c r="D44" s="25" t="s">
        <v>17</v>
      </c>
      <c r="E44" s="83"/>
      <c r="F44" s="27"/>
      <c r="G44" s="27"/>
      <c r="H44" s="350"/>
      <c r="I44" s="323">
        <v>0.3125</v>
      </c>
      <c r="J44" s="27"/>
      <c r="K44" s="27"/>
      <c r="L44" s="350"/>
      <c r="M44" s="323">
        <v>0.3125</v>
      </c>
      <c r="N44" s="27"/>
      <c r="O44" s="27"/>
      <c r="P44" s="350"/>
      <c r="Q44" s="323">
        <v>0.3125</v>
      </c>
      <c r="R44" s="27"/>
      <c r="S44" s="27"/>
      <c r="T44" s="28"/>
      <c r="U44" s="83"/>
      <c r="V44" s="27"/>
      <c r="W44" s="27"/>
      <c r="X44" s="82"/>
      <c r="Y44" s="26"/>
      <c r="Z44" s="27"/>
      <c r="AA44" s="97"/>
      <c r="AB44" s="26"/>
      <c r="AC44" s="27"/>
      <c r="AD44" s="97"/>
      <c r="AE44" s="561"/>
      <c r="AF44" s="557"/>
      <c r="AG44" s="422"/>
      <c r="AI44" s="416"/>
      <c r="AJ44" s="602"/>
      <c r="AK44" s="619"/>
      <c r="AL44" s="596"/>
      <c r="AM44" s="596"/>
      <c r="AN44" s="597"/>
      <c r="AO44" s="412"/>
    </row>
    <row r="45" spans="1:41" ht="15" customHeight="1" x14ac:dyDescent="0.2">
      <c r="A45" s="411"/>
      <c r="B45" s="576"/>
      <c r="C45" s="569" t="s">
        <v>20</v>
      </c>
      <c r="D45" s="30" t="s">
        <v>16</v>
      </c>
      <c r="E45" s="86"/>
      <c r="F45" s="171">
        <v>0.33333333333333331</v>
      </c>
      <c r="G45" s="32"/>
      <c r="H45" s="85"/>
      <c r="I45" s="31"/>
      <c r="J45" s="171">
        <v>0.33333333333333331</v>
      </c>
      <c r="K45" s="32"/>
      <c r="L45" s="85"/>
      <c r="M45" s="31"/>
      <c r="N45" s="171">
        <v>0.33333333333333331</v>
      </c>
      <c r="O45" s="32"/>
      <c r="P45" s="85"/>
      <c r="Q45" s="31"/>
      <c r="R45" s="32"/>
      <c r="S45" s="32"/>
      <c r="T45" s="173"/>
      <c r="U45" s="196">
        <v>0.33333333333333331</v>
      </c>
      <c r="V45" s="32"/>
      <c r="W45" s="32"/>
      <c r="X45" s="173"/>
      <c r="Y45" s="196">
        <v>0.33333333333333331</v>
      </c>
      <c r="Z45" s="32"/>
      <c r="AA45" s="85"/>
      <c r="AB45" s="31"/>
      <c r="AC45" s="32"/>
      <c r="AD45" s="99"/>
      <c r="AE45" s="607">
        <f>SUM(E45:AD45)</f>
        <v>1.6666666666666665</v>
      </c>
      <c r="AF45" s="608">
        <f>SUM(E46:AD46)</f>
        <v>1.5625</v>
      </c>
      <c r="AG45" s="412"/>
      <c r="AI45" s="416"/>
      <c r="AJ45" s="598" t="s">
        <v>103</v>
      </c>
      <c r="AK45" s="599" t="s">
        <v>118</v>
      </c>
      <c r="AL45" s="600" t="s">
        <v>136</v>
      </c>
      <c r="AM45" s="600"/>
      <c r="AN45" s="601"/>
      <c r="AO45" s="412"/>
    </row>
    <row r="46" spans="1:41" ht="15" customHeight="1" x14ac:dyDescent="0.2">
      <c r="A46" s="411"/>
      <c r="B46" s="576"/>
      <c r="C46" s="569"/>
      <c r="D46" s="25" t="s">
        <v>17</v>
      </c>
      <c r="E46" s="83"/>
      <c r="F46" s="195">
        <v>0.3125</v>
      </c>
      <c r="G46" s="27"/>
      <c r="H46" s="82"/>
      <c r="I46" s="26"/>
      <c r="J46" s="195">
        <v>0.3125</v>
      </c>
      <c r="K46" s="27"/>
      <c r="L46" s="82"/>
      <c r="M46" s="26"/>
      <c r="N46" s="195">
        <v>0.3125</v>
      </c>
      <c r="O46" s="27"/>
      <c r="P46" s="82"/>
      <c r="Q46" s="26"/>
      <c r="R46" s="27"/>
      <c r="S46" s="27"/>
      <c r="T46" s="279"/>
      <c r="U46" s="194">
        <v>0.3125</v>
      </c>
      <c r="V46" s="27"/>
      <c r="W46" s="27"/>
      <c r="X46" s="279"/>
      <c r="Y46" s="194">
        <v>0.3125</v>
      </c>
      <c r="Z46" s="27"/>
      <c r="AA46" s="82"/>
      <c r="AB46" s="26"/>
      <c r="AC46" s="27"/>
      <c r="AD46" s="97"/>
      <c r="AE46" s="607"/>
      <c r="AF46" s="608"/>
      <c r="AG46" s="422"/>
      <c r="AI46" s="416"/>
      <c r="AJ46" s="598"/>
      <c r="AK46" s="599"/>
      <c r="AL46" s="600"/>
      <c r="AM46" s="600"/>
      <c r="AN46" s="601"/>
      <c r="AO46" s="412"/>
    </row>
    <row r="47" spans="1:41" ht="15" customHeight="1" x14ac:dyDescent="0.2">
      <c r="A47" s="411"/>
      <c r="B47" s="576"/>
      <c r="C47" s="603" t="s">
        <v>83</v>
      </c>
      <c r="D47" s="30" t="s">
        <v>16</v>
      </c>
      <c r="E47" s="86"/>
      <c r="F47" s="32"/>
      <c r="G47" s="32"/>
      <c r="H47" s="85"/>
      <c r="I47" s="31"/>
      <c r="J47" s="32"/>
      <c r="K47" s="32"/>
      <c r="L47" s="33"/>
      <c r="M47" s="86"/>
      <c r="N47" s="32"/>
      <c r="O47" s="280">
        <v>0.33333333333333331</v>
      </c>
      <c r="P47" s="85"/>
      <c r="Q47" s="31"/>
      <c r="R47" s="32"/>
      <c r="S47" s="280">
        <v>0.33333333333333331</v>
      </c>
      <c r="T47" s="85"/>
      <c r="U47" s="31"/>
      <c r="V47" s="32"/>
      <c r="W47" s="280">
        <v>0.33333333333333331</v>
      </c>
      <c r="X47" s="85"/>
      <c r="Y47" s="31"/>
      <c r="Z47" s="32"/>
      <c r="AA47" s="282"/>
      <c r="AB47" s="336">
        <v>0.5</v>
      </c>
      <c r="AC47" s="32"/>
      <c r="AD47" s="282">
        <v>0.25</v>
      </c>
      <c r="AE47" s="607">
        <f>SUM(E47:AD47)</f>
        <v>1.75</v>
      </c>
      <c r="AF47" s="608">
        <f>SUM(E48:AD48)</f>
        <v>1.5625</v>
      </c>
      <c r="AG47" s="412"/>
      <c r="AI47" s="416"/>
      <c r="AJ47" s="602" t="s">
        <v>105</v>
      </c>
      <c r="AK47" s="619" t="s">
        <v>119</v>
      </c>
      <c r="AL47" s="596" t="s">
        <v>136</v>
      </c>
      <c r="AM47" s="596"/>
      <c r="AN47" s="597"/>
      <c r="AO47" s="412"/>
    </row>
    <row r="48" spans="1:41" ht="15" customHeight="1" thickBot="1" x14ac:dyDescent="0.25">
      <c r="A48" s="411"/>
      <c r="B48" s="577"/>
      <c r="C48" s="604"/>
      <c r="D48" s="40" t="s">
        <v>17</v>
      </c>
      <c r="E48" s="88"/>
      <c r="F48" s="41"/>
      <c r="G48" s="41"/>
      <c r="H48" s="87"/>
      <c r="I48" s="43"/>
      <c r="J48" s="41"/>
      <c r="K48" s="41"/>
      <c r="L48" s="42"/>
      <c r="M48" s="88"/>
      <c r="N48" s="41"/>
      <c r="O48" s="281">
        <v>0.3125</v>
      </c>
      <c r="P48" s="87"/>
      <c r="Q48" s="43"/>
      <c r="R48" s="41"/>
      <c r="S48" s="281">
        <v>0.3125</v>
      </c>
      <c r="T48" s="87"/>
      <c r="U48" s="43"/>
      <c r="V48" s="41"/>
      <c r="W48" s="281">
        <v>0.3125</v>
      </c>
      <c r="X48" s="87"/>
      <c r="Y48" s="43"/>
      <c r="Z48" s="41"/>
      <c r="AA48" s="341"/>
      <c r="AB48" s="342">
        <v>0.41666666666666669</v>
      </c>
      <c r="AC48" s="41"/>
      <c r="AD48" s="341">
        <v>0.20833333333333334</v>
      </c>
      <c r="AE48" s="609"/>
      <c r="AF48" s="610"/>
      <c r="AG48" s="422"/>
      <c r="AI48" s="416"/>
      <c r="AJ48" s="602"/>
      <c r="AK48" s="619"/>
      <c r="AL48" s="596"/>
      <c r="AM48" s="596"/>
      <c r="AN48" s="597"/>
      <c r="AO48" s="412"/>
    </row>
    <row r="49" spans="1:41" ht="15" customHeight="1" thickBot="1" x14ac:dyDescent="0.4">
      <c r="A49" s="411"/>
      <c r="B49" s="263"/>
      <c r="C49" s="125"/>
      <c r="D49" s="125"/>
      <c r="E49" s="91"/>
      <c r="F49" s="91"/>
      <c r="G49" s="91"/>
      <c r="H49" s="92"/>
      <c r="I49" s="91"/>
      <c r="J49" s="91"/>
      <c r="K49" s="91"/>
      <c r="L49" s="92"/>
      <c r="M49" s="91"/>
      <c r="N49" s="91"/>
      <c r="O49" s="91"/>
      <c r="P49" s="92"/>
      <c r="Q49" s="91"/>
      <c r="R49" s="91"/>
      <c r="S49" s="91"/>
      <c r="T49" s="92"/>
      <c r="U49" s="91"/>
      <c r="V49" s="91"/>
      <c r="W49" s="91"/>
      <c r="X49" s="92"/>
      <c r="Y49" s="91"/>
      <c r="Z49" s="91"/>
      <c r="AA49" s="91"/>
      <c r="AB49" s="91"/>
      <c r="AC49" s="91"/>
      <c r="AD49" s="91"/>
      <c r="AE49" s="48"/>
      <c r="AF49" s="49"/>
      <c r="AG49" s="412"/>
      <c r="AI49" s="416"/>
      <c r="AJ49" s="598" t="s">
        <v>107</v>
      </c>
      <c r="AK49" s="599" t="s">
        <v>120</v>
      </c>
      <c r="AL49" s="600"/>
      <c r="AM49" s="600" t="s">
        <v>136</v>
      </c>
      <c r="AN49" s="601"/>
      <c r="AO49" s="412"/>
    </row>
    <row r="50" spans="1:41" ht="15" customHeight="1" x14ac:dyDescent="0.2">
      <c r="A50" s="411"/>
      <c r="B50" s="575">
        <v>4</v>
      </c>
      <c r="C50" s="625" t="s">
        <v>15</v>
      </c>
      <c r="D50" s="20" t="s">
        <v>16</v>
      </c>
      <c r="E50" s="80"/>
      <c r="F50" s="22"/>
      <c r="G50" s="24">
        <v>0.33333333333333331</v>
      </c>
      <c r="H50" s="79"/>
      <c r="I50" s="21"/>
      <c r="J50" s="22"/>
      <c r="K50" s="24">
        <v>0.33333333333333331</v>
      </c>
      <c r="L50" s="23"/>
      <c r="M50" s="80"/>
      <c r="N50" s="22"/>
      <c r="O50" s="22"/>
      <c r="P50" s="79"/>
      <c r="Q50" s="21"/>
      <c r="R50" s="22"/>
      <c r="S50" s="22"/>
      <c r="T50" s="79"/>
      <c r="U50" s="21"/>
      <c r="V50" s="22"/>
      <c r="W50" s="22"/>
      <c r="X50" s="79"/>
      <c r="Y50" s="21"/>
      <c r="Z50" s="351">
        <v>0.5</v>
      </c>
      <c r="AA50" s="85"/>
      <c r="AB50" s="31"/>
      <c r="AC50" s="351">
        <v>0.5</v>
      </c>
      <c r="AD50" s="96"/>
      <c r="AE50" s="560">
        <f>SUM(E50:AD50)</f>
        <v>1.6666666666666665</v>
      </c>
      <c r="AF50" s="556">
        <f>SUM(E51:AD51)</f>
        <v>1.4583333333333335</v>
      </c>
      <c r="AG50" s="422"/>
      <c r="AI50" s="416"/>
      <c r="AJ50" s="598"/>
      <c r="AK50" s="599"/>
      <c r="AL50" s="600"/>
      <c r="AM50" s="600"/>
      <c r="AN50" s="601"/>
      <c r="AO50" s="412"/>
    </row>
    <row r="51" spans="1:41" ht="15" customHeight="1" x14ac:dyDescent="0.2">
      <c r="A51" s="411"/>
      <c r="B51" s="576"/>
      <c r="C51" s="626"/>
      <c r="D51" s="25" t="s">
        <v>17</v>
      </c>
      <c r="E51" s="83"/>
      <c r="F51" s="27"/>
      <c r="G51" s="29">
        <v>0.3125</v>
      </c>
      <c r="H51" s="82"/>
      <c r="I51" s="26"/>
      <c r="J51" s="27"/>
      <c r="K51" s="29">
        <v>0.3125</v>
      </c>
      <c r="L51" s="28"/>
      <c r="M51" s="83"/>
      <c r="N51" s="27"/>
      <c r="O51" s="27"/>
      <c r="P51" s="82"/>
      <c r="Q51" s="26"/>
      <c r="R51" s="27"/>
      <c r="S51" s="27"/>
      <c r="T51" s="82"/>
      <c r="U51" s="26"/>
      <c r="V51" s="27"/>
      <c r="W51" s="27"/>
      <c r="X51" s="82"/>
      <c r="Y51" s="26"/>
      <c r="Z51" s="304">
        <v>0.41666666666666669</v>
      </c>
      <c r="AA51" s="82"/>
      <c r="AB51" s="26"/>
      <c r="AC51" s="304">
        <v>0.41666666666666669</v>
      </c>
      <c r="AD51" s="97"/>
      <c r="AE51" s="561"/>
      <c r="AF51" s="557"/>
      <c r="AG51" s="412"/>
      <c r="AI51" s="416"/>
      <c r="AJ51" s="602" t="s">
        <v>121</v>
      </c>
      <c r="AK51" s="619" t="s">
        <v>122</v>
      </c>
      <c r="AL51" s="596" t="s">
        <v>136</v>
      </c>
      <c r="AM51" s="596"/>
      <c r="AN51" s="597"/>
      <c r="AO51" s="412"/>
    </row>
    <row r="52" spans="1:41" ht="15" customHeight="1" x14ac:dyDescent="0.2">
      <c r="A52" s="411"/>
      <c r="B52" s="576"/>
      <c r="C52" s="627" t="s">
        <v>18</v>
      </c>
      <c r="D52" s="30" t="s">
        <v>16</v>
      </c>
      <c r="E52" s="86"/>
      <c r="F52" s="32"/>
      <c r="G52" s="32"/>
      <c r="H52" s="161"/>
      <c r="I52" s="181">
        <v>0.33333333333333331</v>
      </c>
      <c r="J52" s="32"/>
      <c r="K52" s="32"/>
      <c r="L52" s="161"/>
      <c r="M52" s="181">
        <v>0.33333333333333331</v>
      </c>
      <c r="N52" s="32"/>
      <c r="O52" s="32"/>
      <c r="P52" s="161"/>
      <c r="Q52" s="181">
        <v>0.33333333333333331</v>
      </c>
      <c r="R52" s="32"/>
      <c r="S52" s="32"/>
      <c r="T52" s="33"/>
      <c r="U52" s="32"/>
      <c r="V52" s="32"/>
      <c r="W52" s="32"/>
      <c r="X52" s="33"/>
      <c r="Y52" s="31"/>
      <c r="Z52" s="32"/>
      <c r="AA52" s="99"/>
      <c r="AB52" s="31"/>
      <c r="AC52" s="32"/>
      <c r="AD52" s="99"/>
      <c r="AE52" s="562">
        <f>SUM(E52:AD52)</f>
        <v>1</v>
      </c>
      <c r="AF52" s="558">
        <f>SUM(E53:AD53)</f>
        <v>0.9375</v>
      </c>
      <c r="AG52" s="412"/>
      <c r="AI52" s="416"/>
      <c r="AJ52" s="602"/>
      <c r="AK52" s="619"/>
      <c r="AL52" s="596"/>
      <c r="AM52" s="596"/>
      <c r="AN52" s="597"/>
      <c r="AO52" s="412"/>
    </row>
    <row r="53" spans="1:41" ht="15" customHeight="1" x14ac:dyDescent="0.2">
      <c r="A53" s="411"/>
      <c r="B53" s="576"/>
      <c r="C53" s="627"/>
      <c r="D53" s="25" t="s">
        <v>17</v>
      </c>
      <c r="E53" s="83"/>
      <c r="F53" s="27"/>
      <c r="G53" s="27"/>
      <c r="H53" s="176"/>
      <c r="I53" s="158">
        <v>0.3125</v>
      </c>
      <c r="J53" s="27"/>
      <c r="K53" s="27"/>
      <c r="L53" s="176"/>
      <c r="M53" s="158">
        <v>0.3125</v>
      </c>
      <c r="N53" s="27"/>
      <c r="O53" s="27"/>
      <c r="P53" s="176"/>
      <c r="Q53" s="158">
        <v>0.3125</v>
      </c>
      <c r="R53" s="27"/>
      <c r="S53" s="27"/>
      <c r="T53" s="28"/>
      <c r="U53" s="27"/>
      <c r="V53" s="27"/>
      <c r="W53" s="27"/>
      <c r="X53" s="28"/>
      <c r="Y53" s="26"/>
      <c r="Z53" s="27"/>
      <c r="AA53" s="97"/>
      <c r="AB53" s="26"/>
      <c r="AC53" s="27"/>
      <c r="AD53" s="97"/>
      <c r="AE53" s="561"/>
      <c r="AF53" s="557"/>
      <c r="AG53" s="412"/>
      <c r="AI53" s="416"/>
      <c r="AJ53" s="598" t="s">
        <v>123</v>
      </c>
      <c r="AK53" s="599" t="s">
        <v>124</v>
      </c>
      <c r="AL53" s="600"/>
      <c r="AM53" s="600" t="s">
        <v>136</v>
      </c>
      <c r="AN53" s="601"/>
      <c r="AO53" s="412"/>
    </row>
    <row r="54" spans="1:41" s="62" customFormat="1" ht="15" customHeight="1" x14ac:dyDescent="0.2">
      <c r="A54" s="423"/>
      <c r="B54" s="576"/>
      <c r="C54" s="628" t="s">
        <v>19</v>
      </c>
      <c r="D54" s="30" t="s">
        <v>16</v>
      </c>
      <c r="E54" s="86"/>
      <c r="F54" s="322">
        <v>0.33333333333333331</v>
      </c>
      <c r="G54" s="32"/>
      <c r="H54" s="85"/>
      <c r="I54" s="31"/>
      <c r="J54" s="322">
        <v>0.33333333333333331</v>
      </c>
      <c r="K54" s="32"/>
      <c r="L54" s="33"/>
      <c r="M54" s="86"/>
      <c r="N54" s="322">
        <v>0.33333333333333331</v>
      </c>
      <c r="O54" s="32"/>
      <c r="P54" s="85"/>
      <c r="Q54" s="31"/>
      <c r="R54" s="32"/>
      <c r="S54" s="32"/>
      <c r="T54" s="327"/>
      <c r="U54" s="349">
        <v>0.33333333333333331</v>
      </c>
      <c r="V54" s="32"/>
      <c r="W54" s="32"/>
      <c r="X54" s="327"/>
      <c r="Y54" s="349">
        <v>0.33333333333333331</v>
      </c>
      <c r="Z54" s="32"/>
      <c r="AA54" s="99"/>
      <c r="AB54" s="31"/>
      <c r="AC54" s="32"/>
      <c r="AD54" s="99"/>
      <c r="AE54" s="562">
        <f>SUM(E54:AD54)</f>
        <v>1.6666666666666665</v>
      </c>
      <c r="AF54" s="558">
        <f>SUM(E55:AD55)</f>
        <v>1.5625</v>
      </c>
      <c r="AG54" s="424"/>
      <c r="AI54" s="416"/>
      <c r="AJ54" s="598"/>
      <c r="AK54" s="599"/>
      <c r="AL54" s="600"/>
      <c r="AM54" s="600"/>
      <c r="AN54" s="601"/>
      <c r="AO54" s="412"/>
    </row>
    <row r="55" spans="1:41" s="62" customFormat="1" ht="15" customHeight="1" x14ac:dyDescent="0.2">
      <c r="A55" s="411"/>
      <c r="B55" s="576"/>
      <c r="C55" s="628"/>
      <c r="D55" s="25" t="s">
        <v>17</v>
      </c>
      <c r="E55" s="83"/>
      <c r="F55" s="324">
        <v>0.3125</v>
      </c>
      <c r="G55" s="27"/>
      <c r="H55" s="82"/>
      <c r="I55" s="26"/>
      <c r="J55" s="324">
        <v>0.3125</v>
      </c>
      <c r="K55" s="27"/>
      <c r="L55" s="28"/>
      <c r="M55" s="83"/>
      <c r="N55" s="324">
        <v>0.3125</v>
      </c>
      <c r="O55" s="27"/>
      <c r="P55" s="82"/>
      <c r="Q55" s="26"/>
      <c r="R55" s="27"/>
      <c r="S55" s="27"/>
      <c r="T55" s="350"/>
      <c r="U55" s="323">
        <v>0.3125</v>
      </c>
      <c r="V55" s="27"/>
      <c r="W55" s="27"/>
      <c r="X55" s="350"/>
      <c r="Y55" s="323">
        <v>0.3125</v>
      </c>
      <c r="Z55" s="27"/>
      <c r="AA55" s="97"/>
      <c r="AB55" s="26"/>
      <c r="AC55" s="27"/>
      <c r="AD55" s="269"/>
      <c r="AE55" s="561"/>
      <c r="AF55" s="557"/>
      <c r="AG55" s="424"/>
      <c r="AI55" s="416"/>
      <c r="AJ55" s="602" t="s">
        <v>125</v>
      </c>
      <c r="AK55" s="619" t="s">
        <v>126</v>
      </c>
      <c r="AL55" s="623"/>
      <c r="AM55" s="623"/>
      <c r="AN55" s="624"/>
      <c r="AO55" s="412"/>
    </row>
    <row r="56" spans="1:41" s="62" customFormat="1" ht="15" customHeight="1" x14ac:dyDescent="0.2">
      <c r="A56" s="411"/>
      <c r="B56" s="576"/>
      <c r="C56" s="569" t="s">
        <v>20</v>
      </c>
      <c r="D56" s="30" t="s">
        <v>16</v>
      </c>
      <c r="E56" s="86"/>
      <c r="F56" s="32"/>
      <c r="G56" s="32"/>
      <c r="H56" s="85"/>
      <c r="I56" s="31"/>
      <c r="J56" s="32"/>
      <c r="K56" s="32"/>
      <c r="L56" s="85"/>
      <c r="M56" s="31"/>
      <c r="N56" s="32"/>
      <c r="O56" s="171">
        <v>0.33333333333333331</v>
      </c>
      <c r="P56" s="85"/>
      <c r="Q56" s="31"/>
      <c r="R56" s="32"/>
      <c r="S56" s="171">
        <v>0.33333333333333331</v>
      </c>
      <c r="T56" s="85"/>
      <c r="U56" s="31"/>
      <c r="V56" s="32"/>
      <c r="W56" s="171">
        <v>0.33333333333333331</v>
      </c>
      <c r="X56" s="85"/>
      <c r="Y56" s="31"/>
      <c r="Z56" s="32"/>
      <c r="AA56" s="190"/>
      <c r="AB56" s="196">
        <v>0.5</v>
      </c>
      <c r="AC56" s="32"/>
      <c r="AD56" s="190">
        <v>0.25</v>
      </c>
      <c r="AE56" s="607">
        <f>SUM(E56:AD56)</f>
        <v>1.75</v>
      </c>
      <c r="AF56" s="608">
        <f>SUM(E57:AD57)</f>
        <v>1.5625</v>
      </c>
      <c r="AG56" s="424"/>
      <c r="AI56" s="423"/>
      <c r="AJ56" s="602"/>
      <c r="AK56" s="619"/>
      <c r="AL56" s="623"/>
      <c r="AM56" s="623"/>
      <c r="AN56" s="624"/>
      <c r="AO56" s="424"/>
    </row>
    <row r="57" spans="1:41" s="62" customFormat="1" ht="15" customHeight="1" x14ac:dyDescent="0.2">
      <c r="A57" s="411"/>
      <c r="B57" s="576"/>
      <c r="C57" s="569"/>
      <c r="D57" s="25" t="s">
        <v>17</v>
      </c>
      <c r="E57" s="83"/>
      <c r="F57" s="27"/>
      <c r="G57" s="27"/>
      <c r="H57" s="82"/>
      <c r="I57" s="26"/>
      <c r="J57" s="27"/>
      <c r="K57" s="27"/>
      <c r="L57" s="82"/>
      <c r="M57" s="26"/>
      <c r="N57" s="27"/>
      <c r="O57" s="195">
        <v>0.3125</v>
      </c>
      <c r="P57" s="82"/>
      <c r="Q57" s="26"/>
      <c r="R57" s="27"/>
      <c r="S57" s="195">
        <v>0.3125</v>
      </c>
      <c r="T57" s="82"/>
      <c r="U57" s="26"/>
      <c r="V57" s="27"/>
      <c r="W57" s="195">
        <v>0.3125</v>
      </c>
      <c r="X57" s="82"/>
      <c r="Y57" s="26"/>
      <c r="Z57" s="27"/>
      <c r="AA57" s="200"/>
      <c r="AB57" s="197">
        <v>0.41666666666666669</v>
      </c>
      <c r="AC57" s="27"/>
      <c r="AD57" s="200">
        <v>0.20833333333333334</v>
      </c>
      <c r="AE57" s="607"/>
      <c r="AF57" s="608"/>
      <c r="AG57" s="424"/>
      <c r="AI57" s="423"/>
      <c r="AJ57" s="598" t="s">
        <v>127</v>
      </c>
      <c r="AK57" s="599" t="s">
        <v>132</v>
      </c>
      <c r="AL57" s="594"/>
      <c r="AM57" s="594"/>
      <c r="AN57" s="595"/>
      <c r="AO57" s="424"/>
    </row>
    <row r="58" spans="1:41" ht="15" customHeight="1" x14ac:dyDescent="0.2">
      <c r="A58" s="411"/>
      <c r="B58" s="576"/>
      <c r="C58" s="603" t="s">
        <v>83</v>
      </c>
      <c r="D58" s="30" t="s">
        <v>16</v>
      </c>
      <c r="E58" s="336">
        <v>0.25</v>
      </c>
      <c r="F58" s="32"/>
      <c r="G58" s="32"/>
      <c r="H58" s="85"/>
      <c r="I58" s="31"/>
      <c r="J58" s="32"/>
      <c r="K58" s="32"/>
      <c r="L58" s="33"/>
      <c r="M58" s="86"/>
      <c r="N58" s="32"/>
      <c r="O58" s="32"/>
      <c r="P58" s="85"/>
      <c r="Q58" s="31"/>
      <c r="R58" s="280">
        <v>0.33333333333333331</v>
      </c>
      <c r="S58" s="32"/>
      <c r="T58" s="33"/>
      <c r="U58" s="86"/>
      <c r="V58" s="280">
        <v>0.33333333333333331</v>
      </c>
      <c r="W58" s="32"/>
      <c r="X58" s="85"/>
      <c r="Y58" s="31"/>
      <c r="Z58" s="32"/>
      <c r="AA58" s="85"/>
      <c r="AB58" s="31"/>
      <c r="AC58" s="32"/>
      <c r="AD58" s="99"/>
      <c r="AE58" s="607">
        <f>SUM(E58:AD58)</f>
        <v>0.91666666666666652</v>
      </c>
      <c r="AF58" s="608">
        <f>SUM(E59:AD59)</f>
        <v>0.83333333333333337</v>
      </c>
      <c r="AG58" s="412"/>
      <c r="AI58" s="416"/>
      <c r="AJ58" s="598"/>
      <c r="AK58" s="599"/>
      <c r="AL58" s="594"/>
      <c r="AM58" s="594"/>
      <c r="AN58" s="595"/>
      <c r="AO58" s="412"/>
    </row>
    <row r="59" spans="1:41" ht="15" customHeight="1" thickBot="1" x14ac:dyDescent="0.25">
      <c r="A59" s="411"/>
      <c r="B59" s="577"/>
      <c r="C59" s="604"/>
      <c r="D59" s="40" t="s">
        <v>17</v>
      </c>
      <c r="E59" s="337">
        <v>0.20833333333333334</v>
      </c>
      <c r="F59" s="41"/>
      <c r="G59" s="41"/>
      <c r="H59" s="87"/>
      <c r="I59" s="43"/>
      <c r="J59" s="41"/>
      <c r="K59" s="41"/>
      <c r="L59" s="42"/>
      <c r="M59" s="88"/>
      <c r="N59" s="41"/>
      <c r="O59" s="41"/>
      <c r="P59" s="87"/>
      <c r="Q59" s="43"/>
      <c r="R59" s="281">
        <v>0.3125</v>
      </c>
      <c r="S59" s="41"/>
      <c r="T59" s="42"/>
      <c r="U59" s="88"/>
      <c r="V59" s="281">
        <v>0.3125</v>
      </c>
      <c r="W59" s="41"/>
      <c r="X59" s="87"/>
      <c r="Y59" s="43"/>
      <c r="Z59" s="41"/>
      <c r="AA59" s="87"/>
      <c r="AB59" s="43"/>
      <c r="AC59" s="41"/>
      <c r="AD59" s="103"/>
      <c r="AE59" s="609"/>
      <c r="AF59" s="610"/>
      <c r="AG59" s="412"/>
      <c r="AI59" s="416"/>
      <c r="AJ59" s="602" t="s">
        <v>128</v>
      </c>
      <c r="AK59" s="621" t="s">
        <v>129</v>
      </c>
      <c r="AL59" s="605"/>
      <c r="AM59" s="605"/>
      <c r="AN59" s="611"/>
      <c r="AO59" s="412"/>
    </row>
    <row r="60" spans="1:41" ht="15" customHeight="1" thickBot="1" x14ac:dyDescent="0.4">
      <c r="A60" s="411"/>
      <c r="B60" s="263"/>
      <c r="C60" s="125"/>
      <c r="D60" s="125"/>
      <c r="E60" s="91"/>
      <c r="F60" s="91"/>
      <c r="G60" s="91"/>
      <c r="H60" s="92"/>
      <c r="I60" s="91"/>
      <c r="J60" s="91"/>
      <c r="K60" s="91"/>
      <c r="L60" s="92"/>
      <c r="M60" s="91"/>
      <c r="N60" s="91"/>
      <c r="O60" s="91"/>
      <c r="P60" s="92"/>
      <c r="Q60" s="91"/>
      <c r="R60" s="91"/>
      <c r="S60" s="91"/>
      <c r="T60" s="92"/>
      <c r="U60" s="91"/>
      <c r="V60" s="91"/>
      <c r="W60" s="91"/>
      <c r="X60" s="92"/>
      <c r="Y60" s="91"/>
      <c r="Z60" s="91"/>
      <c r="AA60" s="91"/>
      <c r="AB60" s="91"/>
      <c r="AC60" s="91"/>
      <c r="AD60" s="91"/>
      <c r="AE60" s="48"/>
      <c r="AF60" s="49"/>
      <c r="AG60" s="412"/>
      <c r="AI60" s="411"/>
      <c r="AJ60" s="620"/>
      <c r="AK60" s="622"/>
      <c r="AL60" s="606"/>
      <c r="AM60" s="606"/>
      <c r="AN60" s="612"/>
      <c r="AO60" s="412"/>
    </row>
    <row r="61" spans="1:41" s="62" customFormat="1" ht="15" customHeight="1" x14ac:dyDescent="0.2">
      <c r="A61" s="411"/>
      <c r="B61" s="575">
        <v>5</v>
      </c>
      <c r="C61" s="625" t="s">
        <v>15</v>
      </c>
      <c r="D61" s="20" t="s">
        <v>16</v>
      </c>
      <c r="E61" s="80"/>
      <c r="F61" s="22"/>
      <c r="G61" s="22"/>
      <c r="H61" s="344"/>
      <c r="I61" s="334">
        <v>0.33333333333333331</v>
      </c>
      <c r="J61" s="22"/>
      <c r="K61" s="22"/>
      <c r="L61" s="344"/>
      <c r="M61" s="334">
        <v>0.33333333333333331</v>
      </c>
      <c r="N61" s="22"/>
      <c r="O61" s="22"/>
      <c r="P61" s="344"/>
      <c r="Q61" s="334">
        <v>0.33333333333333331</v>
      </c>
      <c r="R61" s="22"/>
      <c r="S61" s="22"/>
      <c r="T61" s="23"/>
      <c r="U61" s="80"/>
      <c r="V61" s="22"/>
      <c r="W61" s="22"/>
      <c r="X61" s="79"/>
      <c r="Y61" s="21"/>
      <c r="Z61" s="22"/>
      <c r="AA61" s="96"/>
      <c r="AB61" s="21"/>
      <c r="AC61" s="22"/>
      <c r="AD61" s="96"/>
      <c r="AE61" s="560">
        <f>SUM(E61:AD61)</f>
        <v>1</v>
      </c>
      <c r="AF61" s="556">
        <f>SUM(E62:AD62)</f>
        <v>0.9375</v>
      </c>
      <c r="AG61" s="412"/>
      <c r="AI61" s="423"/>
      <c r="AJ61" s="479"/>
      <c r="AK61" s="617" t="s">
        <v>109</v>
      </c>
      <c r="AL61" s="613">
        <f>COUNTIF(AL37:AL60,"x")</f>
        <v>6</v>
      </c>
      <c r="AM61" s="613">
        <f>COUNTIF(AM37:AM60,"x")</f>
        <v>3</v>
      </c>
      <c r="AN61" s="615">
        <f>COUNTIF(AN37:AN60,"x")</f>
        <v>0</v>
      </c>
      <c r="AO61" s="424"/>
    </row>
    <row r="62" spans="1:41" ht="15" customHeight="1" thickBot="1" x14ac:dyDescent="0.25">
      <c r="A62" s="411"/>
      <c r="B62" s="576"/>
      <c r="C62" s="626"/>
      <c r="D62" s="25" t="s">
        <v>17</v>
      </c>
      <c r="E62" s="83"/>
      <c r="F62" s="27"/>
      <c r="G62" s="27"/>
      <c r="H62" s="343"/>
      <c r="I62" s="308">
        <v>0.3125</v>
      </c>
      <c r="J62" s="27"/>
      <c r="K62" s="27"/>
      <c r="L62" s="343"/>
      <c r="M62" s="308">
        <v>0.3125</v>
      </c>
      <c r="N62" s="27"/>
      <c r="O62" s="27"/>
      <c r="P62" s="343"/>
      <c r="Q62" s="308">
        <v>0.3125</v>
      </c>
      <c r="R62" s="27"/>
      <c r="S62" s="27"/>
      <c r="T62" s="28"/>
      <c r="U62" s="83"/>
      <c r="V62" s="27"/>
      <c r="W62" s="27"/>
      <c r="X62" s="82"/>
      <c r="Y62" s="26"/>
      <c r="Z62" s="27"/>
      <c r="AA62" s="97"/>
      <c r="AB62" s="26"/>
      <c r="AC62" s="27"/>
      <c r="AD62" s="97"/>
      <c r="AE62" s="561"/>
      <c r="AF62" s="557"/>
      <c r="AG62" s="412"/>
      <c r="AI62" s="411"/>
      <c r="AJ62" s="480"/>
      <c r="AK62" s="618"/>
      <c r="AL62" s="614"/>
      <c r="AM62" s="614"/>
      <c r="AN62" s="616"/>
      <c r="AO62" s="412"/>
    </row>
    <row r="63" spans="1:41" ht="15" customHeight="1" x14ac:dyDescent="0.2">
      <c r="A63" s="411"/>
      <c r="B63" s="576"/>
      <c r="C63" s="627" t="s">
        <v>18</v>
      </c>
      <c r="D63" s="30" t="s">
        <v>16</v>
      </c>
      <c r="E63" s="86"/>
      <c r="F63" s="251">
        <v>0.33333333333333331</v>
      </c>
      <c r="G63" s="32"/>
      <c r="H63" s="85"/>
      <c r="I63" s="31"/>
      <c r="J63" s="251">
        <v>0.33333333333333331</v>
      </c>
      <c r="K63" s="32"/>
      <c r="L63" s="33"/>
      <c r="M63" s="86"/>
      <c r="N63" s="251">
        <v>0.33333333333333331</v>
      </c>
      <c r="O63" s="32"/>
      <c r="P63" s="85"/>
      <c r="Q63" s="31"/>
      <c r="R63" s="32"/>
      <c r="S63" s="32"/>
      <c r="T63" s="161"/>
      <c r="U63" s="181">
        <v>0.33333333333333331</v>
      </c>
      <c r="V63" s="32"/>
      <c r="W63" s="32"/>
      <c r="X63" s="161"/>
      <c r="Y63" s="181">
        <v>0.33333333333333331</v>
      </c>
      <c r="Z63" s="32"/>
      <c r="AA63" s="99"/>
      <c r="AB63" s="31"/>
      <c r="AC63" s="32"/>
      <c r="AD63" s="99"/>
      <c r="AE63" s="562">
        <f>SUM(E63:AD63)</f>
        <v>1.6666666666666665</v>
      </c>
      <c r="AF63" s="558">
        <f>SUM(E64:AD64)</f>
        <v>1.5625</v>
      </c>
      <c r="AG63" s="412"/>
      <c r="AI63" s="411"/>
      <c r="AJ63" s="62"/>
      <c r="AK63" s="62"/>
      <c r="AL63" s="62"/>
      <c r="AM63" s="62"/>
      <c r="AN63" s="444"/>
      <c r="AO63" s="412"/>
    </row>
    <row r="64" spans="1:41" ht="15" customHeight="1" x14ac:dyDescent="0.2">
      <c r="A64" s="411"/>
      <c r="B64" s="576"/>
      <c r="C64" s="627"/>
      <c r="D64" s="25" t="s">
        <v>17</v>
      </c>
      <c r="E64" s="83"/>
      <c r="F64" s="254">
        <v>0.3125</v>
      </c>
      <c r="G64" s="27"/>
      <c r="H64" s="82"/>
      <c r="I64" s="26"/>
      <c r="J64" s="254">
        <v>0.3125</v>
      </c>
      <c r="K64" s="27"/>
      <c r="L64" s="28"/>
      <c r="M64" s="83"/>
      <c r="N64" s="254">
        <v>0.3125</v>
      </c>
      <c r="O64" s="27"/>
      <c r="P64" s="82"/>
      <c r="Q64" s="26"/>
      <c r="R64" s="27"/>
      <c r="S64" s="27"/>
      <c r="T64" s="176"/>
      <c r="U64" s="158">
        <v>0.3125</v>
      </c>
      <c r="V64" s="27"/>
      <c r="W64" s="27"/>
      <c r="X64" s="176"/>
      <c r="Y64" s="158">
        <v>0.3125</v>
      </c>
      <c r="Z64" s="27"/>
      <c r="AA64" s="97"/>
      <c r="AB64" s="26"/>
      <c r="AC64" s="27"/>
      <c r="AD64" s="97"/>
      <c r="AE64" s="561"/>
      <c r="AF64" s="557"/>
      <c r="AG64" s="412"/>
      <c r="AI64" s="411"/>
      <c r="AJ64" s="62"/>
      <c r="AK64" s="62"/>
      <c r="AL64" s="62"/>
      <c r="AM64" s="62"/>
      <c r="AN64" s="62"/>
      <c r="AO64" s="412"/>
    </row>
    <row r="65" spans="1:41" ht="15" customHeight="1" x14ac:dyDescent="0.2">
      <c r="A65" s="411"/>
      <c r="B65" s="576"/>
      <c r="C65" s="628" t="s">
        <v>19</v>
      </c>
      <c r="D65" s="30" t="s">
        <v>16</v>
      </c>
      <c r="E65" s="86"/>
      <c r="F65" s="32"/>
      <c r="G65" s="32"/>
      <c r="H65" s="85"/>
      <c r="I65" s="31"/>
      <c r="J65" s="32"/>
      <c r="K65" s="32"/>
      <c r="L65" s="33"/>
      <c r="M65" s="86"/>
      <c r="N65" s="32"/>
      <c r="O65" s="322">
        <v>0.33333333333333331</v>
      </c>
      <c r="P65" s="85"/>
      <c r="Q65" s="31"/>
      <c r="R65" s="32"/>
      <c r="S65" s="322">
        <v>0.33333333333333331</v>
      </c>
      <c r="T65" s="33"/>
      <c r="U65" s="86"/>
      <c r="V65" s="32"/>
      <c r="W65" s="322">
        <v>0.33333333333333331</v>
      </c>
      <c r="X65" s="85"/>
      <c r="Y65" s="31"/>
      <c r="Z65" s="32"/>
      <c r="AA65" s="352"/>
      <c r="AB65" s="349">
        <v>0.5</v>
      </c>
      <c r="AC65" s="32"/>
      <c r="AD65" s="352">
        <v>0.25</v>
      </c>
      <c r="AE65" s="562">
        <f>SUM(E65:AD65)</f>
        <v>1.75</v>
      </c>
      <c r="AF65" s="558">
        <f>SUM(E66:AD66)</f>
        <v>1.5625</v>
      </c>
      <c r="AG65" s="412"/>
      <c r="AI65" s="423"/>
      <c r="AJ65" s="62"/>
      <c r="AK65" s="62"/>
      <c r="AL65" s="62"/>
      <c r="AM65" s="62"/>
      <c r="AN65" s="62"/>
      <c r="AO65" s="424"/>
    </row>
    <row r="66" spans="1:41" ht="15" customHeight="1" x14ac:dyDescent="0.2">
      <c r="A66" s="411"/>
      <c r="B66" s="576"/>
      <c r="C66" s="628"/>
      <c r="D66" s="25" t="s">
        <v>17</v>
      </c>
      <c r="E66" s="83"/>
      <c r="F66" s="27"/>
      <c r="G66" s="27"/>
      <c r="H66" s="82"/>
      <c r="I66" s="26"/>
      <c r="J66" s="27"/>
      <c r="K66" s="27"/>
      <c r="L66" s="28"/>
      <c r="M66" s="83"/>
      <c r="N66" s="27"/>
      <c r="O66" s="324">
        <v>0.3125</v>
      </c>
      <c r="P66" s="82"/>
      <c r="Q66" s="26"/>
      <c r="R66" s="27"/>
      <c r="S66" s="324">
        <v>0.3125</v>
      </c>
      <c r="T66" s="28"/>
      <c r="U66" s="83"/>
      <c r="V66" s="27"/>
      <c r="W66" s="324">
        <v>0.3125</v>
      </c>
      <c r="X66" s="82"/>
      <c r="Y66" s="26"/>
      <c r="Z66" s="27"/>
      <c r="AA66" s="353"/>
      <c r="AB66" s="354">
        <v>0.41666666666666669</v>
      </c>
      <c r="AC66" s="27"/>
      <c r="AD66" s="353">
        <v>0.20833333333333334</v>
      </c>
      <c r="AE66" s="561"/>
      <c r="AF66" s="557"/>
      <c r="AG66" s="412"/>
      <c r="AI66" s="411"/>
      <c r="AO66" s="412"/>
    </row>
    <row r="67" spans="1:41" ht="15" customHeight="1" x14ac:dyDescent="0.2">
      <c r="A67" s="411"/>
      <c r="B67" s="576"/>
      <c r="C67" s="569" t="s">
        <v>20</v>
      </c>
      <c r="D67" s="30" t="s">
        <v>16</v>
      </c>
      <c r="E67" s="169">
        <v>0.25</v>
      </c>
      <c r="F67" s="32"/>
      <c r="G67" s="32"/>
      <c r="H67" s="85"/>
      <c r="I67" s="31"/>
      <c r="J67" s="32"/>
      <c r="K67" s="32"/>
      <c r="L67" s="85"/>
      <c r="M67" s="31"/>
      <c r="N67" s="32"/>
      <c r="O67" s="32"/>
      <c r="P67" s="85"/>
      <c r="Q67" s="31"/>
      <c r="R67" s="171">
        <v>0.33333333333333331</v>
      </c>
      <c r="S67" s="32"/>
      <c r="T67" s="85"/>
      <c r="U67" s="31"/>
      <c r="V67" s="171">
        <v>0.33333333333333331</v>
      </c>
      <c r="W67" s="32"/>
      <c r="X67" s="85"/>
      <c r="Y67" s="31"/>
      <c r="Z67" s="32"/>
      <c r="AA67" s="85"/>
      <c r="AB67" s="31"/>
      <c r="AC67" s="32"/>
      <c r="AD67" s="99"/>
      <c r="AE67" s="607">
        <f>SUM(E67:AD67)</f>
        <v>0.91666666666666652</v>
      </c>
      <c r="AF67" s="608">
        <f>SUM(E68:AD68)</f>
        <v>0.83333333333333337</v>
      </c>
      <c r="AG67" s="412"/>
      <c r="AI67" s="411"/>
      <c r="AO67" s="412"/>
    </row>
    <row r="68" spans="1:41" ht="15" customHeight="1" x14ac:dyDescent="0.2">
      <c r="A68" s="411"/>
      <c r="B68" s="576"/>
      <c r="C68" s="569"/>
      <c r="D68" s="25" t="s">
        <v>17</v>
      </c>
      <c r="E68" s="194">
        <v>0.20833333333333334</v>
      </c>
      <c r="F68" s="27"/>
      <c r="G68" s="27"/>
      <c r="H68" s="82"/>
      <c r="I68" s="26"/>
      <c r="J68" s="27"/>
      <c r="K68" s="27"/>
      <c r="L68" s="82"/>
      <c r="M68" s="26"/>
      <c r="N68" s="27"/>
      <c r="O68" s="27"/>
      <c r="P68" s="82"/>
      <c r="Q68" s="26"/>
      <c r="R68" s="195">
        <v>0.3125</v>
      </c>
      <c r="S68" s="27"/>
      <c r="T68" s="82"/>
      <c r="U68" s="26"/>
      <c r="V68" s="195">
        <v>0.3125</v>
      </c>
      <c r="W68" s="27"/>
      <c r="X68" s="82"/>
      <c r="Y68" s="26"/>
      <c r="Z68" s="27"/>
      <c r="AA68" s="82"/>
      <c r="AB68" s="26"/>
      <c r="AC68" s="27"/>
      <c r="AD68" s="97"/>
      <c r="AE68" s="607"/>
      <c r="AF68" s="608"/>
      <c r="AG68" s="412"/>
      <c r="AI68" s="411"/>
      <c r="AO68" s="412"/>
    </row>
    <row r="69" spans="1:41" ht="15" customHeight="1" x14ac:dyDescent="0.2">
      <c r="A69" s="411"/>
      <c r="B69" s="576"/>
      <c r="C69" s="603" t="s">
        <v>83</v>
      </c>
      <c r="D69" s="30" t="s">
        <v>16</v>
      </c>
      <c r="E69" s="86"/>
      <c r="F69" s="32"/>
      <c r="G69" s="280">
        <v>0.33333333333333331</v>
      </c>
      <c r="H69" s="85"/>
      <c r="I69" s="31"/>
      <c r="J69" s="32"/>
      <c r="K69" s="280">
        <v>0.33333333333333331</v>
      </c>
      <c r="L69" s="33"/>
      <c r="M69" s="86"/>
      <c r="N69" s="32"/>
      <c r="O69" s="32"/>
      <c r="P69" s="85"/>
      <c r="Q69" s="31"/>
      <c r="R69" s="32"/>
      <c r="S69" s="32"/>
      <c r="T69" s="85"/>
      <c r="U69" s="31"/>
      <c r="V69" s="32"/>
      <c r="W69" s="32"/>
      <c r="X69" s="85"/>
      <c r="Y69" s="31"/>
      <c r="Z69" s="280">
        <v>0.5</v>
      </c>
      <c r="AA69" s="99"/>
      <c r="AB69" s="31"/>
      <c r="AC69" s="280">
        <v>0.5</v>
      </c>
      <c r="AD69" s="99"/>
      <c r="AE69" s="607">
        <f>SUM(E69:AD69)</f>
        <v>1.6666666666666665</v>
      </c>
      <c r="AF69" s="608">
        <f>SUM(E70:AD70)</f>
        <v>1.4583333333333335</v>
      </c>
      <c r="AG69" s="412"/>
      <c r="AI69" s="411"/>
      <c r="AO69" s="412"/>
    </row>
    <row r="70" spans="1:41" ht="15" customHeight="1" thickBot="1" x14ac:dyDescent="0.25">
      <c r="A70" s="411"/>
      <c r="B70" s="577"/>
      <c r="C70" s="604"/>
      <c r="D70" s="40" t="s">
        <v>17</v>
      </c>
      <c r="E70" s="88"/>
      <c r="F70" s="41"/>
      <c r="G70" s="281">
        <v>0.3125</v>
      </c>
      <c r="H70" s="87"/>
      <c r="I70" s="43"/>
      <c r="J70" s="41"/>
      <c r="K70" s="281">
        <v>0.3125</v>
      </c>
      <c r="L70" s="42"/>
      <c r="M70" s="88"/>
      <c r="N70" s="41"/>
      <c r="O70" s="41"/>
      <c r="P70" s="87"/>
      <c r="Q70" s="43"/>
      <c r="R70" s="41"/>
      <c r="S70" s="41"/>
      <c r="T70" s="87"/>
      <c r="U70" s="43"/>
      <c r="V70" s="41"/>
      <c r="W70" s="41"/>
      <c r="X70" s="87"/>
      <c r="Y70" s="43"/>
      <c r="Z70" s="281">
        <v>0.41666666666666669</v>
      </c>
      <c r="AA70" s="103"/>
      <c r="AB70" s="43"/>
      <c r="AC70" s="281">
        <v>0.41666666666666669</v>
      </c>
      <c r="AD70" s="272"/>
      <c r="AE70" s="609"/>
      <c r="AF70" s="610"/>
      <c r="AG70" s="412"/>
      <c r="AI70" s="411"/>
      <c r="AO70" s="412"/>
    </row>
    <row r="71" spans="1:41" ht="26.25" thickBot="1" x14ac:dyDescent="0.25">
      <c r="A71" s="411"/>
      <c r="Y71" s="572" t="s">
        <v>85</v>
      </c>
      <c r="Z71" s="573"/>
      <c r="AA71" s="573"/>
      <c r="AB71" s="573"/>
      <c r="AC71" s="573"/>
      <c r="AD71" s="574"/>
      <c r="AE71" s="300">
        <f>AVERAGE(AE17:AE26,AE28:AE37,AE39:AE48,AE50:AE59,AE61:AE70)</f>
        <v>1.4</v>
      </c>
      <c r="AF71" s="440">
        <f>AVERAGE(AF17:AF26,AF28:AF37,AF39:AF48,AF50:AF59,AF61:AF70)</f>
        <v>1.270833333333333</v>
      </c>
      <c r="AG71" s="412"/>
      <c r="AI71" s="411"/>
      <c r="AO71" s="412"/>
    </row>
    <row r="72" spans="1:41" ht="15" customHeight="1" x14ac:dyDescent="0.2">
      <c r="A72" s="411"/>
      <c r="AG72" s="412"/>
      <c r="AI72" s="411"/>
      <c r="AO72" s="412"/>
    </row>
    <row r="73" spans="1:41" ht="35.1" customHeight="1" x14ac:dyDescent="0.2">
      <c r="A73" s="411"/>
      <c r="C73" s="63" t="s">
        <v>22</v>
      </c>
      <c r="D73" s="63"/>
      <c r="E73" s="64"/>
      <c r="F73" s="64"/>
      <c r="G73" s="64"/>
      <c r="H73" s="64"/>
      <c r="I73" s="64"/>
      <c r="J73" s="65" t="s">
        <v>65</v>
      </c>
      <c r="K73" s="62"/>
      <c r="L73" s="62"/>
      <c r="M73" s="62"/>
      <c r="N73" s="62"/>
      <c r="O73" s="62"/>
      <c r="P73" s="62"/>
      <c r="Q73" s="62"/>
      <c r="R73" s="62"/>
      <c r="S73" s="62"/>
      <c r="T73" s="62"/>
      <c r="U73" s="62"/>
      <c r="V73" s="62"/>
      <c r="W73" s="62"/>
      <c r="X73" s="62"/>
      <c r="Y73" s="62"/>
      <c r="Z73" s="62"/>
      <c r="AA73" s="62"/>
      <c r="AB73" s="62"/>
      <c r="AC73" s="62"/>
      <c r="AD73" s="62"/>
      <c r="AG73" s="412"/>
      <c r="AI73" s="411"/>
      <c r="AO73" s="412"/>
    </row>
    <row r="74" spans="1:41" ht="35.1" customHeight="1" x14ac:dyDescent="0.2">
      <c r="A74" s="411"/>
      <c r="C74" s="63"/>
      <c r="D74" s="63"/>
      <c r="E74" s="64"/>
      <c r="F74" s="64"/>
      <c r="G74" s="64"/>
      <c r="H74" s="64"/>
      <c r="I74" s="64"/>
      <c r="J74" s="65" t="s">
        <v>45</v>
      </c>
      <c r="K74" s="62"/>
      <c r="L74" s="62"/>
      <c r="M74" s="62"/>
      <c r="N74" s="62"/>
      <c r="O74" s="62"/>
      <c r="P74" s="62"/>
      <c r="Q74" s="62"/>
      <c r="R74" s="62"/>
      <c r="S74" s="62"/>
      <c r="T74" s="62"/>
      <c r="U74" s="62"/>
      <c r="V74" s="62"/>
      <c r="W74" s="62"/>
      <c r="X74" s="62"/>
      <c r="Y74" s="62"/>
      <c r="Z74" s="62"/>
      <c r="AA74" s="62"/>
      <c r="AB74" s="62"/>
      <c r="AC74" s="62"/>
      <c r="AD74" s="62"/>
      <c r="AG74" s="412"/>
      <c r="AI74" s="411"/>
      <c r="AO74" s="412"/>
    </row>
    <row r="75" spans="1:41" ht="35.1" customHeight="1" x14ac:dyDescent="0.2">
      <c r="A75" s="411"/>
      <c r="C75" s="63"/>
      <c r="D75" s="63"/>
      <c r="E75" s="64"/>
      <c r="F75" s="64"/>
      <c r="G75" s="64"/>
      <c r="H75" s="64"/>
      <c r="I75" s="64"/>
      <c r="J75" s="65" t="s">
        <v>41</v>
      </c>
      <c r="K75" s="62"/>
      <c r="L75" s="62"/>
      <c r="M75" s="62"/>
      <c r="N75" s="62"/>
      <c r="O75" s="62"/>
      <c r="P75" s="62"/>
      <c r="Q75" s="62"/>
      <c r="R75" s="62"/>
      <c r="S75" s="62"/>
      <c r="T75" s="62"/>
      <c r="U75" s="62"/>
      <c r="V75" s="62"/>
      <c r="W75" s="62"/>
      <c r="X75" s="62"/>
      <c r="Y75" s="62"/>
      <c r="Z75" s="62"/>
      <c r="AA75" s="62"/>
      <c r="AB75" s="62"/>
      <c r="AC75" s="62"/>
      <c r="AD75" s="62"/>
      <c r="AG75" s="412"/>
      <c r="AI75" s="411"/>
      <c r="AO75" s="412"/>
    </row>
    <row r="76" spans="1:41" ht="35.1" customHeight="1" x14ac:dyDescent="0.2">
      <c r="A76" s="411"/>
      <c r="C76" s="63"/>
      <c r="D76" s="63"/>
      <c r="E76" s="64"/>
      <c r="F76" s="64"/>
      <c r="G76" s="64"/>
      <c r="H76" s="64"/>
      <c r="I76" s="64"/>
      <c r="J76" s="65" t="s">
        <v>66</v>
      </c>
      <c r="K76" s="62"/>
      <c r="L76" s="62"/>
      <c r="M76" s="62"/>
      <c r="N76" s="62"/>
      <c r="O76" s="62"/>
      <c r="P76" s="62"/>
      <c r="Q76" s="62"/>
      <c r="R76" s="62"/>
      <c r="S76" s="62"/>
      <c r="T76" s="62"/>
      <c r="U76" s="62"/>
      <c r="V76" s="62"/>
      <c r="W76" s="62"/>
      <c r="X76" s="62"/>
      <c r="Y76" s="62"/>
      <c r="Z76" s="62"/>
      <c r="AA76" s="62"/>
      <c r="AB76" s="62"/>
      <c r="AC76" s="62"/>
      <c r="AD76" s="62"/>
      <c r="AG76" s="412"/>
      <c r="AI76" s="411"/>
      <c r="AO76" s="412"/>
    </row>
    <row r="77" spans="1:41" ht="35.1" customHeight="1" x14ac:dyDescent="0.2">
      <c r="A77" s="411"/>
      <c r="J77" s="65" t="s">
        <v>67</v>
      </c>
      <c r="AG77" s="412"/>
      <c r="AI77" s="411"/>
      <c r="AO77" s="412"/>
    </row>
    <row r="78" spans="1:41" ht="15" customHeight="1" x14ac:dyDescent="0.2">
      <c r="A78" s="411"/>
      <c r="J78" s="65"/>
      <c r="AG78" s="412"/>
      <c r="AI78" s="411"/>
      <c r="AO78" s="412"/>
    </row>
    <row r="79" spans="1:41" ht="35.1" customHeight="1" x14ac:dyDescent="0.2">
      <c r="A79" s="411"/>
      <c r="B79" s="62"/>
      <c r="C79" s="63" t="s">
        <v>75</v>
      </c>
      <c r="D79" s="63"/>
      <c r="E79" s="64"/>
      <c r="F79" s="64"/>
      <c r="G79" s="64"/>
      <c r="H79" s="64"/>
      <c r="I79" s="63"/>
      <c r="J79" s="204" t="s">
        <v>76</v>
      </c>
      <c r="M79" s="288" t="s">
        <v>15</v>
      </c>
      <c r="N79" s="289">
        <v>0</v>
      </c>
      <c r="O79" s="62"/>
      <c r="Q79" s="290" t="s">
        <v>18</v>
      </c>
      <c r="R79" s="289">
        <v>0</v>
      </c>
      <c r="S79" s="62"/>
      <c r="U79" s="291" t="s">
        <v>19</v>
      </c>
      <c r="V79" s="289">
        <v>0</v>
      </c>
      <c r="AG79" s="412"/>
      <c r="AI79" s="411"/>
      <c r="AK79" s="62"/>
      <c r="AL79" s="62"/>
      <c r="AO79" s="412"/>
    </row>
    <row r="80" spans="1:41" ht="15" customHeight="1" x14ac:dyDescent="0.2">
      <c r="A80" s="411"/>
      <c r="B80" s="62"/>
      <c r="C80" s="63"/>
      <c r="F80" s="62"/>
      <c r="G80" s="62"/>
      <c r="H80" s="62"/>
      <c r="I80" s="62"/>
      <c r="M80" s="62"/>
      <c r="N80" s="62"/>
      <c r="O80" s="62"/>
      <c r="P80" s="62"/>
      <c r="Q80" s="62"/>
      <c r="R80" s="62"/>
      <c r="S80" s="62"/>
      <c r="T80" s="62"/>
      <c r="U80" s="62"/>
      <c r="V80" s="62"/>
      <c r="AG80" s="412"/>
      <c r="AI80" s="411"/>
      <c r="AK80" s="62"/>
      <c r="AL80" s="62"/>
      <c r="AO80" s="412"/>
    </row>
    <row r="81" spans="1:41" ht="34.5" customHeight="1" thickBot="1" x14ac:dyDescent="0.25">
      <c r="A81" s="411"/>
      <c r="B81" s="62"/>
      <c r="C81" s="63"/>
      <c r="F81" s="62"/>
      <c r="G81" s="62"/>
      <c r="H81" s="62"/>
      <c r="I81" s="62"/>
      <c r="M81" s="292" t="s">
        <v>20</v>
      </c>
      <c r="N81" s="289">
        <v>0</v>
      </c>
      <c r="O81" s="62"/>
      <c r="P81" s="62"/>
      <c r="Q81" s="293" t="s">
        <v>83</v>
      </c>
      <c r="R81" s="289">
        <v>0</v>
      </c>
      <c r="T81" s="209"/>
      <c r="U81" s="548" t="s">
        <v>36</v>
      </c>
      <c r="V81" s="250">
        <f>SUM(N79,R79,V79,N81,R81)</f>
        <v>0</v>
      </c>
      <c r="AG81" s="412"/>
      <c r="AI81" s="411"/>
      <c r="AK81" s="62"/>
      <c r="AL81" s="62"/>
      <c r="AO81" s="412"/>
    </row>
    <row r="82" spans="1:41" ht="15" customHeight="1" thickTop="1" x14ac:dyDescent="0.2">
      <c r="A82" s="411"/>
      <c r="AG82" s="412"/>
      <c r="AI82" s="411"/>
      <c r="AO82" s="412"/>
    </row>
    <row r="83" spans="1:41" ht="35.1" customHeight="1" x14ac:dyDescent="0.2">
      <c r="A83" s="411"/>
      <c r="C83" s="63" t="s">
        <v>72</v>
      </c>
      <c r="D83" s="67"/>
      <c r="E83" s="67"/>
      <c r="F83" s="67"/>
      <c r="G83" s="67"/>
      <c r="H83" s="67"/>
      <c r="I83" s="67"/>
      <c r="J83" s="62" t="s">
        <v>73</v>
      </c>
      <c r="AG83" s="412"/>
      <c r="AI83" s="411"/>
      <c r="AO83" s="412"/>
    </row>
    <row r="84" spans="1:41" ht="35.1" customHeight="1" thickBot="1" x14ac:dyDescent="0.25">
      <c r="A84" s="418"/>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426"/>
      <c r="AF84" s="426"/>
      <c r="AG84" s="417"/>
      <c r="AI84" s="418"/>
      <c r="AJ84" s="426"/>
      <c r="AK84" s="149"/>
      <c r="AL84" s="149"/>
      <c r="AM84" s="149"/>
      <c r="AN84" s="149"/>
      <c r="AO84" s="417"/>
    </row>
  </sheetData>
  <sheetProtection algorithmName="SHA-512" hashValue="ArfygqXUtXaawv0xdcN6tHsIAg1bWWZJvJrgNuUcfGrrtRpkz+sdisPADkbg3pmw/SoeoIU+iwHKPDWbHWRLsw==" saltValue="0zlxOUEqIG+X6AcwB3jS/Q==" spinCount="100000" sheet="1" objects="1" scenarios="1"/>
  <mergeCells count="197">
    <mergeCell ref="B50:B59"/>
    <mergeCell ref="C69:C70"/>
    <mergeCell ref="AE69:AE70"/>
    <mergeCell ref="AF69:AF70"/>
    <mergeCell ref="Y71:AD71"/>
    <mergeCell ref="AE63:AE64"/>
    <mergeCell ref="AF63:AF64"/>
    <mergeCell ref="C65:C66"/>
    <mergeCell ref="AE65:AE66"/>
    <mergeCell ref="AF65:AF66"/>
    <mergeCell ref="C67:C68"/>
    <mergeCell ref="AE67:AE68"/>
    <mergeCell ref="AF67:AF68"/>
    <mergeCell ref="B61:B70"/>
    <mergeCell ref="C61:C62"/>
    <mergeCell ref="AE61:AE62"/>
    <mergeCell ref="AF61:AF62"/>
    <mergeCell ref="AK61:AK62"/>
    <mergeCell ref="AL61:AL62"/>
    <mergeCell ref="AM61:AM62"/>
    <mergeCell ref="AN61:AN62"/>
    <mergeCell ref="C63:C64"/>
    <mergeCell ref="C56:C57"/>
    <mergeCell ref="AE56:AE57"/>
    <mergeCell ref="AF56:AF57"/>
    <mergeCell ref="AJ57:AJ58"/>
    <mergeCell ref="AK57:AK58"/>
    <mergeCell ref="AL57:AL58"/>
    <mergeCell ref="AM57:AM58"/>
    <mergeCell ref="AN57:AN58"/>
    <mergeCell ref="C58:C59"/>
    <mergeCell ref="AE58:AE59"/>
    <mergeCell ref="AF58:AF59"/>
    <mergeCell ref="AJ59:AJ60"/>
    <mergeCell ref="AK59:AK60"/>
    <mergeCell ref="AL59:AL60"/>
    <mergeCell ref="AM59:AM60"/>
    <mergeCell ref="AN59:AN60"/>
    <mergeCell ref="AL51:AL52"/>
    <mergeCell ref="AM51:AM52"/>
    <mergeCell ref="AN51:AN52"/>
    <mergeCell ref="C52:C53"/>
    <mergeCell ref="AE52:AE53"/>
    <mergeCell ref="AF52:AF53"/>
    <mergeCell ref="AJ53:AJ54"/>
    <mergeCell ref="AK53:AK54"/>
    <mergeCell ref="AL53:AL54"/>
    <mergeCell ref="AM53:AM54"/>
    <mergeCell ref="C50:C51"/>
    <mergeCell ref="AE50:AE51"/>
    <mergeCell ref="AF50:AF51"/>
    <mergeCell ref="AJ51:AJ52"/>
    <mergeCell ref="AK51:AK52"/>
    <mergeCell ref="AN53:AN54"/>
    <mergeCell ref="C54:C55"/>
    <mergeCell ref="AE54:AE55"/>
    <mergeCell ref="AF54:AF55"/>
    <mergeCell ref="AJ55:AJ56"/>
    <mergeCell ref="AK55:AK56"/>
    <mergeCell ref="AL55:AL56"/>
    <mergeCell ref="AM55:AM56"/>
    <mergeCell ref="AN55:AN56"/>
    <mergeCell ref="AL43:AL44"/>
    <mergeCell ref="AM43:AM44"/>
    <mergeCell ref="AN43:AN44"/>
    <mergeCell ref="AJ49:AJ50"/>
    <mergeCell ref="AK49:AK50"/>
    <mergeCell ref="AL49:AL50"/>
    <mergeCell ref="AM49:AM50"/>
    <mergeCell ref="AN49:AN50"/>
    <mergeCell ref="AK45:AK46"/>
    <mergeCell ref="AL45:AL46"/>
    <mergeCell ref="AM45:AM46"/>
    <mergeCell ref="AN45:AN46"/>
    <mergeCell ref="AL47:AL48"/>
    <mergeCell ref="AM47:AM48"/>
    <mergeCell ref="AN47:AN48"/>
    <mergeCell ref="AL39:AL40"/>
    <mergeCell ref="AM39:AM40"/>
    <mergeCell ref="AN39:AN40"/>
    <mergeCell ref="C41:C42"/>
    <mergeCell ref="AE41:AE42"/>
    <mergeCell ref="AF41:AF42"/>
    <mergeCell ref="AJ41:AJ42"/>
    <mergeCell ref="AK41:AK42"/>
    <mergeCell ref="AL41:AL42"/>
    <mergeCell ref="AM41:AM42"/>
    <mergeCell ref="AN41:AN42"/>
    <mergeCell ref="B39:B48"/>
    <mergeCell ref="C39:C40"/>
    <mergeCell ref="AE39:AE40"/>
    <mergeCell ref="AF39:AF40"/>
    <mergeCell ref="AJ39:AJ40"/>
    <mergeCell ref="AK39:AK40"/>
    <mergeCell ref="C45:C46"/>
    <mergeCell ref="AE45:AE46"/>
    <mergeCell ref="AF45:AF46"/>
    <mergeCell ref="AJ45:AJ46"/>
    <mergeCell ref="C47:C48"/>
    <mergeCell ref="AE47:AE48"/>
    <mergeCell ref="AF47:AF48"/>
    <mergeCell ref="AJ47:AJ48"/>
    <mergeCell ref="AK47:AK48"/>
    <mergeCell ref="C43:C44"/>
    <mergeCell ref="AE43:AE44"/>
    <mergeCell ref="AF43:AF44"/>
    <mergeCell ref="AJ43:AJ44"/>
    <mergeCell ref="AK43:AK44"/>
    <mergeCell ref="AM34:AM36"/>
    <mergeCell ref="AN34:AN36"/>
    <mergeCell ref="C36:C37"/>
    <mergeCell ref="AE36:AE37"/>
    <mergeCell ref="AF36:AF37"/>
    <mergeCell ref="AJ37:AJ38"/>
    <mergeCell ref="AK37:AK38"/>
    <mergeCell ref="AL37:AL38"/>
    <mergeCell ref="AM37:AM38"/>
    <mergeCell ref="AN37:AN38"/>
    <mergeCell ref="C34:C35"/>
    <mergeCell ref="AE34:AE35"/>
    <mergeCell ref="AF34:AF35"/>
    <mergeCell ref="AJ34:AJ36"/>
    <mergeCell ref="AK34:AK36"/>
    <mergeCell ref="AL34:AL36"/>
    <mergeCell ref="AM23:AM24"/>
    <mergeCell ref="C25:C26"/>
    <mergeCell ref="AE25:AE26"/>
    <mergeCell ref="AF25:AF26"/>
    <mergeCell ref="AJ25:AJ26"/>
    <mergeCell ref="AK25:AK26"/>
    <mergeCell ref="AL25:AL26"/>
    <mergeCell ref="AM25:AM26"/>
    <mergeCell ref="AL29:AL30"/>
    <mergeCell ref="AM29:AM30"/>
    <mergeCell ref="C30:C31"/>
    <mergeCell ref="AE30:AE31"/>
    <mergeCell ref="AF30:AF31"/>
    <mergeCell ref="AJ27:AJ28"/>
    <mergeCell ref="AK27:AK28"/>
    <mergeCell ref="AL27:AL28"/>
    <mergeCell ref="AM27:AM28"/>
    <mergeCell ref="AK23:AK24"/>
    <mergeCell ref="AL23:AL24"/>
    <mergeCell ref="C19:C20"/>
    <mergeCell ref="AE19:AE20"/>
    <mergeCell ref="AF19:AF20"/>
    <mergeCell ref="AJ20:AJ22"/>
    <mergeCell ref="AK20:AK22"/>
    <mergeCell ref="AL20:AL22"/>
    <mergeCell ref="B28:B37"/>
    <mergeCell ref="C28:C29"/>
    <mergeCell ref="AE28:AE29"/>
    <mergeCell ref="AF28:AF29"/>
    <mergeCell ref="AJ29:AJ30"/>
    <mergeCell ref="AK29:AK30"/>
    <mergeCell ref="C32:C33"/>
    <mergeCell ref="AE32:AE33"/>
    <mergeCell ref="AF32:AF33"/>
    <mergeCell ref="AL16:AL17"/>
    <mergeCell ref="AM16:AM17"/>
    <mergeCell ref="B17:B26"/>
    <mergeCell ref="C17:C18"/>
    <mergeCell ref="AE17:AE18"/>
    <mergeCell ref="AF17:AF18"/>
    <mergeCell ref="AJ18:AJ19"/>
    <mergeCell ref="AK18:AK19"/>
    <mergeCell ref="AL18:AL19"/>
    <mergeCell ref="AM18:AM19"/>
    <mergeCell ref="B15:B16"/>
    <mergeCell ref="C15:C16"/>
    <mergeCell ref="D15:D16"/>
    <mergeCell ref="AE15:AF15"/>
    <mergeCell ref="AJ16:AJ17"/>
    <mergeCell ref="AK16:AK17"/>
    <mergeCell ref="AM20:AM22"/>
    <mergeCell ref="C21:C22"/>
    <mergeCell ref="AE21:AE22"/>
    <mergeCell ref="AF21:AF22"/>
    <mergeCell ref="C23:C24"/>
    <mergeCell ref="AE23:AE24"/>
    <mergeCell ref="AF23:AF24"/>
    <mergeCell ref="AJ23:AJ24"/>
    <mergeCell ref="AB15:AD15"/>
    <mergeCell ref="Y15:AA15"/>
    <mergeCell ref="U15:X15"/>
    <mergeCell ref="Q15:T15"/>
    <mergeCell ref="M15:P15"/>
    <mergeCell ref="I15:L15"/>
    <mergeCell ref="E15:H15"/>
    <mergeCell ref="A1:AO1"/>
    <mergeCell ref="AJ7:AN7"/>
    <mergeCell ref="B13:H14"/>
    <mergeCell ref="I13:AD14"/>
    <mergeCell ref="AJ13:AJ14"/>
    <mergeCell ref="AK13:AK14"/>
    <mergeCell ref="AL13:AL14"/>
    <mergeCell ref="AM13:AM14"/>
  </mergeCells>
  <conditionalFormatting sqref="AF17:AF24 AF26:AF33 AF35:AF42 AF44:AF51">
    <cfRule type="cellIs" dxfId="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72"/>
  <sheetViews>
    <sheetView zoomScale="45" zoomScaleNormal="45" workbookViewId="0">
      <selection activeCell="L114" sqref="L114"/>
    </sheetView>
  </sheetViews>
  <sheetFormatPr baseColWidth="10" defaultColWidth="11.42578125" defaultRowHeight="12.75" x14ac:dyDescent="0.2"/>
  <cols>
    <col min="1" max="3" width="6.7109375" style="2" customWidth="1"/>
    <col min="4" max="4" width="8.2851562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5.7109375" style="2" customWidth="1"/>
    <col min="26" max="27" width="8.28515625" style="2" customWidth="1"/>
    <col min="28" max="28" width="15.7109375" style="2" customWidth="1"/>
    <col min="29" max="29" width="8.28515625" style="2" customWidth="1"/>
    <col min="30" max="31" width="26.28515625" style="61" customWidth="1"/>
    <col min="32" max="32" width="4.28515625" style="2" customWidth="1"/>
    <col min="33" max="16384" width="11.42578125" style="2"/>
  </cols>
  <sheetData>
    <row r="1" spans="1:31" ht="39.75" customHeight="1" thickBot="1" x14ac:dyDescent="0.25">
      <c r="A1" s="673" t="s">
        <v>207</v>
      </c>
      <c r="B1" s="674"/>
      <c r="C1" s="674"/>
      <c r="D1" s="674"/>
      <c r="E1" s="674"/>
      <c r="F1" s="674"/>
      <c r="G1" s="675"/>
      <c r="H1" s="553" t="s">
        <v>81</v>
      </c>
      <c r="I1" s="550"/>
      <c r="J1" s="550"/>
      <c r="K1" s="550"/>
      <c r="L1" s="550"/>
      <c r="M1" s="550"/>
      <c r="N1" s="550"/>
      <c r="O1" s="550"/>
      <c r="P1" s="550"/>
      <c r="Q1" s="550"/>
      <c r="R1" s="550"/>
      <c r="S1" s="550"/>
      <c r="T1" s="550"/>
      <c r="U1" s="550"/>
      <c r="V1" s="550"/>
      <c r="W1" s="550"/>
      <c r="X1" s="550"/>
      <c r="Y1" s="550"/>
      <c r="Z1" s="550"/>
      <c r="AA1" s="550"/>
      <c r="AB1" s="550"/>
      <c r="AC1" s="550"/>
      <c r="AD1" s="431" t="s">
        <v>71</v>
      </c>
      <c r="AE1" s="432" t="s">
        <v>169</v>
      </c>
    </row>
    <row r="2" spans="1:31" ht="30" customHeight="1" thickBot="1" x14ac:dyDescent="0.25">
      <c r="A2" s="676"/>
      <c r="B2" s="677"/>
      <c r="C2" s="677"/>
      <c r="D2" s="677"/>
      <c r="E2" s="677"/>
      <c r="F2" s="677"/>
      <c r="G2" s="678"/>
      <c r="H2" s="551"/>
      <c r="I2" s="552"/>
      <c r="J2" s="552"/>
      <c r="K2" s="552"/>
      <c r="L2" s="552"/>
      <c r="M2" s="552"/>
      <c r="N2" s="552"/>
      <c r="O2" s="552"/>
      <c r="P2" s="552"/>
      <c r="Q2" s="552"/>
      <c r="R2" s="552"/>
      <c r="S2" s="552"/>
      <c r="T2" s="552"/>
      <c r="U2" s="552"/>
      <c r="V2" s="552"/>
      <c r="W2" s="552"/>
      <c r="X2" s="552"/>
      <c r="Y2" s="552"/>
      <c r="Z2" s="552"/>
      <c r="AA2" s="552"/>
      <c r="AB2" s="552"/>
      <c r="AC2" s="552"/>
      <c r="AD2" s="431" t="s">
        <v>1</v>
      </c>
      <c r="AE2" s="433" t="s">
        <v>35</v>
      </c>
    </row>
    <row r="3" spans="1:31" ht="50.1" customHeight="1" thickBot="1" x14ac:dyDescent="0.25">
      <c r="A3" s="665" t="s">
        <v>2</v>
      </c>
      <c r="B3" s="665" t="s">
        <v>3</v>
      </c>
      <c r="C3" s="665" t="s">
        <v>4</v>
      </c>
      <c r="D3" s="591" t="s">
        <v>5</v>
      </c>
      <c r="E3" s="592"/>
      <c r="F3" s="592"/>
      <c r="G3" s="593"/>
      <c r="H3" s="591" t="s">
        <v>6</v>
      </c>
      <c r="I3" s="592"/>
      <c r="J3" s="592"/>
      <c r="K3" s="593"/>
      <c r="L3" s="591" t="s">
        <v>7</v>
      </c>
      <c r="M3" s="592"/>
      <c r="N3" s="592"/>
      <c r="O3" s="593"/>
      <c r="P3" s="591" t="s">
        <v>8</v>
      </c>
      <c r="Q3" s="592"/>
      <c r="R3" s="592"/>
      <c r="S3" s="593"/>
      <c r="T3" s="591" t="s">
        <v>9</v>
      </c>
      <c r="U3" s="592"/>
      <c r="V3" s="592"/>
      <c r="W3" s="593"/>
      <c r="X3" s="591" t="s">
        <v>10</v>
      </c>
      <c r="Y3" s="592"/>
      <c r="Z3" s="593"/>
      <c r="AA3" s="591" t="s">
        <v>11</v>
      </c>
      <c r="AB3" s="592"/>
      <c r="AC3" s="593"/>
      <c r="AD3" s="572" t="s">
        <v>12</v>
      </c>
      <c r="AE3" s="574"/>
    </row>
    <row r="4" spans="1:31" s="19" customFormat="1" ht="26.25" customHeight="1" thickBot="1" x14ac:dyDescent="0.25">
      <c r="A4" s="666"/>
      <c r="B4" s="666"/>
      <c r="C4" s="666"/>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296"/>
      <c r="AA4" s="14">
        <v>0.25</v>
      </c>
      <c r="AB4" s="15">
        <v>0.75</v>
      </c>
      <c r="AC4" s="16"/>
      <c r="AD4" s="17" t="s">
        <v>13</v>
      </c>
      <c r="AE4" s="18" t="s">
        <v>14</v>
      </c>
    </row>
    <row r="5" spans="1:31" ht="15" customHeight="1" x14ac:dyDescent="0.2">
      <c r="A5" s="575">
        <v>1</v>
      </c>
      <c r="B5" s="625" t="s">
        <v>15</v>
      </c>
      <c r="C5" s="20" t="s">
        <v>16</v>
      </c>
      <c r="D5" s="21"/>
      <c r="E5" s="22"/>
      <c r="F5" s="22"/>
      <c r="G5" s="79"/>
      <c r="H5" s="21"/>
      <c r="I5" s="22"/>
      <c r="J5" s="22"/>
      <c r="K5" s="23"/>
      <c r="L5" s="80"/>
      <c r="M5" s="22"/>
      <c r="N5" s="22"/>
      <c r="O5" s="23"/>
      <c r="P5" s="21"/>
      <c r="Q5" s="22"/>
      <c r="R5" s="22"/>
      <c r="S5" s="85"/>
      <c r="T5" s="31"/>
      <c r="U5" s="22"/>
      <c r="V5" s="22"/>
      <c r="W5" s="85"/>
      <c r="X5" s="31"/>
      <c r="Y5" s="22"/>
      <c r="Z5" s="79"/>
      <c r="AA5" s="21"/>
      <c r="AB5" s="22"/>
      <c r="AC5" s="96"/>
      <c r="AD5" s="560">
        <f>SUM(D5:AC5)</f>
        <v>0</v>
      </c>
      <c r="AE5" s="556">
        <f>SUM(D6:AC6)</f>
        <v>0</v>
      </c>
    </row>
    <row r="6" spans="1:31" ht="15" customHeight="1" x14ac:dyDescent="0.2">
      <c r="A6" s="576"/>
      <c r="B6" s="626"/>
      <c r="C6" s="25" t="s">
        <v>17</v>
      </c>
      <c r="D6" s="26"/>
      <c r="E6" s="27"/>
      <c r="F6" s="27"/>
      <c r="G6" s="82"/>
      <c r="H6" s="26"/>
      <c r="I6" s="27"/>
      <c r="J6" s="27"/>
      <c r="K6" s="28"/>
      <c r="L6" s="83"/>
      <c r="M6" s="27"/>
      <c r="N6" s="27"/>
      <c r="O6" s="28"/>
      <c r="P6" s="26"/>
      <c r="Q6" s="27"/>
      <c r="R6" s="27"/>
      <c r="S6" s="82"/>
      <c r="T6" s="26"/>
      <c r="U6" s="27"/>
      <c r="V6" s="27"/>
      <c r="W6" s="82"/>
      <c r="X6" s="26"/>
      <c r="Y6" s="27"/>
      <c r="Z6" s="82"/>
      <c r="AA6" s="26"/>
      <c r="AB6" s="27"/>
      <c r="AC6" s="97"/>
      <c r="AD6" s="561"/>
      <c r="AE6" s="557"/>
    </row>
    <row r="7" spans="1:31" ht="15" customHeight="1" x14ac:dyDescent="0.2">
      <c r="A7" s="576"/>
      <c r="B7" s="627" t="s">
        <v>18</v>
      </c>
      <c r="C7" s="30" t="s">
        <v>16</v>
      </c>
      <c r="D7" s="31"/>
      <c r="E7" s="32"/>
      <c r="F7" s="32"/>
      <c r="G7" s="85"/>
      <c r="H7" s="31"/>
      <c r="I7" s="32"/>
      <c r="J7" s="32"/>
      <c r="K7" s="33"/>
      <c r="L7" s="86"/>
      <c r="M7" s="32"/>
      <c r="N7" s="32"/>
      <c r="O7" s="85"/>
      <c r="P7" s="31"/>
      <c r="Q7" s="32"/>
      <c r="R7" s="32"/>
      <c r="S7" s="85"/>
      <c r="T7" s="31"/>
      <c r="U7" s="32"/>
      <c r="V7" s="32"/>
      <c r="W7" s="85"/>
      <c r="X7" s="31"/>
      <c r="Y7" s="32"/>
      <c r="Z7" s="99"/>
      <c r="AA7" s="86"/>
      <c r="AB7" s="32"/>
      <c r="AC7" s="99"/>
      <c r="AD7" s="562">
        <f>SUM(D7:AC7)</f>
        <v>0</v>
      </c>
      <c r="AE7" s="558">
        <f>SUM(D8:AC8)</f>
        <v>0</v>
      </c>
    </row>
    <row r="8" spans="1:31" ht="15" customHeight="1" x14ac:dyDescent="0.2">
      <c r="A8" s="576"/>
      <c r="B8" s="627"/>
      <c r="C8" s="25" t="s">
        <v>17</v>
      </c>
      <c r="D8" s="26"/>
      <c r="E8" s="27"/>
      <c r="F8" s="27"/>
      <c r="G8" s="82"/>
      <c r="H8" s="26"/>
      <c r="I8" s="27"/>
      <c r="J8" s="27"/>
      <c r="K8" s="28"/>
      <c r="L8" s="83"/>
      <c r="M8" s="27"/>
      <c r="N8" s="27"/>
      <c r="O8" s="82"/>
      <c r="P8" s="26"/>
      <c r="Q8" s="27"/>
      <c r="R8" s="27"/>
      <c r="S8" s="82"/>
      <c r="T8" s="26"/>
      <c r="U8" s="27"/>
      <c r="V8" s="27"/>
      <c r="W8" s="82"/>
      <c r="X8" s="26"/>
      <c r="Y8" s="27"/>
      <c r="Z8" s="97"/>
      <c r="AA8" s="83"/>
      <c r="AB8" s="27"/>
      <c r="AC8" s="97"/>
      <c r="AD8" s="561"/>
      <c r="AE8" s="557"/>
    </row>
    <row r="9" spans="1:31" ht="15" customHeight="1" x14ac:dyDescent="0.2">
      <c r="A9" s="576"/>
      <c r="B9" s="628" t="s">
        <v>19</v>
      </c>
      <c r="C9" s="30" t="s">
        <v>16</v>
      </c>
      <c r="D9" s="31"/>
      <c r="E9" s="32"/>
      <c r="F9" s="32"/>
      <c r="G9" s="85"/>
      <c r="H9" s="31"/>
      <c r="I9" s="32"/>
      <c r="J9" s="32"/>
      <c r="K9" s="85"/>
      <c r="L9" s="31"/>
      <c r="M9" s="32"/>
      <c r="N9" s="32"/>
      <c r="O9" s="85"/>
      <c r="P9" s="31"/>
      <c r="Q9" s="32"/>
      <c r="R9" s="32"/>
      <c r="S9" s="33"/>
      <c r="T9" s="86"/>
      <c r="U9" s="32"/>
      <c r="V9" s="32"/>
      <c r="W9" s="85"/>
      <c r="X9" s="31"/>
      <c r="Y9" s="32"/>
      <c r="Z9" s="99"/>
      <c r="AA9" s="86"/>
      <c r="AB9" s="32"/>
      <c r="AC9" s="99"/>
      <c r="AD9" s="562">
        <f>SUM(D9:AC9)</f>
        <v>0</v>
      </c>
      <c r="AE9" s="558">
        <f>SUM(D10:AC10)</f>
        <v>0</v>
      </c>
    </row>
    <row r="10" spans="1:31" ht="15" customHeight="1" x14ac:dyDescent="0.2">
      <c r="A10" s="576"/>
      <c r="B10" s="628"/>
      <c r="C10" s="25" t="s">
        <v>17</v>
      </c>
      <c r="D10" s="26"/>
      <c r="E10" s="27"/>
      <c r="F10" s="27"/>
      <c r="G10" s="82"/>
      <c r="H10" s="26"/>
      <c r="I10" s="27"/>
      <c r="J10" s="27"/>
      <c r="K10" s="82"/>
      <c r="L10" s="26"/>
      <c r="M10" s="27"/>
      <c r="N10" s="27"/>
      <c r="O10" s="82"/>
      <c r="P10" s="26"/>
      <c r="Q10" s="27"/>
      <c r="R10" s="27"/>
      <c r="S10" s="28"/>
      <c r="T10" s="83"/>
      <c r="U10" s="27"/>
      <c r="V10" s="27"/>
      <c r="W10" s="82"/>
      <c r="X10" s="26"/>
      <c r="Y10" s="27"/>
      <c r="Z10" s="97"/>
      <c r="AA10" s="83"/>
      <c r="AB10" s="27"/>
      <c r="AC10" s="97"/>
      <c r="AD10" s="561"/>
      <c r="AE10" s="557"/>
    </row>
    <row r="11" spans="1:31" ht="15" customHeight="1" x14ac:dyDescent="0.2">
      <c r="A11" s="576"/>
      <c r="B11" s="569" t="s">
        <v>20</v>
      </c>
      <c r="C11" s="30" t="s">
        <v>16</v>
      </c>
      <c r="D11" s="31"/>
      <c r="E11" s="32"/>
      <c r="F11" s="32"/>
      <c r="G11" s="85"/>
      <c r="H11" s="31"/>
      <c r="I11" s="32"/>
      <c r="J11" s="32"/>
      <c r="K11" s="85"/>
      <c r="L11" s="31"/>
      <c r="M11" s="32"/>
      <c r="N11" s="32"/>
      <c r="O11" s="85"/>
      <c r="P11" s="31"/>
      <c r="Q11" s="32"/>
      <c r="R11" s="32"/>
      <c r="S11" s="85"/>
      <c r="T11" s="31"/>
      <c r="U11" s="32"/>
      <c r="V11" s="32"/>
      <c r="W11" s="85"/>
      <c r="X11" s="31"/>
      <c r="Y11" s="32"/>
      <c r="Z11" s="85"/>
      <c r="AA11" s="31"/>
      <c r="AB11" s="32"/>
      <c r="AC11" s="99"/>
      <c r="AD11" s="607">
        <f>SUM(D11:AC11)</f>
        <v>0</v>
      </c>
      <c r="AE11" s="608">
        <f>SUM(D12:AC12)</f>
        <v>0</v>
      </c>
    </row>
    <row r="12" spans="1:31" ht="15" customHeight="1" x14ac:dyDescent="0.2">
      <c r="A12" s="576"/>
      <c r="B12" s="569"/>
      <c r="C12" s="25" t="s">
        <v>17</v>
      </c>
      <c r="D12" s="26"/>
      <c r="E12" s="27"/>
      <c r="F12" s="27"/>
      <c r="G12" s="82"/>
      <c r="H12" s="26"/>
      <c r="I12" s="27"/>
      <c r="J12" s="27"/>
      <c r="K12" s="82"/>
      <c r="L12" s="26"/>
      <c r="M12" s="27"/>
      <c r="N12" s="27"/>
      <c r="O12" s="82"/>
      <c r="P12" s="26"/>
      <c r="Q12" s="27"/>
      <c r="R12" s="27"/>
      <c r="S12" s="82"/>
      <c r="T12" s="26"/>
      <c r="U12" s="27"/>
      <c r="V12" s="27"/>
      <c r="W12" s="82"/>
      <c r="X12" s="26"/>
      <c r="Y12" s="27"/>
      <c r="Z12" s="82"/>
      <c r="AA12" s="26"/>
      <c r="AB12" s="27"/>
      <c r="AC12" s="97"/>
      <c r="AD12" s="607"/>
      <c r="AE12" s="608"/>
    </row>
    <row r="13" spans="1:31" ht="15" customHeight="1" x14ac:dyDescent="0.2">
      <c r="A13" s="576"/>
      <c r="B13" s="603" t="s">
        <v>83</v>
      </c>
      <c r="C13" s="30" t="s">
        <v>16</v>
      </c>
      <c r="D13" s="31"/>
      <c r="E13" s="32"/>
      <c r="F13" s="32"/>
      <c r="G13" s="33"/>
      <c r="H13" s="86"/>
      <c r="I13" s="32"/>
      <c r="J13" s="32"/>
      <c r="K13" s="33"/>
      <c r="L13" s="86"/>
      <c r="M13" s="32"/>
      <c r="N13" s="32"/>
      <c r="O13" s="33"/>
      <c r="P13" s="86"/>
      <c r="Q13" s="32"/>
      <c r="R13" s="32"/>
      <c r="S13" s="33"/>
      <c r="T13" s="86"/>
      <c r="U13" s="32"/>
      <c r="V13" s="32"/>
      <c r="W13" s="85"/>
      <c r="X13" s="31"/>
      <c r="Y13" s="295"/>
      <c r="Z13" s="297"/>
      <c r="AA13" s="298"/>
      <c r="AB13" s="295"/>
      <c r="AC13" s="297"/>
      <c r="AD13" s="607">
        <f>SUM(D13:AC13)</f>
        <v>0</v>
      </c>
      <c r="AE13" s="608">
        <f>SUM(D14:AC14)</f>
        <v>0</v>
      </c>
    </row>
    <row r="14" spans="1:31" ht="15" customHeight="1" thickBot="1" x14ac:dyDescent="0.25">
      <c r="A14" s="577"/>
      <c r="B14" s="604"/>
      <c r="C14" s="40" t="s">
        <v>17</v>
      </c>
      <c r="D14" s="43"/>
      <c r="E14" s="41"/>
      <c r="F14" s="41"/>
      <c r="G14" s="42"/>
      <c r="H14" s="83"/>
      <c r="I14" s="41"/>
      <c r="J14" s="41"/>
      <c r="K14" s="42"/>
      <c r="L14" s="83"/>
      <c r="M14" s="41"/>
      <c r="N14" s="41"/>
      <c r="O14" s="42"/>
      <c r="P14" s="83"/>
      <c r="Q14" s="41"/>
      <c r="R14" s="41"/>
      <c r="S14" s="42"/>
      <c r="T14" s="88"/>
      <c r="U14" s="41"/>
      <c r="V14" s="41"/>
      <c r="W14" s="87"/>
      <c r="X14" s="43"/>
      <c r="Y14" s="41"/>
      <c r="Z14" s="103"/>
      <c r="AA14" s="43"/>
      <c r="AB14" s="41"/>
      <c r="AC14" s="103"/>
      <c r="AD14" s="609"/>
      <c r="AE14" s="610"/>
    </row>
    <row r="15" spans="1:31" ht="15" customHeight="1" thickBot="1" x14ac:dyDescent="0.4">
      <c r="A15" s="263"/>
      <c r="B15" s="125"/>
      <c r="C15" s="125"/>
      <c r="D15" s="91"/>
      <c r="E15" s="91"/>
      <c r="F15" s="91"/>
      <c r="G15" s="92"/>
      <c r="H15" s="91"/>
      <c r="I15" s="91"/>
      <c r="J15" s="91"/>
      <c r="K15" s="92"/>
      <c r="L15" s="91"/>
      <c r="M15" s="91"/>
      <c r="N15" s="91"/>
      <c r="O15" s="92"/>
      <c r="P15" s="91"/>
      <c r="Q15" s="91"/>
      <c r="R15" s="91"/>
      <c r="S15" s="92"/>
      <c r="T15" s="91"/>
      <c r="U15" s="91"/>
      <c r="V15" s="91"/>
      <c r="W15" s="92"/>
      <c r="X15" s="91"/>
      <c r="Y15" s="91"/>
      <c r="Z15" s="91"/>
      <c r="AA15" s="91"/>
      <c r="AB15" s="91"/>
      <c r="AC15" s="91"/>
      <c r="AD15" s="48"/>
      <c r="AE15" s="49"/>
    </row>
    <row r="16" spans="1:31" ht="15" customHeight="1" x14ac:dyDescent="0.2">
      <c r="A16" s="575">
        <v>2</v>
      </c>
      <c r="B16" s="625" t="s">
        <v>15</v>
      </c>
      <c r="C16" s="20" t="s">
        <v>16</v>
      </c>
      <c r="D16" s="21"/>
      <c r="E16" s="22"/>
      <c r="F16" s="22"/>
      <c r="G16" s="79"/>
      <c r="H16" s="21"/>
      <c r="I16" s="22"/>
      <c r="J16" s="22"/>
      <c r="K16" s="23"/>
      <c r="L16" s="80"/>
      <c r="M16" s="22"/>
      <c r="N16" s="22"/>
      <c r="O16" s="23"/>
      <c r="P16" s="21"/>
      <c r="Q16" s="22"/>
      <c r="R16" s="22"/>
      <c r="S16" s="23"/>
      <c r="T16" s="80"/>
      <c r="U16" s="22"/>
      <c r="V16" s="22"/>
      <c r="W16" s="79"/>
      <c r="X16" s="21"/>
      <c r="Y16" s="22"/>
      <c r="Z16" s="99"/>
      <c r="AA16" s="86"/>
      <c r="AB16" s="32"/>
      <c r="AC16" s="99"/>
      <c r="AD16" s="560">
        <f>SUM(D16:AC16)</f>
        <v>0</v>
      </c>
      <c r="AE16" s="556">
        <f>SUM(D17:AC17)</f>
        <v>0</v>
      </c>
    </row>
    <row r="17" spans="1:32" ht="15" customHeight="1" x14ac:dyDescent="0.2">
      <c r="A17" s="576"/>
      <c r="B17" s="626"/>
      <c r="C17" s="25" t="s">
        <v>17</v>
      </c>
      <c r="D17" s="26"/>
      <c r="E17" s="27"/>
      <c r="F17" s="27"/>
      <c r="G17" s="82"/>
      <c r="H17" s="26"/>
      <c r="I17" s="27"/>
      <c r="J17" s="27"/>
      <c r="K17" s="28"/>
      <c r="L17" s="83"/>
      <c r="M17" s="27"/>
      <c r="N17" s="27"/>
      <c r="O17" s="28"/>
      <c r="P17" s="26"/>
      <c r="Q17" s="27"/>
      <c r="R17" s="27"/>
      <c r="S17" s="28"/>
      <c r="T17" s="83"/>
      <c r="U17" s="27"/>
      <c r="V17" s="27"/>
      <c r="W17" s="82"/>
      <c r="X17" s="26"/>
      <c r="Y17" s="27"/>
      <c r="Z17" s="97"/>
      <c r="AA17" s="83"/>
      <c r="AB17" s="27"/>
      <c r="AC17" s="97"/>
      <c r="AD17" s="561"/>
      <c r="AE17" s="557"/>
    </row>
    <row r="18" spans="1:32" ht="15" customHeight="1" x14ac:dyDescent="0.2">
      <c r="A18" s="576"/>
      <c r="B18" s="627" t="s">
        <v>18</v>
      </c>
      <c r="C18" s="30" t="s">
        <v>16</v>
      </c>
      <c r="D18" s="31"/>
      <c r="E18" s="32"/>
      <c r="F18" s="32"/>
      <c r="G18" s="85"/>
      <c r="H18" s="31"/>
      <c r="I18" s="32"/>
      <c r="J18" s="32"/>
      <c r="K18" s="33"/>
      <c r="L18" s="86"/>
      <c r="M18" s="32"/>
      <c r="N18" s="32"/>
      <c r="O18" s="85"/>
      <c r="P18" s="31"/>
      <c r="Q18" s="32"/>
      <c r="R18" s="32"/>
      <c r="S18" s="33"/>
      <c r="T18" s="32"/>
      <c r="U18" s="32"/>
      <c r="V18" s="32"/>
      <c r="W18" s="33"/>
      <c r="X18" s="31"/>
      <c r="Y18" s="32"/>
      <c r="Z18" s="85"/>
      <c r="AA18" s="31"/>
      <c r="AB18" s="32"/>
      <c r="AC18" s="99"/>
      <c r="AD18" s="562">
        <f>SUM(D18:AC18)</f>
        <v>0</v>
      </c>
      <c r="AE18" s="558">
        <f>SUM(D19:AC19)</f>
        <v>0</v>
      </c>
    </row>
    <row r="19" spans="1:32" ht="15" customHeight="1" x14ac:dyDescent="0.2">
      <c r="A19" s="576"/>
      <c r="B19" s="627"/>
      <c r="C19" s="25" t="s">
        <v>17</v>
      </c>
      <c r="D19" s="26"/>
      <c r="E19" s="27"/>
      <c r="F19" s="27"/>
      <c r="G19" s="82"/>
      <c r="H19" s="26"/>
      <c r="I19" s="27"/>
      <c r="J19" s="27"/>
      <c r="K19" s="28"/>
      <c r="L19" s="83"/>
      <c r="M19" s="27"/>
      <c r="N19" s="27"/>
      <c r="O19" s="82"/>
      <c r="P19" s="26"/>
      <c r="Q19" s="27"/>
      <c r="R19" s="27"/>
      <c r="S19" s="28"/>
      <c r="T19" s="27"/>
      <c r="U19" s="27"/>
      <c r="V19" s="27"/>
      <c r="W19" s="28"/>
      <c r="X19" s="26"/>
      <c r="Y19" s="27"/>
      <c r="Z19" s="82"/>
      <c r="AA19" s="26"/>
      <c r="AB19" s="27"/>
      <c r="AC19" s="97"/>
      <c r="AD19" s="561"/>
      <c r="AE19" s="557"/>
    </row>
    <row r="20" spans="1:32" ht="15" customHeight="1" x14ac:dyDescent="0.2">
      <c r="A20" s="576"/>
      <c r="B20" s="628" t="s">
        <v>19</v>
      </c>
      <c r="C20" s="30" t="s">
        <v>16</v>
      </c>
      <c r="D20" s="31"/>
      <c r="E20" s="32"/>
      <c r="F20" s="32"/>
      <c r="G20" s="85"/>
      <c r="H20" s="31"/>
      <c r="I20" s="32"/>
      <c r="J20" s="32"/>
      <c r="K20" s="33"/>
      <c r="L20" s="86"/>
      <c r="M20" s="32"/>
      <c r="N20" s="32"/>
      <c r="O20" s="85"/>
      <c r="P20" s="31"/>
      <c r="Q20" s="32"/>
      <c r="R20" s="32"/>
      <c r="S20" s="85"/>
      <c r="T20" s="31"/>
      <c r="U20" s="32"/>
      <c r="V20" s="32"/>
      <c r="W20" s="85"/>
      <c r="X20" s="31"/>
      <c r="Y20" s="32"/>
      <c r="Z20" s="85"/>
      <c r="AA20" s="31"/>
      <c r="AB20" s="32"/>
      <c r="AC20" s="99"/>
      <c r="AD20" s="562">
        <f>SUM(D20:AC20)</f>
        <v>0</v>
      </c>
      <c r="AE20" s="558">
        <f>SUM(D21:AC21)</f>
        <v>0</v>
      </c>
    </row>
    <row r="21" spans="1:32" ht="15" customHeight="1" x14ac:dyDescent="0.2">
      <c r="A21" s="576"/>
      <c r="B21" s="628"/>
      <c r="C21" s="25" t="s">
        <v>17</v>
      </c>
      <c r="D21" s="26"/>
      <c r="E21" s="27"/>
      <c r="F21" s="27"/>
      <c r="G21" s="82"/>
      <c r="H21" s="26"/>
      <c r="I21" s="27"/>
      <c r="J21" s="27"/>
      <c r="K21" s="28"/>
      <c r="L21" s="83"/>
      <c r="M21" s="27"/>
      <c r="N21" s="27"/>
      <c r="O21" s="82"/>
      <c r="P21" s="26"/>
      <c r="Q21" s="27"/>
      <c r="R21" s="27"/>
      <c r="S21" s="82"/>
      <c r="T21" s="26"/>
      <c r="U21" s="27"/>
      <c r="V21" s="27"/>
      <c r="W21" s="82"/>
      <c r="X21" s="26"/>
      <c r="Y21" s="27"/>
      <c r="Z21" s="82"/>
      <c r="AA21" s="26"/>
      <c r="AB21" s="27"/>
      <c r="AC21" s="269"/>
      <c r="AD21" s="561"/>
      <c r="AE21" s="557"/>
    </row>
    <row r="22" spans="1:32" ht="15" customHeight="1" x14ac:dyDescent="0.2">
      <c r="A22" s="576"/>
      <c r="B22" s="569" t="s">
        <v>20</v>
      </c>
      <c r="C22" s="30" t="s">
        <v>16</v>
      </c>
      <c r="D22" s="31"/>
      <c r="E22" s="32"/>
      <c r="F22" s="32"/>
      <c r="G22" s="33"/>
      <c r="H22" s="86"/>
      <c r="I22" s="32"/>
      <c r="J22" s="32"/>
      <c r="K22" s="33"/>
      <c r="L22" s="86"/>
      <c r="M22" s="32"/>
      <c r="N22" s="32"/>
      <c r="O22" s="33"/>
      <c r="P22" s="86"/>
      <c r="Q22" s="32"/>
      <c r="R22" s="32"/>
      <c r="S22" s="85"/>
      <c r="T22" s="31"/>
      <c r="U22" s="32"/>
      <c r="V22" s="32"/>
      <c r="W22" s="85"/>
      <c r="X22" s="31"/>
      <c r="Y22" s="32"/>
      <c r="Z22" s="85"/>
      <c r="AA22" s="31"/>
      <c r="AB22" s="32"/>
      <c r="AC22" s="99"/>
      <c r="AD22" s="607">
        <f>SUM(D22:AC22)</f>
        <v>0</v>
      </c>
      <c r="AE22" s="608">
        <f>SUM(D23:AC23)</f>
        <v>0</v>
      </c>
    </row>
    <row r="23" spans="1:32" ht="15" customHeight="1" x14ac:dyDescent="0.2">
      <c r="A23" s="576"/>
      <c r="B23" s="569"/>
      <c r="C23" s="25" t="s">
        <v>17</v>
      </c>
      <c r="D23" s="26"/>
      <c r="E23" s="27"/>
      <c r="F23" s="27"/>
      <c r="G23" s="82"/>
      <c r="H23" s="26"/>
      <c r="I23" s="27"/>
      <c r="J23" s="27"/>
      <c r="K23" s="82"/>
      <c r="L23" s="26"/>
      <c r="M23" s="27"/>
      <c r="N23" s="27"/>
      <c r="O23" s="82"/>
      <c r="P23" s="26"/>
      <c r="Q23" s="27"/>
      <c r="R23" s="27"/>
      <c r="S23" s="82"/>
      <c r="T23" s="26"/>
      <c r="U23" s="27"/>
      <c r="V23" s="27"/>
      <c r="W23" s="82"/>
      <c r="X23" s="26"/>
      <c r="Y23" s="27"/>
      <c r="Z23" s="82"/>
      <c r="AA23" s="26"/>
      <c r="AB23" s="27"/>
      <c r="AC23" s="97"/>
      <c r="AD23" s="607"/>
      <c r="AE23" s="608"/>
    </row>
    <row r="24" spans="1:32" ht="15" customHeight="1" x14ac:dyDescent="0.2">
      <c r="A24" s="576"/>
      <c r="B24" s="603" t="s">
        <v>83</v>
      </c>
      <c r="C24" s="30" t="s">
        <v>16</v>
      </c>
      <c r="D24" s="31"/>
      <c r="E24" s="32"/>
      <c r="F24" s="32"/>
      <c r="G24" s="85"/>
      <c r="H24" s="31"/>
      <c r="I24" s="32"/>
      <c r="J24" s="32"/>
      <c r="K24" s="33"/>
      <c r="L24" s="86"/>
      <c r="M24" s="32"/>
      <c r="N24" s="32"/>
      <c r="O24" s="85"/>
      <c r="P24" s="31"/>
      <c r="Q24" s="32"/>
      <c r="R24" s="32"/>
      <c r="S24" s="33"/>
      <c r="T24" s="86"/>
      <c r="U24" s="32"/>
      <c r="V24" s="32"/>
      <c r="W24" s="33"/>
      <c r="X24" s="86"/>
      <c r="Y24" s="32"/>
      <c r="Z24" s="99"/>
      <c r="AA24" s="31"/>
      <c r="AB24" s="32"/>
      <c r="AC24" s="99"/>
      <c r="AD24" s="607">
        <f>SUM(D24:AC24)</f>
        <v>0</v>
      </c>
      <c r="AE24" s="608">
        <f>SUM(D25:AC25)</f>
        <v>0</v>
      </c>
    </row>
    <row r="25" spans="1:32" ht="15" customHeight="1" thickBot="1" x14ac:dyDescent="0.25">
      <c r="A25" s="577"/>
      <c r="B25" s="604"/>
      <c r="C25" s="40" t="s">
        <v>17</v>
      </c>
      <c r="D25" s="43"/>
      <c r="E25" s="41"/>
      <c r="F25" s="41"/>
      <c r="G25" s="87"/>
      <c r="H25" s="43"/>
      <c r="I25" s="41"/>
      <c r="J25" s="41"/>
      <c r="K25" s="42"/>
      <c r="L25" s="88"/>
      <c r="M25" s="41"/>
      <c r="N25" s="41"/>
      <c r="O25" s="87"/>
      <c r="P25" s="43"/>
      <c r="Q25" s="41"/>
      <c r="R25" s="41"/>
      <c r="S25" s="42"/>
      <c r="T25" s="83"/>
      <c r="U25" s="41"/>
      <c r="V25" s="41"/>
      <c r="W25" s="42"/>
      <c r="X25" s="83"/>
      <c r="Y25" s="41"/>
      <c r="Z25" s="103"/>
      <c r="AA25" s="43"/>
      <c r="AB25" s="41"/>
      <c r="AC25" s="272"/>
      <c r="AD25" s="609"/>
      <c r="AE25" s="610"/>
    </row>
    <row r="26" spans="1:32" ht="15" customHeight="1" thickBot="1" x14ac:dyDescent="0.4">
      <c r="A26" s="263"/>
      <c r="B26" s="125"/>
      <c r="C26" s="125"/>
      <c r="D26" s="91"/>
      <c r="E26" s="91"/>
      <c r="F26" s="91"/>
      <c r="G26" s="92"/>
      <c r="H26" s="91"/>
      <c r="I26" s="91"/>
      <c r="J26" s="91"/>
      <c r="K26" s="92"/>
      <c r="L26" s="91"/>
      <c r="M26" s="91"/>
      <c r="N26" s="91"/>
      <c r="O26" s="92"/>
      <c r="P26" s="91"/>
      <c r="Q26" s="91"/>
      <c r="R26" s="91"/>
      <c r="S26" s="92"/>
      <c r="T26" s="91"/>
      <c r="U26" s="91"/>
      <c r="V26" s="91"/>
      <c r="W26" s="92"/>
      <c r="X26" s="91"/>
      <c r="Y26" s="91"/>
      <c r="Z26" s="91"/>
      <c r="AA26" s="91"/>
      <c r="AB26" s="91"/>
      <c r="AC26" s="91"/>
      <c r="AD26" s="48"/>
      <c r="AE26" s="49"/>
    </row>
    <row r="27" spans="1:32" ht="15" customHeight="1" x14ac:dyDescent="0.2">
      <c r="A27" s="575">
        <v>3</v>
      </c>
      <c r="B27" s="625" t="s">
        <v>15</v>
      </c>
      <c r="C27" s="20" t="s">
        <v>16</v>
      </c>
      <c r="D27" s="31"/>
      <c r="E27" s="22"/>
      <c r="F27" s="22"/>
      <c r="G27" s="79"/>
      <c r="H27" s="21"/>
      <c r="I27" s="22"/>
      <c r="J27" s="22"/>
      <c r="K27" s="79"/>
      <c r="L27" s="21"/>
      <c r="M27" s="22"/>
      <c r="N27" s="22"/>
      <c r="O27" s="23"/>
      <c r="P27" s="21"/>
      <c r="Q27" s="22"/>
      <c r="R27" s="22"/>
      <c r="S27" s="23"/>
      <c r="T27" s="80"/>
      <c r="U27" s="22"/>
      <c r="V27" s="22"/>
      <c r="W27" s="79"/>
      <c r="X27" s="21"/>
      <c r="Y27" s="22"/>
      <c r="Z27" s="96"/>
      <c r="AA27" s="21"/>
      <c r="AB27" s="22"/>
      <c r="AC27" s="96"/>
      <c r="AD27" s="560">
        <f>SUM(D27:AC27)</f>
        <v>0</v>
      </c>
      <c r="AE27" s="556">
        <f>SUM(D28:AC28)</f>
        <v>0</v>
      </c>
    </row>
    <row r="28" spans="1:32" ht="15" customHeight="1" x14ac:dyDescent="0.2">
      <c r="A28" s="576"/>
      <c r="B28" s="626"/>
      <c r="C28" s="25" t="s">
        <v>17</v>
      </c>
      <c r="D28" s="26"/>
      <c r="E28" s="27"/>
      <c r="F28" s="27"/>
      <c r="G28" s="82"/>
      <c r="H28" s="26"/>
      <c r="I28" s="27"/>
      <c r="J28" s="27"/>
      <c r="K28" s="82"/>
      <c r="L28" s="26"/>
      <c r="M28" s="27"/>
      <c r="N28" s="27"/>
      <c r="O28" s="28"/>
      <c r="P28" s="26"/>
      <c r="Q28" s="27"/>
      <c r="R28" s="27"/>
      <c r="S28" s="28"/>
      <c r="T28" s="83"/>
      <c r="U28" s="27"/>
      <c r="V28" s="27"/>
      <c r="W28" s="82"/>
      <c r="X28" s="26"/>
      <c r="Y28" s="27"/>
      <c r="Z28" s="97"/>
      <c r="AA28" s="26"/>
      <c r="AB28" s="27"/>
      <c r="AC28" s="97"/>
      <c r="AD28" s="561"/>
      <c r="AE28" s="557"/>
    </row>
    <row r="29" spans="1:32" ht="15" customHeight="1" x14ac:dyDescent="0.2">
      <c r="A29" s="576"/>
      <c r="B29" s="627" t="s">
        <v>18</v>
      </c>
      <c r="C29" s="30" t="s">
        <v>16</v>
      </c>
      <c r="D29" s="86"/>
      <c r="E29" s="32"/>
      <c r="F29" s="32"/>
      <c r="G29" s="85"/>
      <c r="H29" s="31"/>
      <c r="I29" s="32"/>
      <c r="J29" s="32"/>
      <c r="K29" s="33"/>
      <c r="L29" s="86"/>
      <c r="M29" s="32"/>
      <c r="N29" s="32"/>
      <c r="O29" s="85"/>
      <c r="P29" s="31"/>
      <c r="Q29" s="32"/>
      <c r="R29" s="32"/>
      <c r="S29" s="33"/>
      <c r="T29" s="32"/>
      <c r="U29" s="32"/>
      <c r="V29" s="32"/>
      <c r="W29" s="33"/>
      <c r="X29" s="31"/>
      <c r="Y29" s="32"/>
      <c r="Z29" s="85"/>
      <c r="AA29" s="31"/>
      <c r="AB29" s="32"/>
      <c r="AC29" s="99"/>
      <c r="AD29" s="562">
        <f>SUM(D29:AC29)</f>
        <v>0</v>
      </c>
      <c r="AE29" s="558">
        <f>SUM(D30:AC30)</f>
        <v>0</v>
      </c>
    </row>
    <row r="30" spans="1:32" ht="15" customHeight="1" x14ac:dyDescent="0.2">
      <c r="A30" s="576"/>
      <c r="B30" s="627"/>
      <c r="C30" s="25" t="s">
        <v>17</v>
      </c>
      <c r="D30" s="83"/>
      <c r="E30" s="27"/>
      <c r="F30" s="27"/>
      <c r="G30" s="82"/>
      <c r="H30" s="26"/>
      <c r="I30" s="27"/>
      <c r="J30" s="27"/>
      <c r="K30" s="28"/>
      <c r="L30" s="83"/>
      <c r="M30" s="27"/>
      <c r="N30" s="27"/>
      <c r="O30" s="82"/>
      <c r="P30" s="26"/>
      <c r="Q30" s="27"/>
      <c r="R30" s="27"/>
      <c r="S30" s="28"/>
      <c r="T30" s="27"/>
      <c r="U30" s="27"/>
      <c r="V30" s="27"/>
      <c r="W30" s="28"/>
      <c r="X30" s="26"/>
      <c r="Y30" s="27"/>
      <c r="Z30" s="82"/>
      <c r="AA30" s="26"/>
      <c r="AB30" s="27"/>
      <c r="AC30" s="97"/>
      <c r="AD30" s="561"/>
      <c r="AE30" s="557"/>
    </row>
    <row r="31" spans="1:32" ht="15" customHeight="1" x14ac:dyDescent="0.2">
      <c r="A31" s="576"/>
      <c r="B31" s="628" t="s">
        <v>19</v>
      </c>
      <c r="C31" s="30" t="s">
        <v>16</v>
      </c>
      <c r="D31" s="86"/>
      <c r="E31" s="32"/>
      <c r="F31" s="32"/>
      <c r="G31" s="33"/>
      <c r="H31" s="86"/>
      <c r="I31" s="32"/>
      <c r="J31" s="32"/>
      <c r="K31" s="33"/>
      <c r="L31" s="86"/>
      <c r="M31" s="32"/>
      <c r="N31" s="32"/>
      <c r="O31" s="33"/>
      <c r="P31" s="86"/>
      <c r="Q31" s="32"/>
      <c r="R31" s="32"/>
      <c r="S31" s="33"/>
      <c r="T31" s="86"/>
      <c r="U31" s="32"/>
      <c r="V31" s="32"/>
      <c r="W31" s="85"/>
      <c r="X31" s="31"/>
      <c r="Y31" s="32"/>
      <c r="Z31" s="99"/>
      <c r="AA31" s="31"/>
      <c r="AB31" s="32"/>
      <c r="AC31" s="99"/>
      <c r="AD31" s="562">
        <f>SUM(D31:AC31)</f>
        <v>0</v>
      </c>
      <c r="AE31" s="558">
        <f>SUM(D32:AC32)</f>
        <v>0</v>
      </c>
    </row>
    <row r="32" spans="1:32" ht="15" customHeight="1" x14ac:dyDescent="0.2">
      <c r="A32" s="576"/>
      <c r="B32" s="628"/>
      <c r="C32" s="25" t="s">
        <v>17</v>
      </c>
      <c r="D32" s="83"/>
      <c r="E32" s="27"/>
      <c r="F32" s="27"/>
      <c r="G32" s="82"/>
      <c r="H32" s="26"/>
      <c r="I32" s="27"/>
      <c r="J32" s="27"/>
      <c r="K32" s="82"/>
      <c r="L32" s="26"/>
      <c r="M32" s="27"/>
      <c r="N32" s="27"/>
      <c r="O32" s="82"/>
      <c r="P32" s="26"/>
      <c r="Q32" s="27"/>
      <c r="R32" s="27"/>
      <c r="S32" s="28"/>
      <c r="T32" s="83"/>
      <c r="U32" s="27"/>
      <c r="V32" s="27"/>
      <c r="W32" s="82"/>
      <c r="X32" s="26"/>
      <c r="Y32" s="27"/>
      <c r="Z32" s="97"/>
      <c r="AA32" s="26"/>
      <c r="AB32" s="27"/>
      <c r="AC32" s="97"/>
      <c r="AD32" s="561"/>
      <c r="AE32" s="557"/>
      <c r="AF32" s="268"/>
    </row>
    <row r="33" spans="1:32" ht="15" customHeight="1" x14ac:dyDescent="0.2">
      <c r="A33" s="576"/>
      <c r="B33" s="569" t="s">
        <v>20</v>
      </c>
      <c r="C33" s="30" t="s">
        <v>16</v>
      </c>
      <c r="D33" s="86"/>
      <c r="E33" s="32"/>
      <c r="F33" s="32"/>
      <c r="G33" s="85"/>
      <c r="H33" s="31"/>
      <c r="I33" s="32"/>
      <c r="J33" s="32"/>
      <c r="K33" s="85"/>
      <c r="L33" s="31"/>
      <c r="M33" s="32"/>
      <c r="N33" s="32"/>
      <c r="O33" s="85"/>
      <c r="P33" s="31"/>
      <c r="Q33" s="32"/>
      <c r="R33" s="32"/>
      <c r="S33" s="33"/>
      <c r="T33" s="86"/>
      <c r="U33" s="32"/>
      <c r="V33" s="32"/>
      <c r="W33" s="33"/>
      <c r="X33" s="86"/>
      <c r="Y33" s="32"/>
      <c r="Z33" s="85"/>
      <c r="AA33" s="31"/>
      <c r="AB33" s="32"/>
      <c r="AC33" s="99"/>
      <c r="AD33" s="607">
        <f>SUM(D33:AC33)</f>
        <v>0</v>
      </c>
      <c r="AE33" s="608">
        <f>SUM(D34:AC34)</f>
        <v>0</v>
      </c>
    </row>
    <row r="34" spans="1:32" ht="15" customHeight="1" x14ac:dyDescent="0.2">
      <c r="A34" s="576"/>
      <c r="B34" s="569"/>
      <c r="C34" s="25" t="s">
        <v>17</v>
      </c>
      <c r="D34" s="83"/>
      <c r="E34" s="27"/>
      <c r="F34" s="27"/>
      <c r="G34" s="82"/>
      <c r="H34" s="26"/>
      <c r="I34" s="27"/>
      <c r="J34" s="27"/>
      <c r="K34" s="82"/>
      <c r="L34" s="26"/>
      <c r="M34" s="27"/>
      <c r="N34" s="27"/>
      <c r="O34" s="82"/>
      <c r="P34" s="26"/>
      <c r="Q34" s="27"/>
      <c r="R34" s="27"/>
      <c r="S34" s="82"/>
      <c r="T34" s="26"/>
      <c r="U34" s="27"/>
      <c r="V34" s="27"/>
      <c r="W34" s="82"/>
      <c r="X34" s="26"/>
      <c r="Y34" s="27"/>
      <c r="Z34" s="82"/>
      <c r="AA34" s="26"/>
      <c r="AB34" s="27"/>
      <c r="AC34" s="97"/>
      <c r="AD34" s="607"/>
      <c r="AE34" s="608"/>
      <c r="AF34" s="268"/>
    </row>
    <row r="35" spans="1:32" ht="15" customHeight="1" x14ac:dyDescent="0.2">
      <c r="A35" s="576"/>
      <c r="B35" s="603" t="s">
        <v>83</v>
      </c>
      <c r="C35" s="30" t="s">
        <v>16</v>
      </c>
      <c r="D35" s="86"/>
      <c r="E35" s="32"/>
      <c r="F35" s="32"/>
      <c r="G35" s="85"/>
      <c r="H35" s="31"/>
      <c r="I35" s="32"/>
      <c r="J35" s="32"/>
      <c r="K35" s="33"/>
      <c r="L35" s="86"/>
      <c r="M35" s="32"/>
      <c r="N35" s="32"/>
      <c r="O35" s="85"/>
      <c r="P35" s="31"/>
      <c r="Q35" s="32"/>
      <c r="R35" s="32"/>
      <c r="S35" s="85"/>
      <c r="T35" s="31"/>
      <c r="U35" s="32"/>
      <c r="V35" s="32"/>
      <c r="W35" s="85"/>
      <c r="X35" s="31"/>
      <c r="Y35" s="32"/>
      <c r="Z35" s="99"/>
      <c r="AA35" s="86"/>
      <c r="AB35" s="32"/>
      <c r="AC35" s="99"/>
      <c r="AD35" s="607">
        <f>SUM(D35:AC35)</f>
        <v>0</v>
      </c>
      <c r="AE35" s="608">
        <f>SUM(D36:AC36)</f>
        <v>0</v>
      </c>
    </row>
    <row r="36" spans="1:32" ht="15" customHeight="1" thickBot="1" x14ac:dyDescent="0.25">
      <c r="A36" s="577"/>
      <c r="B36" s="604"/>
      <c r="C36" s="40" t="s">
        <v>17</v>
      </c>
      <c r="D36" s="88"/>
      <c r="E36" s="41"/>
      <c r="F36" s="41"/>
      <c r="G36" s="87"/>
      <c r="H36" s="43"/>
      <c r="I36" s="41"/>
      <c r="J36" s="41"/>
      <c r="K36" s="42"/>
      <c r="L36" s="88"/>
      <c r="M36" s="41"/>
      <c r="N36" s="41"/>
      <c r="O36" s="87"/>
      <c r="P36" s="43"/>
      <c r="Q36" s="41"/>
      <c r="R36" s="41"/>
      <c r="S36" s="87"/>
      <c r="T36" s="43"/>
      <c r="U36" s="41"/>
      <c r="V36" s="41"/>
      <c r="W36" s="87"/>
      <c r="X36" s="43"/>
      <c r="Y36" s="41"/>
      <c r="Z36" s="97"/>
      <c r="AA36" s="83"/>
      <c r="AB36" s="41"/>
      <c r="AC36" s="97"/>
      <c r="AD36" s="609"/>
      <c r="AE36" s="610"/>
      <c r="AF36" s="268"/>
    </row>
    <row r="37" spans="1:32" ht="15" customHeight="1" thickBot="1" x14ac:dyDescent="0.4">
      <c r="A37" s="263"/>
      <c r="B37" s="125"/>
      <c r="C37" s="125"/>
      <c r="D37" s="91"/>
      <c r="E37" s="91"/>
      <c r="F37" s="91"/>
      <c r="G37" s="92"/>
      <c r="H37" s="91"/>
      <c r="I37" s="91"/>
      <c r="J37" s="91"/>
      <c r="K37" s="92"/>
      <c r="L37" s="91"/>
      <c r="M37" s="91"/>
      <c r="N37" s="91"/>
      <c r="O37" s="92"/>
      <c r="P37" s="91"/>
      <c r="Q37" s="91"/>
      <c r="R37" s="91"/>
      <c r="S37" s="92"/>
      <c r="T37" s="91"/>
      <c r="U37" s="91"/>
      <c r="V37" s="91"/>
      <c r="W37" s="92"/>
      <c r="X37" s="91"/>
      <c r="Y37" s="91"/>
      <c r="Z37" s="91"/>
      <c r="AA37" s="91"/>
      <c r="AB37" s="91"/>
      <c r="AC37" s="91"/>
      <c r="AD37" s="48"/>
      <c r="AE37" s="49"/>
    </row>
    <row r="38" spans="1:32" ht="15" customHeight="1" x14ac:dyDescent="0.2">
      <c r="A38" s="575">
        <v>4</v>
      </c>
      <c r="B38" s="625" t="s">
        <v>15</v>
      </c>
      <c r="C38" s="20" t="s">
        <v>16</v>
      </c>
      <c r="D38" s="80"/>
      <c r="E38" s="22"/>
      <c r="F38" s="22"/>
      <c r="G38" s="79"/>
      <c r="H38" s="21"/>
      <c r="I38" s="22"/>
      <c r="J38" s="22"/>
      <c r="K38" s="23"/>
      <c r="L38" s="80"/>
      <c r="M38" s="22"/>
      <c r="N38" s="22"/>
      <c r="O38" s="79"/>
      <c r="P38" s="21"/>
      <c r="Q38" s="22"/>
      <c r="R38" s="22"/>
      <c r="S38" s="79"/>
      <c r="T38" s="21"/>
      <c r="U38" s="22"/>
      <c r="V38" s="22"/>
      <c r="W38" s="79"/>
      <c r="X38" s="21"/>
      <c r="Y38" s="32"/>
      <c r="Z38" s="85"/>
      <c r="AA38" s="31"/>
      <c r="AB38" s="32"/>
      <c r="AC38" s="96"/>
      <c r="AD38" s="560">
        <f>SUM(D38:AC38)</f>
        <v>0</v>
      </c>
      <c r="AE38" s="556">
        <f>SUM(D39:AC39)</f>
        <v>0</v>
      </c>
      <c r="AF38" s="268"/>
    </row>
    <row r="39" spans="1:32" ht="15" customHeight="1" x14ac:dyDescent="0.2">
      <c r="A39" s="576"/>
      <c r="B39" s="626"/>
      <c r="C39" s="25" t="s">
        <v>17</v>
      </c>
      <c r="D39" s="83"/>
      <c r="E39" s="27"/>
      <c r="F39" s="27"/>
      <c r="G39" s="82"/>
      <c r="H39" s="26"/>
      <c r="I39" s="27"/>
      <c r="J39" s="27"/>
      <c r="K39" s="28"/>
      <c r="L39" s="83"/>
      <c r="M39" s="27"/>
      <c r="N39" s="27"/>
      <c r="O39" s="82"/>
      <c r="P39" s="26"/>
      <c r="Q39" s="27"/>
      <c r="R39" s="27"/>
      <c r="S39" s="82"/>
      <c r="T39" s="26"/>
      <c r="U39" s="27"/>
      <c r="V39" s="27"/>
      <c r="W39" s="82"/>
      <c r="X39" s="26"/>
      <c r="Y39" s="27"/>
      <c r="Z39" s="82"/>
      <c r="AA39" s="26"/>
      <c r="AB39" s="27"/>
      <c r="AC39" s="97"/>
      <c r="AD39" s="561"/>
      <c r="AE39" s="557"/>
    </row>
    <row r="40" spans="1:32" ht="15" customHeight="1" x14ac:dyDescent="0.2">
      <c r="A40" s="576"/>
      <c r="B40" s="627" t="s">
        <v>18</v>
      </c>
      <c r="C40" s="30" t="s">
        <v>16</v>
      </c>
      <c r="D40" s="86"/>
      <c r="E40" s="32"/>
      <c r="F40" s="32"/>
      <c r="G40" s="33"/>
      <c r="H40" s="86"/>
      <c r="I40" s="32"/>
      <c r="J40" s="32"/>
      <c r="K40" s="33"/>
      <c r="L40" s="86"/>
      <c r="M40" s="32"/>
      <c r="N40" s="32"/>
      <c r="O40" s="33"/>
      <c r="P40" s="86"/>
      <c r="Q40" s="32"/>
      <c r="R40" s="32"/>
      <c r="S40" s="33"/>
      <c r="T40" s="32"/>
      <c r="U40" s="32"/>
      <c r="V40" s="32"/>
      <c r="W40" s="33"/>
      <c r="X40" s="31"/>
      <c r="Y40" s="32"/>
      <c r="Z40" s="99"/>
      <c r="AA40" s="31"/>
      <c r="AB40" s="32"/>
      <c r="AC40" s="99"/>
      <c r="AD40" s="562">
        <f>SUM(D40:AC40)</f>
        <v>0</v>
      </c>
      <c r="AE40" s="558">
        <f>SUM(D41:AC41)</f>
        <v>0</v>
      </c>
    </row>
    <row r="41" spans="1:32" ht="15" customHeight="1" x14ac:dyDescent="0.2">
      <c r="A41" s="576"/>
      <c r="B41" s="627"/>
      <c r="C41" s="25" t="s">
        <v>17</v>
      </c>
      <c r="D41" s="83"/>
      <c r="E41" s="27"/>
      <c r="F41" s="27"/>
      <c r="G41" s="82"/>
      <c r="H41" s="26"/>
      <c r="I41" s="27"/>
      <c r="J41" s="27"/>
      <c r="K41" s="82"/>
      <c r="L41" s="26"/>
      <c r="M41" s="27"/>
      <c r="N41" s="27"/>
      <c r="O41" s="82"/>
      <c r="P41" s="26"/>
      <c r="Q41" s="27"/>
      <c r="R41" s="27"/>
      <c r="S41" s="28"/>
      <c r="T41" s="27"/>
      <c r="U41" s="27"/>
      <c r="V41" s="27"/>
      <c r="W41" s="28"/>
      <c r="X41" s="26"/>
      <c r="Y41" s="27"/>
      <c r="Z41" s="97"/>
      <c r="AA41" s="26"/>
      <c r="AB41" s="27"/>
      <c r="AC41" s="97"/>
      <c r="AD41" s="561"/>
      <c r="AE41" s="557"/>
    </row>
    <row r="42" spans="1:32" s="62" customFormat="1" ht="15" customHeight="1" x14ac:dyDescent="0.2">
      <c r="A42" s="576"/>
      <c r="B42" s="628" t="s">
        <v>19</v>
      </c>
      <c r="C42" s="30" t="s">
        <v>16</v>
      </c>
      <c r="D42" s="86"/>
      <c r="E42" s="32"/>
      <c r="F42" s="32"/>
      <c r="G42" s="85"/>
      <c r="H42" s="31"/>
      <c r="I42" s="32"/>
      <c r="J42" s="32"/>
      <c r="K42" s="33"/>
      <c r="L42" s="86"/>
      <c r="M42" s="32"/>
      <c r="N42" s="32"/>
      <c r="O42" s="85"/>
      <c r="P42" s="31"/>
      <c r="Q42" s="32"/>
      <c r="R42" s="32"/>
      <c r="S42" s="33"/>
      <c r="T42" s="86"/>
      <c r="U42" s="32"/>
      <c r="V42" s="32"/>
      <c r="W42" s="33"/>
      <c r="X42" s="86"/>
      <c r="Y42" s="32"/>
      <c r="Z42" s="99"/>
      <c r="AA42" s="31"/>
      <c r="AB42" s="32"/>
      <c r="AC42" s="99"/>
      <c r="AD42" s="562">
        <f>SUM(D42:AC42)</f>
        <v>0</v>
      </c>
      <c r="AE42" s="558">
        <f>SUM(D43:AC43)</f>
        <v>0</v>
      </c>
    </row>
    <row r="43" spans="1:32" s="62" customFormat="1" ht="15" customHeight="1" x14ac:dyDescent="0.2">
      <c r="A43" s="576"/>
      <c r="B43" s="628"/>
      <c r="C43" s="25" t="s">
        <v>17</v>
      </c>
      <c r="D43" s="83"/>
      <c r="E43" s="27"/>
      <c r="F43" s="27"/>
      <c r="G43" s="82"/>
      <c r="H43" s="26"/>
      <c r="I43" s="27"/>
      <c r="J43" s="27"/>
      <c r="K43" s="28"/>
      <c r="L43" s="83"/>
      <c r="M43" s="27"/>
      <c r="N43" s="27"/>
      <c r="O43" s="82"/>
      <c r="P43" s="26"/>
      <c r="Q43" s="27"/>
      <c r="R43" s="27"/>
      <c r="S43" s="82"/>
      <c r="T43" s="26"/>
      <c r="U43" s="27"/>
      <c r="V43" s="27"/>
      <c r="W43" s="82"/>
      <c r="X43" s="26"/>
      <c r="Y43" s="27"/>
      <c r="Z43" s="97"/>
      <c r="AA43" s="26"/>
      <c r="AB43" s="27"/>
      <c r="AC43" s="269"/>
      <c r="AD43" s="561"/>
      <c r="AE43" s="557"/>
    </row>
    <row r="44" spans="1:32" s="62" customFormat="1" ht="15" customHeight="1" x14ac:dyDescent="0.2">
      <c r="A44" s="576"/>
      <c r="B44" s="569" t="s">
        <v>20</v>
      </c>
      <c r="C44" s="30" t="s">
        <v>16</v>
      </c>
      <c r="D44" s="86"/>
      <c r="E44" s="32"/>
      <c r="F44" s="32"/>
      <c r="G44" s="85"/>
      <c r="H44" s="31"/>
      <c r="I44" s="32"/>
      <c r="J44" s="32"/>
      <c r="K44" s="85"/>
      <c r="L44" s="31"/>
      <c r="M44" s="32"/>
      <c r="N44" s="32"/>
      <c r="O44" s="85"/>
      <c r="P44" s="31"/>
      <c r="Q44" s="32"/>
      <c r="R44" s="32"/>
      <c r="S44" s="85"/>
      <c r="T44" s="31"/>
      <c r="U44" s="32"/>
      <c r="V44" s="32"/>
      <c r="W44" s="85"/>
      <c r="X44" s="31"/>
      <c r="Y44" s="32"/>
      <c r="Z44" s="99"/>
      <c r="AA44" s="86"/>
      <c r="AB44" s="32"/>
      <c r="AC44" s="99"/>
      <c r="AD44" s="607">
        <f>SUM(D44:AC44)</f>
        <v>0</v>
      </c>
      <c r="AE44" s="608">
        <f>SUM(D45:AC45)</f>
        <v>0</v>
      </c>
    </row>
    <row r="45" spans="1:32" s="62" customFormat="1" ht="15" customHeight="1" x14ac:dyDescent="0.2">
      <c r="A45" s="576"/>
      <c r="B45" s="569"/>
      <c r="C45" s="25" t="s">
        <v>17</v>
      </c>
      <c r="D45" s="83"/>
      <c r="E45" s="27"/>
      <c r="F45" s="27"/>
      <c r="G45" s="82"/>
      <c r="H45" s="26"/>
      <c r="I45" s="27"/>
      <c r="J45" s="27"/>
      <c r="K45" s="82"/>
      <c r="L45" s="26"/>
      <c r="M45" s="27"/>
      <c r="N45" s="27"/>
      <c r="O45" s="82"/>
      <c r="P45" s="26"/>
      <c r="Q45" s="27"/>
      <c r="R45" s="27"/>
      <c r="S45" s="82"/>
      <c r="T45" s="26"/>
      <c r="U45" s="27"/>
      <c r="V45" s="27"/>
      <c r="W45" s="82"/>
      <c r="X45" s="26"/>
      <c r="Y45" s="27"/>
      <c r="Z45" s="97"/>
      <c r="AA45" s="83"/>
      <c r="AB45" s="27"/>
      <c r="AC45" s="97"/>
      <c r="AD45" s="607"/>
      <c r="AE45" s="608"/>
    </row>
    <row r="46" spans="1:32" ht="15" customHeight="1" x14ac:dyDescent="0.2">
      <c r="A46" s="576"/>
      <c r="B46" s="603" t="s">
        <v>83</v>
      </c>
      <c r="C46" s="30" t="s">
        <v>16</v>
      </c>
      <c r="D46" s="86"/>
      <c r="E46" s="32"/>
      <c r="F46" s="32"/>
      <c r="G46" s="85"/>
      <c r="H46" s="31"/>
      <c r="I46" s="32"/>
      <c r="J46" s="32"/>
      <c r="K46" s="33"/>
      <c r="L46" s="86"/>
      <c r="M46" s="32"/>
      <c r="N46" s="32"/>
      <c r="O46" s="85"/>
      <c r="P46" s="31"/>
      <c r="Q46" s="32"/>
      <c r="R46" s="32"/>
      <c r="S46" s="33"/>
      <c r="T46" s="86"/>
      <c r="U46" s="32"/>
      <c r="V46" s="32"/>
      <c r="W46" s="85"/>
      <c r="X46" s="31"/>
      <c r="Y46" s="32"/>
      <c r="Z46" s="85"/>
      <c r="AA46" s="31"/>
      <c r="AB46" s="32"/>
      <c r="AC46" s="99"/>
      <c r="AD46" s="607">
        <f>SUM(D46:AC46)</f>
        <v>0</v>
      </c>
      <c r="AE46" s="608">
        <f>SUM(D47:AC47)</f>
        <v>0</v>
      </c>
    </row>
    <row r="47" spans="1:32" ht="15" customHeight="1" thickBot="1" x14ac:dyDescent="0.25">
      <c r="A47" s="577"/>
      <c r="B47" s="604"/>
      <c r="C47" s="40" t="s">
        <v>17</v>
      </c>
      <c r="D47" s="88"/>
      <c r="E47" s="41"/>
      <c r="F47" s="41"/>
      <c r="G47" s="87"/>
      <c r="H47" s="43"/>
      <c r="I47" s="41"/>
      <c r="J47" s="41"/>
      <c r="K47" s="42"/>
      <c r="L47" s="88"/>
      <c r="M47" s="41"/>
      <c r="N47" s="41"/>
      <c r="O47" s="87"/>
      <c r="P47" s="43"/>
      <c r="Q47" s="41"/>
      <c r="R47" s="41"/>
      <c r="S47" s="42"/>
      <c r="T47" s="88"/>
      <c r="U47" s="41"/>
      <c r="V47" s="41"/>
      <c r="W47" s="87"/>
      <c r="X47" s="43"/>
      <c r="Y47" s="41"/>
      <c r="Z47" s="87"/>
      <c r="AA47" s="43"/>
      <c r="AB47" s="41"/>
      <c r="AC47" s="103"/>
      <c r="AD47" s="609"/>
      <c r="AE47" s="610"/>
    </row>
    <row r="48" spans="1:32" ht="15" customHeight="1" thickBot="1" x14ac:dyDescent="0.4">
      <c r="A48" s="263"/>
      <c r="B48" s="125"/>
      <c r="C48" s="125"/>
      <c r="D48" s="91"/>
      <c r="E48" s="91"/>
      <c r="F48" s="91"/>
      <c r="G48" s="92"/>
      <c r="H48" s="91"/>
      <c r="I48" s="91"/>
      <c r="J48" s="91"/>
      <c r="K48" s="92"/>
      <c r="L48" s="91"/>
      <c r="M48" s="91"/>
      <c r="N48" s="91"/>
      <c r="O48" s="92"/>
      <c r="P48" s="91"/>
      <c r="Q48" s="91"/>
      <c r="R48" s="91"/>
      <c r="S48" s="92"/>
      <c r="T48" s="91"/>
      <c r="U48" s="91"/>
      <c r="V48" s="91"/>
      <c r="W48" s="92"/>
      <c r="X48" s="91"/>
      <c r="Y48" s="91"/>
      <c r="Z48" s="91"/>
      <c r="AA48" s="91"/>
      <c r="AB48" s="91"/>
      <c r="AC48" s="91"/>
      <c r="AD48" s="48"/>
      <c r="AE48" s="49"/>
    </row>
    <row r="49" spans="1:32" s="62" customFormat="1" ht="15" customHeight="1" x14ac:dyDescent="0.2">
      <c r="A49" s="575">
        <v>5</v>
      </c>
      <c r="B49" s="625" t="s">
        <v>15</v>
      </c>
      <c r="C49" s="20" t="s">
        <v>16</v>
      </c>
      <c r="D49" s="80"/>
      <c r="E49" s="22"/>
      <c r="F49" s="22"/>
      <c r="G49" s="85"/>
      <c r="H49" s="31"/>
      <c r="I49" s="22"/>
      <c r="J49" s="22"/>
      <c r="K49" s="85"/>
      <c r="L49" s="31"/>
      <c r="M49" s="22"/>
      <c r="N49" s="22"/>
      <c r="O49" s="85"/>
      <c r="P49" s="31"/>
      <c r="Q49" s="22"/>
      <c r="R49" s="22"/>
      <c r="S49" s="23"/>
      <c r="T49" s="80"/>
      <c r="U49" s="22"/>
      <c r="V49" s="22"/>
      <c r="W49" s="79"/>
      <c r="X49" s="21"/>
      <c r="Y49" s="22"/>
      <c r="Z49" s="96"/>
      <c r="AA49" s="21"/>
      <c r="AB49" s="22"/>
      <c r="AC49" s="96"/>
      <c r="AD49" s="560">
        <f>SUM(D49:AC49)</f>
        <v>0</v>
      </c>
      <c r="AE49" s="556">
        <f>SUM(D50:AC50)</f>
        <v>0</v>
      </c>
      <c r="AF49" s="2"/>
    </row>
    <row r="50" spans="1:32" ht="15" customHeight="1" x14ac:dyDescent="0.2">
      <c r="A50" s="576"/>
      <c r="B50" s="626"/>
      <c r="C50" s="25" t="s">
        <v>17</v>
      </c>
      <c r="D50" s="83"/>
      <c r="E50" s="27"/>
      <c r="F50" s="27"/>
      <c r="G50" s="82"/>
      <c r="H50" s="26"/>
      <c r="I50" s="27"/>
      <c r="J50" s="27"/>
      <c r="K50" s="82"/>
      <c r="L50" s="26"/>
      <c r="M50" s="27"/>
      <c r="N50" s="27"/>
      <c r="O50" s="82"/>
      <c r="P50" s="26"/>
      <c r="Q50" s="27"/>
      <c r="R50" s="27"/>
      <c r="S50" s="28"/>
      <c r="T50" s="83"/>
      <c r="U50" s="27"/>
      <c r="V50" s="27"/>
      <c r="W50" s="82"/>
      <c r="X50" s="26"/>
      <c r="Y50" s="27"/>
      <c r="Z50" s="97"/>
      <c r="AA50" s="26"/>
      <c r="AB50" s="27"/>
      <c r="AC50" s="97"/>
      <c r="AD50" s="561"/>
      <c r="AE50" s="557"/>
    </row>
    <row r="51" spans="1:32" ht="15" customHeight="1" x14ac:dyDescent="0.2">
      <c r="A51" s="576"/>
      <c r="B51" s="627" t="s">
        <v>18</v>
      </c>
      <c r="C51" s="30" t="s">
        <v>16</v>
      </c>
      <c r="D51" s="86"/>
      <c r="E51" s="32"/>
      <c r="F51" s="32"/>
      <c r="G51" s="85"/>
      <c r="H51" s="31"/>
      <c r="I51" s="32"/>
      <c r="J51" s="32"/>
      <c r="K51" s="33"/>
      <c r="L51" s="86"/>
      <c r="M51" s="32"/>
      <c r="N51" s="32"/>
      <c r="O51" s="85"/>
      <c r="P51" s="31"/>
      <c r="Q51" s="32"/>
      <c r="R51" s="32"/>
      <c r="S51" s="33"/>
      <c r="T51" s="86"/>
      <c r="U51" s="32"/>
      <c r="V51" s="32"/>
      <c r="W51" s="33"/>
      <c r="X51" s="86"/>
      <c r="Y51" s="32"/>
      <c r="Z51" s="99"/>
      <c r="AA51" s="31"/>
      <c r="AB51" s="32"/>
      <c r="AC51" s="99"/>
      <c r="AD51" s="562">
        <f>SUM(D51:AC51)</f>
        <v>0</v>
      </c>
      <c r="AE51" s="558">
        <f>SUM(D52:AC52)</f>
        <v>0</v>
      </c>
    </row>
    <row r="52" spans="1:32" ht="15" customHeight="1" x14ac:dyDescent="0.2">
      <c r="A52" s="576"/>
      <c r="B52" s="627"/>
      <c r="C52" s="25" t="s">
        <v>17</v>
      </c>
      <c r="D52" s="83"/>
      <c r="E52" s="27"/>
      <c r="F52" s="27"/>
      <c r="G52" s="82"/>
      <c r="H52" s="26"/>
      <c r="I52" s="27"/>
      <c r="J52" s="27"/>
      <c r="K52" s="28"/>
      <c r="L52" s="83"/>
      <c r="M52" s="27"/>
      <c r="N52" s="27"/>
      <c r="O52" s="82"/>
      <c r="P52" s="26"/>
      <c r="Q52" s="27"/>
      <c r="R52" s="27"/>
      <c r="S52" s="82"/>
      <c r="T52" s="26"/>
      <c r="U52" s="27"/>
      <c r="V52" s="27"/>
      <c r="W52" s="82"/>
      <c r="X52" s="26"/>
      <c r="Y52" s="27"/>
      <c r="Z52" s="97"/>
      <c r="AA52" s="26"/>
      <c r="AB52" s="27"/>
      <c r="AC52" s="97"/>
      <c r="AD52" s="561"/>
      <c r="AE52" s="557"/>
    </row>
    <row r="53" spans="1:32" ht="15" customHeight="1" x14ac:dyDescent="0.2">
      <c r="A53" s="576"/>
      <c r="B53" s="628" t="s">
        <v>19</v>
      </c>
      <c r="C53" s="30" t="s">
        <v>16</v>
      </c>
      <c r="D53" s="86"/>
      <c r="E53" s="32"/>
      <c r="F53" s="32"/>
      <c r="G53" s="85"/>
      <c r="H53" s="31"/>
      <c r="I53" s="32"/>
      <c r="J53" s="32"/>
      <c r="K53" s="33"/>
      <c r="L53" s="86"/>
      <c r="M53" s="32"/>
      <c r="N53" s="32"/>
      <c r="O53" s="85"/>
      <c r="P53" s="31"/>
      <c r="Q53" s="32"/>
      <c r="R53" s="32"/>
      <c r="S53" s="33"/>
      <c r="T53" s="86"/>
      <c r="U53" s="32"/>
      <c r="V53" s="32"/>
      <c r="W53" s="85"/>
      <c r="X53" s="31"/>
      <c r="Y53" s="32"/>
      <c r="Z53" s="99"/>
      <c r="AA53" s="86"/>
      <c r="AB53" s="32"/>
      <c r="AC53" s="99"/>
      <c r="AD53" s="562">
        <f>SUM(D53:AC53)</f>
        <v>0</v>
      </c>
      <c r="AE53" s="558">
        <f>SUM(D54:AC54)</f>
        <v>0</v>
      </c>
    </row>
    <row r="54" spans="1:32" ht="15" customHeight="1" x14ac:dyDescent="0.2">
      <c r="A54" s="576"/>
      <c r="B54" s="628"/>
      <c r="C54" s="25" t="s">
        <v>17</v>
      </c>
      <c r="D54" s="83"/>
      <c r="E54" s="27"/>
      <c r="F54" s="27"/>
      <c r="G54" s="82"/>
      <c r="H54" s="26"/>
      <c r="I54" s="27"/>
      <c r="J54" s="27"/>
      <c r="K54" s="28"/>
      <c r="L54" s="83"/>
      <c r="M54" s="27"/>
      <c r="N54" s="27"/>
      <c r="O54" s="82"/>
      <c r="P54" s="26"/>
      <c r="Q54" s="27"/>
      <c r="R54" s="27"/>
      <c r="S54" s="28"/>
      <c r="T54" s="83"/>
      <c r="U54" s="27"/>
      <c r="V54" s="27"/>
      <c r="W54" s="82"/>
      <c r="X54" s="26"/>
      <c r="Y54" s="27"/>
      <c r="Z54" s="97"/>
      <c r="AA54" s="83"/>
      <c r="AB54" s="27"/>
      <c r="AC54" s="97"/>
      <c r="AD54" s="561"/>
      <c r="AE54" s="557"/>
    </row>
    <row r="55" spans="1:32" ht="15" customHeight="1" x14ac:dyDescent="0.2">
      <c r="A55" s="576"/>
      <c r="B55" s="569" t="s">
        <v>20</v>
      </c>
      <c r="C55" s="30" t="s">
        <v>16</v>
      </c>
      <c r="D55" s="31"/>
      <c r="E55" s="32"/>
      <c r="F55" s="32"/>
      <c r="G55" s="85"/>
      <c r="H55" s="31"/>
      <c r="I55" s="32"/>
      <c r="J55" s="32"/>
      <c r="K55" s="85"/>
      <c r="L55" s="31"/>
      <c r="M55" s="32"/>
      <c r="N55" s="32"/>
      <c r="O55" s="85"/>
      <c r="P55" s="31"/>
      <c r="Q55" s="32"/>
      <c r="R55" s="32"/>
      <c r="S55" s="85"/>
      <c r="T55" s="31"/>
      <c r="U55" s="32"/>
      <c r="V55" s="32"/>
      <c r="W55" s="85"/>
      <c r="X55" s="31"/>
      <c r="Y55" s="32"/>
      <c r="Z55" s="85"/>
      <c r="AA55" s="31"/>
      <c r="AB55" s="32"/>
      <c r="AC55" s="99"/>
      <c r="AD55" s="607">
        <f>SUM(D55:AC55)</f>
        <v>0</v>
      </c>
      <c r="AE55" s="608">
        <f>SUM(D56:AC56)</f>
        <v>0</v>
      </c>
    </row>
    <row r="56" spans="1:32" ht="15" customHeight="1" x14ac:dyDescent="0.2">
      <c r="A56" s="576"/>
      <c r="B56" s="569"/>
      <c r="C56" s="25" t="s">
        <v>17</v>
      </c>
      <c r="D56" s="26"/>
      <c r="E56" s="27"/>
      <c r="F56" s="27"/>
      <c r="G56" s="82"/>
      <c r="H56" s="26"/>
      <c r="I56" s="27"/>
      <c r="J56" s="27"/>
      <c r="K56" s="82"/>
      <c r="L56" s="26"/>
      <c r="M56" s="27"/>
      <c r="N56" s="27"/>
      <c r="O56" s="82"/>
      <c r="P56" s="26"/>
      <c r="Q56" s="27"/>
      <c r="R56" s="27"/>
      <c r="S56" s="82"/>
      <c r="T56" s="26"/>
      <c r="U56" s="27"/>
      <c r="V56" s="27"/>
      <c r="W56" s="82"/>
      <c r="X56" s="26"/>
      <c r="Y56" s="27"/>
      <c r="Z56" s="82"/>
      <c r="AA56" s="26"/>
      <c r="AB56" s="27"/>
      <c r="AC56" s="97"/>
      <c r="AD56" s="607"/>
      <c r="AE56" s="608"/>
    </row>
    <row r="57" spans="1:32" ht="15" customHeight="1" x14ac:dyDescent="0.2">
      <c r="A57" s="576"/>
      <c r="B57" s="603" t="s">
        <v>83</v>
      </c>
      <c r="C57" s="30" t="s">
        <v>16</v>
      </c>
      <c r="D57" s="86"/>
      <c r="E57" s="32"/>
      <c r="F57" s="32"/>
      <c r="G57" s="85"/>
      <c r="H57" s="31"/>
      <c r="I57" s="32"/>
      <c r="J57" s="32"/>
      <c r="K57" s="33"/>
      <c r="L57" s="86"/>
      <c r="M57" s="32"/>
      <c r="N57" s="32"/>
      <c r="O57" s="85"/>
      <c r="P57" s="31"/>
      <c r="Q57" s="32"/>
      <c r="R57" s="32"/>
      <c r="S57" s="85"/>
      <c r="T57" s="31"/>
      <c r="U57" s="32"/>
      <c r="V57" s="32"/>
      <c r="W57" s="85"/>
      <c r="X57" s="31"/>
      <c r="Y57" s="32"/>
      <c r="Z57" s="99"/>
      <c r="AA57" s="31"/>
      <c r="AB57" s="32"/>
      <c r="AC57" s="99"/>
      <c r="AD57" s="607">
        <f>SUM(D57:AC57)</f>
        <v>0</v>
      </c>
      <c r="AE57" s="608">
        <f>SUM(D58:AC58)</f>
        <v>0</v>
      </c>
    </row>
    <row r="58" spans="1:32" ht="15" customHeight="1" thickBot="1" x14ac:dyDescent="0.25">
      <c r="A58" s="577"/>
      <c r="B58" s="604"/>
      <c r="C58" s="40" t="s">
        <v>17</v>
      </c>
      <c r="D58" s="88"/>
      <c r="E58" s="41"/>
      <c r="F58" s="41"/>
      <c r="G58" s="87"/>
      <c r="H58" s="43"/>
      <c r="I58" s="41"/>
      <c r="J58" s="41"/>
      <c r="K58" s="42"/>
      <c r="L58" s="88"/>
      <c r="M58" s="41"/>
      <c r="N58" s="41"/>
      <c r="O58" s="87"/>
      <c r="P58" s="43"/>
      <c r="Q58" s="41"/>
      <c r="R58" s="41"/>
      <c r="S58" s="87"/>
      <c r="T58" s="43"/>
      <c r="U58" s="41"/>
      <c r="V58" s="41"/>
      <c r="W58" s="87"/>
      <c r="X58" s="43"/>
      <c r="Y58" s="41"/>
      <c r="Z58" s="103"/>
      <c r="AA58" s="43"/>
      <c r="AB58" s="41"/>
      <c r="AC58" s="272"/>
      <c r="AD58" s="609"/>
      <c r="AE58" s="610"/>
    </row>
    <row r="59" spans="1:32" ht="26.25" thickBot="1" x14ac:dyDescent="0.25">
      <c r="X59" s="572" t="s">
        <v>85</v>
      </c>
      <c r="Y59" s="573"/>
      <c r="Z59" s="573"/>
      <c r="AA59" s="573"/>
      <c r="AB59" s="573"/>
      <c r="AC59" s="574"/>
      <c r="AD59" s="300">
        <f>AVERAGE(AD5:AD14,AD16:AD25,AD27:AD36,AD38:AD47,AD49:AD58)</f>
        <v>0</v>
      </c>
      <c r="AE59" s="518">
        <f>AVERAGE(AE5:AE14,AE16:AE25,AE27:AE36,AE38:AE47,AE49:AE58)</f>
        <v>0</v>
      </c>
    </row>
    <row r="60" spans="1:32" ht="35.1" customHeight="1" x14ac:dyDescent="0.2"/>
    <row r="61" spans="1:32" ht="35.1" customHeight="1" x14ac:dyDescent="0.2">
      <c r="B61" s="63" t="s">
        <v>22</v>
      </c>
      <c r="C61" s="63"/>
      <c r="D61" s="64"/>
      <c r="E61" s="64"/>
      <c r="F61" s="64"/>
      <c r="G61" s="64"/>
      <c r="H61" s="64"/>
      <c r="I61" s="65" t="s">
        <v>65</v>
      </c>
      <c r="J61" s="62"/>
      <c r="K61" s="62"/>
      <c r="L61" s="62"/>
      <c r="M61" s="62"/>
      <c r="N61" s="62"/>
      <c r="O61" s="62"/>
      <c r="P61" s="62"/>
      <c r="Q61" s="62"/>
      <c r="R61" s="62"/>
      <c r="S61" s="62"/>
      <c r="T61" s="62"/>
      <c r="U61" s="62"/>
      <c r="V61" s="62"/>
      <c r="W61" s="62"/>
      <c r="X61" s="62"/>
      <c r="Y61" s="62"/>
      <c r="Z61" s="62"/>
      <c r="AA61" s="62"/>
      <c r="AB61" s="62"/>
      <c r="AC61" s="62"/>
    </row>
    <row r="62" spans="1:32" ht="35.1" customHeight="1" x14ac:dyDescent="0.2">
      <c r="B62" s="63"/>
      <c r="C62" s="63"/>
      <c r="D62" s="64"/>
      <c r="E62" s="64"/>
      <c r="F62" s="64"/>
      <c r="G62" s="64"/>
      <c r="H62" s="64"/>
      <c r="I62" s="65" t="s">
        <v>45</v>
      </c>
      <c r="J62" s="62"/>
      <c r="K62" s="62"/>
      <c r="L62" s="62"/>
      <c r="M62" s="62"/>
      <c r="N62" s="62"/>
      <c r="O62" s="62"/>
      <c r="P62" s="62"/>
      <c r="Q62" s="62"/>
      <c r="R62" s="62"/>
      <c r="S62" s="62"/>
      <c r="T62" s="62"/>
      <c r="U62" s="62"/>
      <c r="V62" s="62"/>
      <c r="W62" s="62"/>
      <c r="X62" s="62"/>
      <c r="Y62" s="62"/>
      <c r="Z62" s="62"/>
      <c r="AA62" s="62"/>
      <c r="AB62" s="62"/>
      <c r="AC62" s="62"/>
    </row>
    <row r="63" spans="1:32" ht="35.1" customHeight="1" x14ac:dyDescent="0.2">
      <c r="B63" s="63"/>
      <c r="C63" s="63"/>
      <c r="D63" s="64"/>
      <c r="E63" s="64"/>
      <c r="F63" s="64"/>
      <c r="G63" s="64"/>
      <c r="H63" s="64"/>
      <c r="I63" s="65" t="s">
        <v>41</v>
      </c>
      <c r="J63" s="62"/>
      <c r="K63" s="62"/>
      <c r="L63" s="62"/>
      <c r="M63" s="62"/>
      <c r="N63" s="62"/>
      <c r="O63" s="62"/>
      <c r="P63" s="62"/>
      <c r="Q63" s="62"/>
      <c r="R63" s="62"/>
      <c r="S63" s="62"/>
      <c r="T63" s="62"/>
      <c r="U63" s="62"/>
      <c r="V63" s="62"/>
      <c r="W63" s="62"/>
      <c r="X63" s="62"/>
      <c r="Y63" s="62"/>
      <c r="Z63" s="62"/>
      <c r="AA63" s="62"/>
      <c r="AB63" s="62"/>
      <c r="AC63" s="62"/>
    </row>
    <row r="64" spans="1:32" ht="35.1" customHeight="1" x14ac:dyDescent="0.2">
      <c r="B64" s="63"/>
      <c r="C64" s="63"/>
      <c r="D64" s="64"/>
      <c r="E64" s="64"/>
      <c r="F64" s="64"/>
      <c r="G64" s="64"/>
      <c r="H64" s="64"/>
      <c r="I64" s="65" t="s">
        <v>66</v>
      </c>
      <c r="J64" s="62"/>
      <c r="K64" s="62"/>
      <c r="L64" s="62"/>
      <c r="M64" s="62"/>
      <c r="N64" s="62"/>
      <c r="O64" s="62"/>
      <c r="P64" s="62"/>
      <c r="Q64" s="62"/>
      <c r="R64" s="62"/>
      <c r="S64" s="62"/>
      <c r="T64" s="62"/>
      <c r="U64" s="62"/>
      <c r="V64" s="62"/>
      <c r="W64" s="62"/>
      <c r="X64" s="62"/>
      <c r="Y64" s="62"/>
      <c r="Z64" s="62"/>
      <c r="AA64" s="62"/>
      <c r="AB64" s="62"/>
      <c r="AC64" s="62"/>
    </row>
    <row r="65" spans="1:24" ht="35.1" customHeight="1" x14ac:dyDescent="0.2">
      <c r="I65" s="65" t="s">
        <v>67</v>
      </c>
    </row>
    <row r="66" spans="1:24" ht="15" customHeight="1" x14ac:dyDescent="0.2">
      <c r="I66" s="65"/>
    </row>
    <row r="67" spans="1:24" ht="34.5" customHeight="1" x14ac:dyDescent="0.2">
      <c r="A67" s="62"/>
      <c r="B67" s="63" t="s">
        <v>75</v>
      </c>
      <c r="C67" s="63"/>
      <c r="D67" s="64"/>
      <c r="E67" s="64"/>
      <c r="F67" s="64"/>
      <c r="G67" s="64"/>
      <c r="H67" s="63"/>
      <c r="I67" s="204" t="s">
        <v>76</v>
      </c>
      <c r="L67" s="288" t="s">
        <v>15</v>
      </c>
      <c r="M67" s="289">
        <v>0</v>
      </c>
      <c r="N67" s="62"/>
      <c r="P67" s="290" t="s">
        <v>18</v>
      </c>
      <c r="Q67" s="289">
        <v>0</v>
      </c>
      <c r="R67" s="62"/>
      <c r="T67" s="291" t="s">
        <v>19</v>
      </c>
      <c r="U67" s="289">
        <v>0</v>
      </c>
      <c r="W67" s="62"/>
      <c r="X67" s="62"/>
    </row>
    <row r="68" spans="1:24" ht="15" customHeight="1" x14ac:dyDescent="0.2">
      <c r="A68" s="62"/>
      <c r="B68" s="63"/>
      <c r="E68" s="62"/>
      <c r="F68" s="62"/>
      <c r="G68" s="62"/>
      <c r="H68" s="62"/>
      <c r="L68" s="62"/>
      <c r="M68" s="62"/>
      <c r="N68" s="62"/>
      <c r="O68" s="62"/>
      <c r="P68" s="62"/>
      <c r="Q68" s="62"/>
      <c r="R68" s="62"/>
      <c r="S68" s="62"/>
      <c r="T68" s="62"/>
      <c r="U68" s="62"/>
      <c r="W68" s="62"/>
      <c r="X68" s="62"/>
    </row>
    <row r="69" spans="1:24" ht="34.5" customHeight="1" thickBot="1" x14ac:dyDescent="0.25">
      <c r="A69" s="62"/>
      <c r="B69" s="63"/>
      <c r="E69" s="62"/>
      <c r="F69" s="62"/>
      <c r="G69" s="62"/>
      <c r="H69" s="62"/>
      <c r="L69" s="292" t="s">
        <v>20</v>
      </c>
      <c r="M69" s="289">
        <v>0</v>
      </c>
      <c r="N69" s="62"/>
      <c r="O69" s="62"/>
      <c r="P69" s="293" t="s">
        <v>83</v>
      </c>
      <c r="Q69" s="289">
        <v>0</v>
      </c>
      <c r="S69" s="209"/>
      <c r="T69" s="548" t="s">
        <v>36</v>
      </c>
      <c r="U69" s="250">
        <f>SUM(M67,Q67,U67,M69,Q69)</f>
        <v>0</v>
      </c>
      <c r="W69" s="62"/>
      <c r="X69" s="62"/>
    </row>
    <row r="70" spans="1:24" ht="15" customHeight="1" thickTop="1" x14ac:dyDescent="0.2"/>
    <row r="71" spans="1:24" ht="35.1" customHeight="1" x14ac:dyDescent="0.2">
      <c r="B71" s="63" t="s">
        <v>72</v>
      </c>
      <c r="C71" s="67"/>
      <c r="D71" s="67"/>
      <c r="E71" s="67"/>
      <c r="F71" s="67"/>
      <c r="G71" s="67"/>
      <c r="H71" s="67"/>
      <c r="I71" s="62" t="s">
        <v>73</v>
      </c>
    </row>
    <row r="72" spans="1:24" ht="35.1" customHeight="1" x14ac:dyDescent="0.2"/>
  </sheetData>
  <mergeCells count="94">
    <mergeCell ref="A3:A4"/>
    <mergeCell ref="B3:B4"/>
    <mergeCell ref="C3:C4"/>
    <mergeCell ref="AD3:AE3"/>
    <mergeCell ref="A1:G2"/>
    <mergeCell ref="H1:AC2"/>
    <mergeCell ref="D3:G3"/>
    <mergeCell ref="H3:K3"/>
    <mergeCell ref="L3:O3"/>
    <mergeCell ref="P3:S3"/>
    <mergeCell ref="T3:W3"/>
    <mergeCell ref="X3:Z3"/>
    <mergeCell ref="AA3:AC3"/>
    <mergeCell ref="B7:B8"/>
    <mergeCell ref="AD7:AD8"/>
    <mergeCell ref="AE7:AE8"/>
    <mergeCell ref="A5:A14"/>
    <mergeCell ref="B5:B6"/>
    <mergeCell ref="AD5:AD6"/>
    <mergeCell ref="AE5:AE6"/>
    <mergeCell ref="B9:B10"/>
    <mergeCell ref="AD9:AD10"/>
    <mergeCell ref="AE9:AE10"/>
    <mergeCell ref="B11:B12"/>
    <mergeCell ref="AD11:AD12"/>
    <mergeCell ref="AE11:AE12"/>
    <mergeCell ref="A16:A25"/>
    <mergeCell ref="B16:B17"/>
    <mergeCell ref="AD16:AD17"/>
    <mergeCell ref="AE16:AE17"/>
    <mergeCell ref="B13:B14"/>
    <mergeCell ref="AD13:AD14"/>
    <mergeCell ref="AE13:AE14"/>
    <mergeCell ref="B18:B19"/>
    <mergeCell ref="AD18:AD19"/>
    <mergeCell ref="AE18:AE19"/>
    <mergeCell ref="B20:B21"/>
    <mergeCell ref="AD20:AD21"/>
    <mergeCell ref="AE20:AE21"/>
    <mergeCell ref="B24:B25"/>
    <mergeCell ref="AD24:AD25"/>
    <mergeCell ref="AE24:AE25"/>
    <mergeCell ref="B22:B23"/>
    <mergeCell ref="AD22:AD23"/>
    <mergeCell ref="AE22:AE23"/>
    <mergeCell ref="B29:B30"/>
    <mergeCell ref="AD29:AD30"/>
    <mergeCell ref="AE29:AE30"/>
    <mergeCell ref="A27:A36"/>
    <mergeCell ref="B27:B28"/>
    <mergeCell ref="AD27:AD28"/>
    <mergeCell ref="AE27:AE28"/>
    <mergeCell ref="B33:B34"/>
    <mergeCell ref="AD33:AD34"/>
    <mergeCell ref="AE33:AE34"/>
    <mergeCell ref="B35:B36"/>
    <mergeCell ref="AD35:AD36"/>
    <mergeCell ref="AE35:AE36"/>
    <mergeCell ref="B31:B32"/>
    <mergeCell ref="AD31:AD32"/>
    <mergeCell ref="AE31:AE32"/>
    <mergeCell ref="B40:B41"/>
    <mergeCell ref="AD40:AD41"/>
    <mergeCell ref="AE40:AE41"/>
    <mergeCell ref="A38:A47"/>
    <mergeCell ref="B38:B39"/>
    <mergeCell ref="AD38:AD39"/>
    <mergeCell ref="AE38:AE39"/>
    <mergeCell ref="AD44:AD45"/>
    <mergeCell ref="AE44:AE45"/>
    <mergeCell ref="B46:B47"/>
    <mergeCell ref="AD46:AD47"/>
    <mergeCell ref="AE46:AE47"/>
    <mergeCell ref="B42:B43"/>
    <mergeCell ref="AD42:AD43"/>
    <mergeCell ref="AE42:AE43"/>
    <mergeCell ref="B44:B45"/>
    <mergeCell ref="A49:A58"/>
    <mergeCell ref="B49:B50"/>
    <mergeCell ref="AD49:AD50"/>
    <mergeCell ref="AE49:AE50"/>
    <mergeCell ref="B51:B52"/>
    <mergeCell ref="B57:B58"/>
    <mergeCell ref="AD57:AD58"/>
    <mergeCell ref="AE57:AE58"/>
    <mergeCell ref="X59:AC59"/>
    <mergeCell ref="AD51:AD52"/>
    <mergeCell ref="AE51:AE52"/>
    <mergeCell ref="B53:B54"/>
    <mergeCell ref="AD53:AD54"/>
    <mergeCell ref="AE53:AE54"/>
    <mergeCell ref="B55:B56"/>
    <mergeCell ref="AD55:AD56"/>
    <mergeCell ref="AE55:AE56"/>
  </mergeCells>
  <conditionalFormatting sqref="AE5:AE12 AE14:AE21 AE23:AE30 AE32:AE39">
    <cfRule type="cellIs" dxfId="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113"/>
  <sheetViews>
    <sheetView zoomScale="40" zoomScaleNormal="40" zoomScaleSheetLayoutView="25" workbookViewId="0">
      <selection activeCell="AB26" sqref="AB26"/>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1.57031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667" t="s">
        <v>212</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9"/>
    </row>
    <row r="2" spans="1:47" s="510" customFormat="1" ht="22.5" customHeight="1" thickBot="1" x14ac:dyDescent="0.25">
      <c r="A2" s="504"/>
      <c r="B2" s="509" t="s">
        <v>176</v>
      </c>
      <c r="C2" s="509"/>
      <c r="D2" s="509"/>
      <c r="E2" s="509"/>
      <c r="F2" s="509"/>
      <c r="G2" s="504" t="s">
        <v>167</v>
      </c>
      <c r="H2" s="509"/>
      <c r="J2" s="504"/>
      <c r="K2" s="504"/>
      <c r="L2" s="504"/>
      <c r="M2" s="504"/>
      <c r="N2" s="504"/>
      <c r="O2" s="506" t="s">
        <v>178</v>
      </c>
      <c r="P2" s="505"/>
      <c r="Q2" s="507"/>
      <c r="R2" s="507"/>
      <c r="S2" s="507"/>
      <c r="T2" s="507"/>
      <c r="U2" s="507"/>
      <c r="V2" s="507"/>
      <c r="W2" s="507"/>
      <c r="X2" s="511"/>
      <c r="Y2" s="511"/>
      <c r="Z2" s="511"/>
      <c r="AA2" s="511"/>
      <c r="AB2" s="511"/>
      <c r="AC2" s="511"/>
      <c r="AD2" s="511"/>
      <c r="AF2" s="512"/>
      <c r="AG2" s="513"/>
      <c r="AH2" s="513"/>
      <c r="AL2" s="513"/>
    </row>
    <row r="3" spans="1:47" ht="22.5" customHeight="1" x14ac:dyDescent="0.2">
      <c r="A3" s="445"/>
      <c r="B3" s="880" t="s">
        <v>92</v>
      </c>
      <c r="C3" s="880"/>
      <c r="D3" s="880"/>
      <c r="E3" s="880"/>
      <c r="F3" s="880"/>
      <c r="G3" s="880"/>
      <c r="H3" s="880"/>
      <c r="I3" s="880"/>
      <c r="J3" s="880"/>
      <c r="K3" s="880"/>
      <c r="L3" s="880"/>
      <c r="M3" s="880"/>
      <c r="N3" s="880"/>
      <c r="O3" s="880"/>
      <c r="P3" s="880"/>
      <c r="Q3" s="880"/>
      <c r="R3" s="447"/>
      <c r="S3" s="447"/>
      <c r="T3" s="447"/>
      <c r="U3" s="447"/>
      <c r="V3" s="447"/>
      <c r="W3" s="447"/>
      <c r="X3" s="447"/>
      <c r="Y3" s="447"/>
      <c r="Z3" s="447"/>
      <c r="AA3" s="447"/>
      <c r="AB3" s="447"/>
      <c r="AC3" s="447"/>
      <c r="AD3" s="447"/>
      <c r="AE3" s="447"/>
      <c r="AF3" s="483"/>
      <c r="AG3" s="446"/>
      <c r="AH3" s="446"/>
      <c r="AI3" s="447"/>
      <c r="AJ3" s="447"/>
      <c r="AK3" s="447"/>
      <c r="AL3" s="446"/>
      <c r="AM3" s="447"/>
      <c r="AN3" s="447"/>
      <c r="AO3" s="447"/>
      <c r="AP3" s="447"/>
      <c r="AQ3" s="448"/>
    </row>
    <row r="4" spans="1:47" ht="22.5" customHeight="1" x14ac:dyDescent="0.2">
      <c r="A4" s="449"/>
      <c r="B4" s="881"/>
      <c r="C4" s="881"/>
      <c r="D4" s="881"/>
      <c r="E4" s="881"/>
      <c r="F4" s="881"/>
      <c r="G4" s="881"/>
      <c r="H4" s="881"/>
      <c r="I4" s="881"/>
      <c r="J4" s="881"/>
      <c r="K4" s="881"/>
      <c r="L4" s="881"/>
      <c r="M4" s="881"/>
      <c r="N4" s="881"/>
      <c r="O4" s="881"/>
      <c r="P4" s="881"/>
      <c r="Q4" s="881"/>
      <c r="R4" s="451"/>
      <c r="S4" s="451"/>
      <c r="T4" s="451"/>
      <c r="U4" s="451"/>
      <c r="V4" s="451"/>
      <c r="W4" s="451"/>
      <c r="X4" s="451"/>
      <c r="Y4" s="451"/>
      <c r="Z4" s="451"/>
      <c r="AA4" s="451"/>
      <c r="AB4" s="451"/>
      <c r="AC4" s="451"/>
      <c r="AD4" s="451"/>
      <c r="AE4" s="451"/>
      <c r="AF4" s="484"/>
      <c r="AG4" s="485"/>
      <c r="AH4" s="485"/>
      <c r="AI4" s="451"/>
      <c r="AJ4" s="451"/>
      <c r="AK4" s="451"/>
      <c r="AL4" s="485"/>
      <c r="AM4" s="451"/>
      <c r="AN4" s="451"/>
      <c r="AO4" s="451"/>
      <c r="AP4" s="451"/>
      <c r="AQ4" s="452"/>
    </row>
    <row r="5" spans="1:47" ht="22.5" customHeight="1" x14ac:dyDescent="0.2">
      <c r="A5" s="449"/>
      <c r="B5" s="687" t="s">
        <v>168</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451"/>
      <c r="AQ5" s="452"/>
    </row>
    <row r="6" spans="1:47" ht="22.5" customHeight="1" x14ac:dyDescent="0.2">
      <c r="A6" s="449"/>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451"/>
      <c r="AQ6" s="452"/>
    </row>
    <row r="7" spans="1:47" ht="22.5" customHeight="1" x14ac:dyDescent="0.2">
      <c r="A7" s="449"/>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451"/>
      <c r="AQ7" s="452"/>
    </row>
    <row r="8" spans="1:47" ht="22.5" customHeight="1" x14ac:dyDescent="0.2">
      <c r="A8" s="449"/>
      <c r="B8" s="687"/>
      <c r="C8" s="687"/>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451"/>
      <c r="AQ8" s="452"/>
    </row>
    <row r="9" spans="1:47" ht="22.5" customHeight="1" thickBot="1" x14ac:dyDescent="0.25">
      <c r="A9" s="486"/>
      <c r="B9" s="879"/>
      <c r="C9" s="879"/>
      <c r="D9" s="879"/>
      <c r="E9" s="879"/>
      <c r="F9" s="879"/>
      <c r="G9" s="879"/>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489"/>
      <c r="AQ9" s="492"/>
    </row>
    <row r="10" spans="1:47" ht="22.5" customHeight="1" thickBot="1" x14ac:dyDescent="0.9">
      <c r="B10" s="419"/>
      <c r="C10" s="399"/>
      <c r="D10" s="399"/>
      <c r="E10" s="399"/>
      <c r="F10" s="399"/>
      <c r="G10" s="399"/>
      <c r="H10" s="399"/>
      <c r="I10" s="399"/>
      <c r="J10" s="399"/>
      <c r="K10" s="399"/>
      <c r="L10" s="399"/>
      <c r="M10" s="399"/>
      <c r="N10" s="399"/>
      <c r="O10" s="399"/>
      <c r="P10" s="399"/>
      <c r="Q10" s="400"/>
      <c r="R10" s="400"/>
      <c r="S10" s="400"/>
      <c r="T10" s="400"/>
      <c r="U10" s="400"/>
      <c r="V10" s="400"/>
      <c r="W10" s="400"/>
      <c r="X10" s="400"/>
      <c r="Y10" s="400"/>
      <c r="Z10" s="400"/>
      <c r="AA10" s="400"/>
      <c r="AB10" s="400"/>
      <c r="AC10" s="400"/>
      <c r="AD10" s="400"/>
      <c r="AE10" s="119"/>
      <c r="AF10" s="401"/>
      <c r="AG10" s="402"/>
      <c r="AH10" s="402"/>
    </row>
    <row r="11" spans="1:47" x14ac:dyDescent="0.2">
      <c r="A11" s="409"/>
      <c r="B11" s="421"/>
      <c r="C11" s="421"/>
      <c r="D11" s="421"/>
      <c r="E11" s="421"/>
      <c r="F11" s="421"/>
      <c r="G11" s="421"/>
      <c r="H11" s="421"/>
      <c r="I11" s="421"/>
      <c r="J11" s="421"/>
      <c r="K11" s="421"/>
      <c r="L11" s="421"/>
      <c r="M11" s="421"/>
      <c r="N11" s="421"/>
      <c r="O11" s="421"/>
      <c r="P11" s="421"/>
      <c r="Q11" s="403"/>
      <c r="R11" s="403"/>
      <c r="S11" s="403"/>
      <c r="T11" s="403"/>
      <c r="U11" s="403"/>
      <c r="V11" s="403"/>
      <c r="W11" s="403"/>
      <c r="X11" s="403"/>
      <c r="Y11" s="403"/>
      <c r="Z11" s="403"/>
      <c r="AA11" s="403"/>
      <c r="AB11" s="403"/>
      <c r="AC11" s="403"/>
      <c r="AD11" s="403"/>
      <c r="AE11" s="403"/>
      <c r="AF11" s="404"/>
      <c r="AG11" s="405"/>
      <c r="AH11" s="405"/>
      <c r="AI11" s="148"/>
      <c r="AJ11" s="148"/>
      <c r="AK11" s="148"/>
      <c r="AL11" s="148"/>
      <c r="AM11" s="148"/>
      <c r="AN11" s="148"/>
      <c r="AO11" s="148"/>
      <c r="AP11" s="148"/>
      <c r="AQ11" s="410"/>
      <c r="AR11"/>
    </row>
    <row r="12" spans="1:47" x14ac:dyDescent="0.2">
      <c r="A12" s="411"/>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401"/>
      <c r="AG12" s="402"/>
      <c r="AH12" s="402"/>
      <c r="AL12" s="2"/>
      <c r="AQ12" s="412"/>
      <c r="AR12"/>
    </row>
    <row r="13" spans="1:47" ht="34.5" x14ac:dyDescent="0.5">
      <c r="A13" s="411"/>
      <c r="B13" s="427" t="s">
        <v>91</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401"/>
      <c r="AG13" s="402"/>
      <c r="AH13" s="402"/>
      <c r="AL13" s="2"/>
      <c r="AQ13" s="412"/>
      <c r="AR13"/>
    </row>
    <row r="14" spans="1:47" ht="20.100000000000001" customHeight="1" x14ac:dyDescent="0.4">
      <c r="A14" s="411"/>
      <c r="B14" s="407"/>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401"/>
      <c r="AG14" s="402"/>
      <c r="AH14" s="402"/>
      <c r="AL14" s="2"/>
      <c r="AQ14" s="412"/>
      <c r="AR14"/>
    </row>
    <row r="15" spans="1:47" ht="295.5" customHeight="1" thickBot="1" x14ac:dyDescent="0.3">
      <c r="A15" s="418"/>
      <c r="B15" s="493"/>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81"/>
      <c r="AG15" s="482"/>
      <c r="AH15" s="482"/>
      <c r="AI15" s="149"/>
      <c r="AJ15" s="149"/>
      <c r="AK15" s="149"/>
      <c r="AL15" s="149"/>
      <c r="AM15" s="149"/>
      <c r="AN15" s="149"/>
      <c r="AO15" s="149"/>
      <c r="AP15" s="149"/>
      <c r="AQ15" s="417"/>
      <c r="AR15"/>
    </row>
    <row r="16" spans="1:47" customFormat="1" ht="22.5" customHeight="1" thickBot="1" x14ac:dyDescent="0.25">
      <c r="B16" s="119"/>
      <c r="C16" s="119"/>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20"/>
      <c r="AM16" s="400"/>
      <c r="AN16" s="400"/>
      <c r="AO16" s="400"/>
      <c r="AP16" s="400"/>
      <c r="AQ16" s="400"/>
      <c r="AR16" s="400"/>
      <c r="AS16" s="400"/>
      <c r="AT16" s="400"/>
      <c r="AU16" s="400"/>
    </row>
    <row r="17" spans="1:43" customFormat="1" ht="40.5" customHeight="1" x14ac:dyDescent="0.2">
      <c r="A17" s="409"/>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10"/>
      <c r="AK17" s="409"/>
      <c r="AL17" s="428"/>
      <c r="AM17" s="148"/>
      <c r="AN17" s="148"/>
      <c r="AO17" s="148"/>
      <c r="AP17" s="148"/>
      <c r="AQ17" s="410"/>
    </row>
    <row r="18" spans="1:43" ht="34.5" x14ac:dyDescent="0.5">
      <c r="A18" s="411"/>
      <c r="B18" s="427" t="s">
        <v>131</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401"/>
      <c r="AG18" s="402"/>
      <c r="AH18" s="402"/>
      <c r="AI18" s="412"/>
      <c r="AK18" s="411"/>
      <c r="AL18" s="501" t="s">
        <v>93</v>
      </c>
      <c r="AQ18" s="412"/>
    </row>
    <row r="19" spans="1:43" ht="20.100000000000001" customHeight="1" thickBot="1" x14ac:dyDescent="0.45">
      <c r="A19" s="411"/>
      <c r="B19" s="407"/>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401"/>
      <c r="AG19" s="402"/>
      <c r="AH19" s="402"/>
      <c r="AI19" s="412"/>
      <c r="AK19" s="411"/>
      <c r="AQ19" s="412"/>
    </row>
    <row r="20" spans="1:43" ht="39.75" customHeight="1" thickBot="1" x14ac:dyDescent="0.25">
      <c r="A20" s="411"/>
      <c r="B20" s="673" t="s">
        <v>203</v>
      </c>
      <c r="C20" s="674"/>
      <c r="D20" s="674"/>
      <c r="E20" s="674"/>
      <c r="F20" s="674"/>
      <c r="G20" s="674"/>
      <c r="H20" s="675"/>
      <c r="I20" s="553" t="s">
        <v>81</v>
      </c>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4"/>
      <c r="AG20" s="431" t="s">
        <v>71</v>
      </c>
      <c r="AH20" s="432" t="s">
        <v>169</v>
      </c>
      <c r="AI20" s="412"/>
      <c r="AK20" s="411"/>
      <c r="AL20" s="679" t="s">
        <v>94</v>
      </c>
      <c r="AM20" s="681" t="s">
        <v>95</v>
      </c>
      <c r="AN20" s="648" t="s">
        <v>96</v>
      </c>
      <c r="AO20" s="684" t="s">
        <v>97</v>
      </c>
      <c r="AP20" s="119"/>
      <c r="AQ20" s="412"/>
    </row>
    <row r="21" spans="1:43" ht="30" customHeight="1" thickBot="1" x14ac:dyDescent="0.25">
      <c r="A21" s="411"/>
      <c r="B21" s="676"/>
      <c r="C21" s="677"/>
      <c r="D21" s="677"/>
      <c r="E21" s="677"/>
      <c r="F21" s="677"/>
      <c r="G21" s="677"/>
      <c r="H21" s="678"/>
      <c r="I21" s="551"/>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5"/>
      <c r="AG21" s="431" t="s">
        <v>1</v>
      </c>
      <c r="AH21" s="433" t="s">
        <v>35</v>
      </c>
      <c r="AI21" s="412"/>
      <c r="AK21" s="411"/>
      <c r="AL21" s="680"/>
      <c r="AM21" s="682"/>
      <c r="AN21" s="683"/>
      <c r="AO21" s="685"/>
      <c r="AP21" s="119"/>
      <c r="AQ21" s="412"/>
    </row>
    <row r="22" spans="1:43" ht="50.1" customHeight="1" thickBot="1" x14ac:dyDescent="0.25">
      <c r="A22" s="411"/>
      <c r="B22" s="665" t="s">
        <v>2</v>
      </c>
      <c r="C22" s="665" t="s">
        <v>3</v>
      </c>
      <c r="D22" s="665" t="s">
        <v>4</v>
      </c>
      <c r="E22" s="591" t="s">
        <v>5</v>
      </c>
      <c r="F22" s="592"/>
      <c r="G22" s="592"/>
      <c r="H22" s="593"/>
      <c r="I22" s="591" t="s">
        <v>6</v>
      </c>
      <c r="J22" s="592"/>
      <c r="K22" s="592"/>
      <c r="L22" s="593"/>
      <c r="M22" s="591" t="s">
        <v>7</v>
      </c>
      <c r="N22" s="592"/>
      <c r="O22" s="592"/>
      <c r="P22" s="593"/>
      <c r="Q22" s="591" t="s">
        <v>8</v>
      </c>
      <c r="R22" s="592"/>
      <c r="S22" s="592"/>
      <c r="T22" s="593"/>
      <c r="U22" s="591" t="s">
        <v>9</v>
      </c>
      <c r="V22" s="592"/>
      <c r="W22" s="592"/>
      <c r="X22" s="593"/>
      <c r="Y22" s="591" t="s">
        <v>10</v>
      </c>
      <c r="Z22" s="592"/>
      <c r="AA22" s="592"/>
      <c r="AB22" s="593"/>
      <c r="AC22" s="591" t="s">
        <v>11</v>
      </c>
      <c r="AD22" s="592"/>
      <c r="AE22" s="592"/>
      <c r="AF22" s="593"/>
      <c r="AG22" s="572" t="s">
        <v>12</v>
      </c>
      <c r="AH22" s="574"/>
      <c r="AI22" s="412"/>
      <c r="AK22" s="411"/>
      <c r="AL22" s="499" t="s">
        <v>98</v>
      </c>
      <c r="AM22" s="500" t="s">
        <v>135</v>
      </c>
      <c r="AN22" s="503" t="s">
        <v>136</v>
      </c>
      <c r="AO22" s="430"/>
      <c r="AQ22" s="412"/>
    </row>
    <row r="23" spans="1:43" s="19" customFormat="1" ht="26.25" customHeight="1" thickBot="1" x14ac:dyDescent="0.25">
      <c r="A23" s="413"/>
      <c r="B23" s="666"/>
      <c r="C23" s="666"/>
      <c r="D23" s="666"/>
      <c r="E23" s="14">
        <v>0.25</v>
      </c>
      <c r="F23" s="15">
        <v>0.58333333333333337</v>
      </c>
      <c r="G23" s="15">
        <v>0.91666666666666663</v>
      </c>
      <c r="H23" s="16"/>
      <c r="I23" s="14">
        <v>0.25</v>
      </c>
      <c r="J23" s="15">
        <v>0.58333333333333337</v>
      </c>
      <c r="K23" s="15">
        <v>0.91666666666666663</v>
      </c>
      <c r="L23" s="16"/>
      <c r="M23" s="14">
        <v>0.25</v>
      </c>
      <c r="N23" s="15">
        <v>0.58333333333333337</v>
      </c>
      <c r="O23" s="15">
        <v>0.91666666666666663</v>
      </c>
      <c r="P23" s="16"/>
      <c r="Q23" s="14">
        <v>0.25</v>
      </c>
      <c r="R23" s="15">
        <v>0.58333333333333337</v>
      </c>
      <c r="S23" s="15">
        <v>0.91666666666666663</v>
      </c>
      <c r="T23" s="16"/>
      <c r="U23" s="14">
        <v>0.25</v>
      </c>
      <c r="V23" s="15">
        <v>0.58333333333333337</v>
      </c>
      <c r="W23" s="15">
        <v>0.91666666666666663</v>
      </c>
      <c r="X23" s="16"/>
      <c r="Y23" s="14">
        <v>0.25</v>
      </c>
      <c r="Z23" s="15">
        <v>0.58333333333333337</v>
      </c>
      <c r="AA23" s="15">
        <v>0.91666666666666663</v>
      </c>
      <c r="AB23" s="16"/>
      <c r="AC23" s="14">
        <v>0.25</v>
      </c>
      <c r="AD23" s="15">
        <v>0.58333333333333337</v>
      </c>
      <c r="AE23" s="15">
        <v>0.91666666666666663</v>
      </c>
      <c r="AF23" s="16"/>
      <c r="AG23" s="17" t="s">
        <v>13</v>
      </c>
      <c r="AH23" s="18" t="s">
        <v>14</v>
      </c>
      <c r="AI23" s="414"/>
      <c r="AK23" s="413"/>
      <c r="AL23" s="653" t="s">
        <v>99</v>
      </c>
      <c r="AM23" s="662" t="s">
        <v>134</v>
      </c>
      <c r="AN23" s="623" t="s">
        <v>136</v>
      </c>
      <c r="AO23" s="624"/>
      <c r="AP23" s="276"/>
      <c r="AQ23" s="414"/>
    </row>
    <row r="24" spans="1:43" ht="15" customHeight="1" x14ac:dyDescent="0.2">
      <c r="A24" s="411"/>
      <c r="B24" s="575">
        <v>1</v>
      </c>
      <c r="C24" s="625" t="s">
        <v>15</v>
      </c>
      <c r="D24" s="20" t="s">
        <v>16</v>
      </c>
      <c r="E24" s="21"/>
      <c r="F24" s="303">
        <v>0.33333333333333331</v>
      </c>
      <c r="G24" s="32"/>
      <c r="H24" s="85"/>
      <c r="I24" s="31"/>
      <c r="J24" s="303">
        <v>0.33333333333333331</v>
      </c>
      <c r="K24" s="22"/>
      <c r="L24" s="23"/>
      <c r="M24" s="80"/>
      <c r="N24" s="22"/>
      <c r="O24" s="24">
        <v>0.33333333333333331</v>
      </c>
      <c r="P24" s="23"/>
      <c r="Q24" s="21"/>
      <c r="R24" s="22"/>
      <c r="S24" s="22"/>
      <c r="T24" s="305"/>
      <c r="U24" s="306">
        <v>0.33333333333333331</v>
      </c>
      <c r="V24" s="22"/>
      <c r="W24" s="22"/>
      <c r="X24" s="305"/>
      <c r="Y24" s="306">
        <v>0.33333333333333331</v>
      </c>
      <c r="Z24" s="22"/>
      <c r="AA24" s="22"/>
      <c r="AB24" s="79"/>
      <c r="AC24" s="21"/>
      <c r="AD24" s="22"/>
      <c r="AE24" s="22"/>
      <c r="AF24" s="96"/>
      <c r="AG24" s="560">
        <f>SUM(E24:AF24)</f>
        <v>1.6666666666666665</v>
      </c>
      <c r="AH24" s="556">
        <f>SUM(E25:AF25)</f>
        <v>1.5625</v>
      </c>
      <c r="AI24" s="412"/>
      <c r="AK24" s="411"/>
      <c r="AL24" s="653"/>
      <c r="AM24" s="662"/>
      <c r="AN24" s="623"/>
      <c r="AO24" s="624"/>
      <c r="AQ24" s="412"/>
    </row>
    <row r="25" spans="1:43" ht="15" customHeight="1" x14ac:dyDescent="0.2">
      <c r="A25" s="411"/>
      <c r="B25" s="576"/>
      <c r="C25" s="626"/>
      <c r="D25" s="25" t="s">
        <v>17</v>
      </c>
      <c r="E25" s="26"/>
      <c r="F25" s="304">
        <v>0.3125</v>
      </c>
      <c r="G25" s="27"/>
      <c r="H25" s="82"/>
      <c r="I25" s="26"/>
      <c r="J25" s="304">
        <v>0.3125</v>
      </c>
      <c r="K25" s="27"/>
      <c r="L25" s="28"/>
      <c r="M25" s="83"/>
      <c r="N25" s="27"/>
      <c r="O25" s="29">
        <v>0.3125</v>
      </c>
      <c r="P25" s="28"/>
      <c r="Q25" s="26"/>
      <c r="R25" s="27"/>
      <c r="S25" s="27"/>
      <c r="T25" s="307"/>
      <c r="U25" s="308">
        <v>0.3125</v>
      </c>
      <c r="V25" s="27"/>
      <c r="W25" s="27"/>
      <c r="X25" s="307"/>
      <c r="Y25" s="308">
        <v>0.3125</v>
      </c>
      <c r="Z25" s="27"/>
      <c r="AA25" s="27"/>
      <c r="AB25" s="82"/>
      <c r="AC25" s="26"/>
      <c r="AD25" s="27"/>
      <c r="AE25" s="27"/>
      <c r="AF25" s="97"/>
      <c r="AG25" s="561"/>
      <c r="AH25" s="557"/>
      <c r="AI25" s="412"/>
      <c r="AK25" s="411"/>
      <c r="AL25" s="655" t="s">
        <v>100</v>
      </c>
      <c r="AM25" s="686" t="s">
        <v>101</v>
      </c>
      <c r="AN25" s="658" t="s">
        <v>136</v>
      </c>
      <c r="AO25" s="636"/>
      <c r="AQ25" s="412"/>
    </row>
    <row r="26" spans="1:43" ht="15" customHeight="1" x14ac:dyDescent="0.2">
      <c r="A26" s="411"/>
      <c r="B26" s="576"/>
      <c r="C26" s="884" t="s">
        <v>18</v>
      </c>
      <c r="D26" s="30" t="s">
        <v>16</v>
      </c>
      <c r="E26" s="31"/>
      <c r="F26" s="295"/>
      <c r="G26" s="32"/>
      <c r="H26" s="85"/>
      <c r="I26" s="31"/>
      <c r="J26" s="295"/>
      <c r="K26" s="32"/>
      <c r="L26" s="33"/>
      <c r="M26" s="86"/>
      <c r="N26" s="317">
        <v>0.33333333333333331</v>
      </c>
      <c r="O26" s="295"/>
      <c r="P26" s="302"/>
      <c r="Q26" s="298"/>
      <c r="R26" s="295"/>
      <c r="S26" s="317">
        <v>0.33333333333333331</v>
      </c>
      <c r="T26" s="302"/>
      <c r="U26" s="312"/>
      <c r="V26" s="295"/>
      <c r="W26" s="317">
        <v>0.33333333333333331</v>
      </c>
      <c r="X26" s="302"/>
      <c r="Y26" s="298"/>
      <c r="Z26" s="32"/>
      <c r="AA26" s="313"/>
      <c r="AB26" s="318"/>
      <c r="AC26" s="319">
        <v>0.33333333333333331</v>
      </c>
      <c r="AD26" s="295"/>
      <c r="AE26" s="295"/>
      <c r="AF26" s="320">
        <v>8.3333333333333329E-2</v>
      </c>
      <c r="AG26" s="562">
        <f>SUM(E26:AF26)</f>
        <v>1.4166666666666665</v>
      </c>
      <c r="AH26" s="558">
        <f>SUM(E27:AF27)</f>
        <v>1.3333333333333333</v>
      </c>
      <c r="AI26" s="412"/>
      <c r="AK26" s="411"/>
      <c r="AL26" s="655"/>
      <c r="AM26" s="686"/>
      <c r="AN26" s="658"/>
      <c r="AO26" s="636"/>
      <c r="AQ26" s="412"/>
    </row>
    <row r="27" spans="1:43" ht="15" customHeight="1" x14ac:dyDescent="0.2">
      <c r="A27" s="411"/>
      <c r="B27" s="576"/>
      <c r="C27" s="884"/>
      <c r="D27" s="25" t="s">
        <v>17</v>
      </c>
      <c r="E27" s="26"/>
      <c r="F27" s="27"/>
      <c r="G27" s="27"/>
      <c r="H27" s="82"/>
      <c r="I27" s="26"/>
      <c r="J27" s="27"/>
      <c r="K27" s="27"/>
      <c r="L27" s="28"/>
      <c r="M27" s="83"/>
      <c r="N27" s="160">
        <v>0.3125</v>
      </c>
      <c r="O27" s="27"/>
      <c r="P27" s="28"/>
      <c r="Q27" s="26"/>
      <c r="R27" s="27"/>
      <c r="S27" s="160">
        <v>0.3125</v>
      </c>
      <c r="T27" s="28"/>
      <c r="U27" s="83"/>
      <c r="V27" s="27"/>
      <c r="W27" s="160">
        <v>0.3125</v>
      </c>
      <c r="X27" s="28"/>
      <c r="Y27" s="26"/>
      <c r="Z27" s="27"/>
      <c r="AA27" s="100"/>
      <c r="AB27" s="162"/>
      <c r="AC27" s="158">
        <v>0.3125</v>
      </c>
      <c r="AD27" s="27"/>
      <c r="AE27" s="27"/>
      <c r="AF27" s="187">
        <v>8.3333333333333329E-2</v>
      </c>
      <c r="AG27" s="561"/>
      <c r="AH27" s="557"/>
      <c r="AI27" s="412"/>
      <c r="AK27" s="411"/>
      <c r="AL27" s="659" t="s">
        <v>102</v>
      </c>
      <c r="AM27" s="662" t="s">
        <v>133</v>
      </c>
      <c r="AN27" s="623" t="s">
        <v>136</v>
      </c>
      <c r="AO27" s="624"/>
      <c r="AQ27" s="412"/>
    </row>
    <row r="28" spans="1:43" ht="15" customHeight="1" x14ac:dyDescent="0.25">
      <c r="A28" s="411"/>
      <c r="B28" s="576"/>
      <c r="C28" s="628" t="s">
        <v>19</v>
      </c>
      <c r="D28" s="30" t="s">
        <v>16</v>
      </c>
      <c r="E28" s="367">
        <v>0.25</v>
      </c>
      <c r="F28" s="32"/>
      <c r="G28" s="32"/>
      <c r="H28" s="85"/>
      <c r="I28" s="31"/>
      <c r="J28" s="32"/>
      <c r="K28" s="32"/>
      <c r="L28" s="85"/>
      <c r="M28" s="31"/>
      <c r="N28" s="32"/>
      <c r="O28" s="32"/>
      <c r="P28" s="85"/>
      <c r="Q28" s="31"/>
      <c r="R28" s="365">
        <v>0.33333333333333331</v>
      </c>
      <c r="S28" s="32"/>
      <c r="T28" s="33"/>
      <c r="U28" s="86"/>
      <c r="V28" s="365">
        <v>0.33333333333333331</v>
      </c>
      <c r="W28" s="32"/>
      <c r="X28" s="85"/>
      <c r="Y28" s="31"/>
      <c r="Z28" s="32"/>
      <c r="AA28" s="365">
        <v>0.33333333333333331</v>
      </c>
      <c r="AB28" s="99"/>
      <c r="AC28" s="31"/>
      <c r="AD28" s="32"/>
      <c r="AE28" s="365">
        <v>0.33333333333333331</v>
      </c>
      <c r="AF28" s="99"/>
      <c r="AG28" s="562">
        <f>SUM(E28:AF28)</f>
        <v>1.583333333333333</v>
      </c>
      <c r="AH28" s="558">
        <f>SUM(E29:AF29)</f>
        <v>1.4791666666666665</v>
      </c>
      <c r="AI28" s="412"/>
      <c r="AK28" s="411"/>
      <c r="AL28" s="660"/>
      <c r="AM28" s="662"/>
      <c r="AN28" s="623"/>
      <c r="AO28" s="624"/>
      <c r="AP28" s="275"/>
      <c r="AQ28" s="412"/>
    </row>
    <row r="29" spans="1:43" ht="15" customHeight="1" x14ac:dyDescent="0.25">
      <c r="A29" s="411"/>
      <c r="B29" s="576"/>
      <c r="C29" s="628"/>
      <c r="D29" s="25" t="s">
        <v>17</v>
      </c>
      <c r="E29" s="323">
        <v>0.22916666666666666</v>
      </c>
      <c r="F29" s="27"/>
      <c r="G29" s="27"/>
      <c r="H29" s="82"/>
      <c r="I29" s="26"/>
      <c r="J29" s="27"/>
      <c r="K29" s="27"/>
      <c r="L29" s="82"/>
      <c r="M29" s="26"/>
      <c r="N29" s="27"/>
      <c r="O29" s="27"/>
      <c r="P29" s="82"/>
      <c r="Q29" s="26"/>
      <c r="R29" s="324">
        <v>0.3125</v>
      </c>
      <c r="S29" s="27"/>
      <c r="T29" s="28"/>
      <c r="U29" s="83"/>
      <c r="V29" s="324">
        <v>0.3125</v>
      </c>
      <c r="W29" s="27"/>
      <c r="X29" s="82"/>
      <c r="Y29" s="26"/>
      <c r="Z29" s="27"/>
      <c r="AA29" s="324">
        <v>0.3125</v>
      </c>
      <c r="AB29" s="97"/>
      <c r="AC29" s="26"/>
      <c r="AD29" s="27"/>
      <c r="AE29" s="324">
        <v>0.3125</v>
      </c>
      <c r="AF29" s="269"/>
      <c r="AG29" s="561"/>
      <c r="AH29" s="557"/>
      <c r="AI29" s="412"/>
      <c r="AK29" s="411"/>
      <c r="AL29" s="661"/>
      <c r="AM29" s="662"/>
      <c r="AN29" s="623"/>
      <c r="AO29" s="624"/>
      <c r="AP29" s="275"/>
      <c r="AQ29" s="412"/>
    </row>
    <row r="30" spans="1:43" ht="15" customHeight="1" x14ac:dyDescent="0.25">
      <c r="A30" s="411"/>
      <c r="B30" s="576"/>
      <c r="C30" s="569" t="s">
        <v>20</v>
      </c>
      <c r="D30" s="30" t="s">
        <v>16</v>
      </c>
      <c r="E30" s="31"/>
      <c r="F30" s="32"/>
      <c r="G30" s="32"/>
      <c r="H30" s="369"/>
      <c r="I30" s="370">
        <v>0.33333333333333331</v>
      </c>
      <c r="J30" s="32"/>
      <c r="K30" s="32"/>
      <c r="L30" s="369"/>
      <c r="M30" s="370">
        <v>0.33333333333333331</v>
      </c>
      <c r="N30" s="32"/>
      <c r="O30" s="32"/>
      <c r="P30" s="85"/>
      <c r="Q30" s="31"/>
      <c r="R30" s="32"/>
      <c r="S30" s="32"/>
      <c r="T30" s="85"/>
      <c r="U30" s="31"/>
      <c r="V30" s="32"/>
      <c r="W30" s="32"/>
      <c r="X30" s="85"/>
      <c r="Y30" s="31"/>
      <c r="Z30" s="371">
        <v>0.33333333333333331</v>
      </c>
      <c r="AA30" s="98"/>
      <c r="AB30" s="85"/>
      <c r="AC30" s="31"/>
      <c r="AD30" s="371">
        <v>0.33333333333333331</v>
      </c>
      <c r="AE30" s="32"/>
      <c r="AF30" s="99"/>
      <c r="AG30" s="607">
        <f>SUM(E30:AF30)</f>
        <v>1.3333333333333333</v>
      </c>
      <c r="AH30" s="608">
        <f>SUM(E31:AF31)</f>
        <v>1.25</v>
      </c>
      <c r="AI30" s="412"/>
      <c r="AK30" s="411"/>
      <c r="AL30" s="655" t="s">
        <v>103</v>
      </c>
      <c r="AM30" s="657" t="s">
        <v>104</v>
      </c>
      <c r="AN30" s="658" t="s">
        <v>136</v>
      </c>
      <c r="AO30" s="636"/>
      <c r="AP30" s="275"/>
      <c r="AQ30" s="412"/>
    </row>
    <row r="31" spans="1:43" ht="15" customHeight="1" x14ac:dyDescent="0.25">
      <c r="A31" s="411"/>
      <c r="B31" s="576"/>
      <c r="C31" s="569"/>
      <c r="D31" s="25" t="s">
        <v>17</v>
      </c>
      <c r="E31" s="26"/>
      <c r="F31" s="27"/>
      <c r="G31" s="27"/>
      <c r="H31" s="198"/>
      <c r="I31" s="194">
        <v>0.3125</v>
      </c>
      <c r="J31" s="27"/>
      <c r="K31" s="27"/>
      <c r="L31" s="198"/>
      <c r="M31" s="194">
        <v>0.3125</v>
      </c>
      <c r="N31" s="27"/>
      <c r="O31" s="27"/>
      <c r="P31" s="82"/>
      <c r="Q31" s="26"/>
      <c r="R31" s="27"/>
      <c r="S31" s="27"/>
      <c r="T31" s="82"/>
      <c r="U31" s="26"/>
      <c r="V31" s="27"/>
      <c r="W31" s="27"/>
      <c r="X31" s="82"/>
      <c r="Y31" s="26"/>
      <c r="Z31" s="195">
        <v>0.3125</v>
      </c>
      <c r="AA31" s="100"/>
      <c r="AB31" s="82"/>
      <c r="AC31" s="26"/>
      <c r="AD31" s="195">
        <v>0.3125</v>
      </c>
      <c r="AE31" s="27"/>
      <c r="AF31" s="97"/>
      <c r="AG31" s="607"/>
      <c r="AH31" s="608"/>
      <c r="AI31" s="412"/>
      <c r="AK31" s="411"/>
      <c r="AL31" s="655"/>
      <c r="AM31" s="657"/>
      <c r="AN31" s="658"/>
      <c r="AO31" s="636"/>
      <c r="AP31" s="275"/>
      <c r="AQ31" s="412"/>
    </row>
    <row r="32" spans="1:43" ht="15" customHeight="1" x14ac:dyDescent="0.2">
      <c r="A32" s="411"/>
      <c r="B32" s="576"/>
      <c r="C32" s="882" t="s">
        <v>83</v>
      </c>
      <c r="D32" s="30" t="s">
        <v>16</v>
      </c>
      <c r="E32" s="298"/>
      <c r="F32" s="295"/>
      <c r="G32" s="377">
        <v>0.33333333333333331</v>
      </c>
      <c r="H32" s="299"/>
      <c r="I32" s="298"/>
      <c r="J32" s="295"/>
      <c r="K32" s="377">
        <v>0.33333333333333331</v>
      </c>
      <c r="L32" s="299"/>
      <c r="M32" s="31"/>
      <c r="N32" s="32"/>
      <c r="O32" s="32"/>
      <c r="P32" s="373"/>
      <c r="Q32" s="374">
        <v>0.33333333333333331</v>
      </c>
      <c r="R32" s="32"/>
      <c r="S32" s="32"/>
      <c r="T32" s="85"/>
      <c r="U32" s="31"/>
      <c r="V32" s="32"/>
      <c r="W32" s="32"/>
      <c r="X32" s="85"/>
      <c r="Y32" s="31"/>
      <c r="Z32" s="32"/>
      <c r="AA32" s="98"/>
      <c r="AB32" s="85"/>
      <c r="AC32" s="31"/>
      <c r="AD32" s="32"/>
      <c r="AE32" s="295"/>
      <c r="AF32" s="297"/>
      <c r="AG32" s="607">
        <f>SUM(E32:AF32)</f>
        <v>1</v>
      </c>
      <c r="AH32" s="608">
        <f>SUM(E33:AF33)</f>
        <v>0.9375</v>
      </c>
      <c r="AI32" s="412"/>
      <c r="AK32" s="411"/>
      <c r="AL32" s="653" t="s">
        <v>105</v>
      </c>
      <c r="AM32" s="654" t="s">
        <v>106</v>
      </c>
      <c r="AN32" s="623" t="s">
        <v>136</v>
      </c>
      <c r="AO32" s="624"/>
      <c r="AQ32" s="412"/>
    </row>
    <row r="33" spans="1:43" ht="15" customHeight="1" x14ac:dyDescent="0.2">
      <c r="A33" s="411"/>
      <c r="B33" s="576"/>
      <c r="C33" s="883"/>
      <c r="D33" s="25" t="s">
        <v>17</v>
      </c>
      <c r="E33" s="298"/>
      <c r="F33" s="295"/>
      <c r="G33" s="378">
        <v>0.3125</v>
      </c>
      <c r="H33" s="299"/>
      <c r="I33" s="298"/>
      <c r="J33" s="295"/>
      <c r="K33" s="378">
        <v>0.3125</v>
      </c>
      <c r="L33" s="299"/>
      <c r="M33" s="26"/>
      <c r="N33" s="27"/>
      <c r="O33" s="27"/>
      <c r="P33" s="375"/>
      <c r="Q33" s="376">
        <v>0.3125</v>
      </c>
      <c r="R33" s="27"/>
      <c r="S33" s="27"/>
      <c r="T33" s="82"/>
      <c r="U33" s="26"/>
      <c r="V33" s="27"/>
      <c r="W33" s="27"/>
      <c r="X33" s="82"/>
      <c r="Y33" s="26"/>
      <c r="Z33" s="27"/>
      <c r="AA33" s="100"/>
      <c r="AB33" s="82"/>
      <c r="AC33" s="26"/>
      <c r="AD33" s="27"/>
      <c r="AE33" s="295"/>
      <c r="AF33" s="297"/>
      <c r="AG33" s="607"/>
      <c r="AH33" s="608"/>
      <c r="AI33" s="412"/>
      <c r="AK33" s="411"/>
      <c r="AL33" s="653"/>
      <c r="AM33" s="654"/>
      <c r="AN33" s="623"/>
      <c r="AO33" s="624"/>
      <c r="AQ33" s="412"/>
    </row>
    <row r="34" spans="1:43" ht="15" customHeight="1" x14ac:dyDescent="0.2">
      <c r="A34" s="411"/>
      <c r="B34" s="576"/>
      <c r="C34" s="603" t="s">
        <v>86</v>
      </c>
      <c r="D34" s="30" t="s">
        <v>16</v>
      </c>
      <c r="E34" s="31"/>
      <c r="F34" s="885">
        <v>0.33333333333333331</v>
      </c>
      <c r="G34" s="886"/>
      <c r="H34" s="85"/>
      <c r="I34" s="31"/>
      <c r="J34" s="885">
        <v>0.33333333333333331</v>
      </c>
      <c r="K34" s="886"/>
      <c r="L34" s="33"/>
      <c r="M34" s="86"/>
      <c r="N34" s="885">
        <v>0.33333333333333331</v>
      </c>
      <c r="O34" s="886"/>
      <c r="P34" s="33"/>
      <c r="Q34" s="31"/>
      <c r="R34" s="885">
        <v>0.33333333333333331</v>
      </c>
      <c r="S34" s="886"/>
      <c r="T34" s="33"/>
      <c r="U34" s="86"/>
      <c r="V34" s="885">
        <v>0.33333333333333331</v>
      </c>
      <c r="W34" s="886"/>
      <c r="X34" s="85"/>
      <c r="Y34" s="31"/>
      <c r="Z34" s="885">
        <v>0.33333333333333331</v>
      </c>
      <c r="AA34" s="886"/>
      <c r="AB34" s="99"/>
      <c r="AC34" s="31"/>
      <c r="AD34" s="32"/>
      <c r="AE34" s="32"/>
      <c r="AF34" s="99"/>
      <c r="AG34" s="607">
        <f>SUM(E34:AF34)</f>
        <v>1.9999999999999998</v>
      </c>
      <c r="AH34" s="608">
        <f>SUM(E35:AF35)</f>
        <v>1.875</v>
      </c>
      <c r="AI34" s="412"/>
      <c r="AK34" s="411"/>
      <c r="AL34" s="655" t="s">
        <v>107</v>
      </c>
      <c r="AM34" s="657" t="s">
        <v>108</v>
      </c>
      <c r="AN34" s="658" t="s">
        <v>136</v>
      </c>
      <c r="AO34" s="636"/>
      <c r="AQ34" s="412"/>
    </row>
    <row r="35" spans="1:43" ht="15" customHeight="1" thickBot="1" x14ac:dyDescent="0.25">
      <c r="A35" s="411"/>
      <c r="B35" s="577"/>
      <c r="C35" s="604"/>
      <c r="D35" s="40" t="s">
        <v>17</v>
      </c>
      <c r="E35" s="43"/>
      <c r="F35" s="887">
        <v>0.3125</v>
      </c>
      <c r="G35" s="888"/>
      <c r="H35" s="82"/>
      <c r="I35" s="26"/>
      <c r="J35" s="887">
        <v>0.3125</v>
      </c>
      <c r="K35" s="888"/>
      <c r="L35" s="28"/>
      <c r="M35" s="83"/>
      <c r="N35" s="887">
        <v>0.3125</v>
      </c>
      <c r="O35" s="888"/>
      <c r="P35" s="28"/>
      <c r="Q35" s="26"/>
      <c r="R35" s="887">
        <v>0.3125</v>
      </c>
      <c r="S35" s="888"/>
      <c r="T35" s="28"/>
      <c r="U35" s="83"/>
      <c r="V35" s="887">
        <v>0.3125</v>
      </c>
      <c r="W35" s="888"/>
      <c r="X35" s="82"/>
      <c r="Y35" s="26"/>
      <c r="Z35" s="887">
        <v>0.3125</v>
      </c>
      <c r="AA35" s="888"/>
      <c r="AB35" s="103"/>
      <c r="AC35" s="43"/>
      <c r="AD35" s="41"/>
      <c r="AE35" s="41"/>
      <c r="AF35" s="103"/>
      <c r="AG35" s="609"/>
      <c r="AH35" s="610"/>
      <c r="AI35" s="412"/>
      <c r="AK35" s="411"/>
      <c r="AL35" s="656"/>
      <c r="AM35" s="663"/>
      <c r="AN35" s="614"/>
      <c r="AO35" s="616"/>
      <c r="AQ35" s="412"/>
    </row>
    <row r="36" spans="1:43" ht="15" customHeight="1" thickBot="1" x14ac:dyDescent="0.4">
      <c r="A36" s="411"/>
      <c r="B36" s="263"/>
      <c r="C36" s="125"/>
      <c r="D36" s="125"/>
      <c r="E36" s="91"/>
      <c r="F36" s="91"/>
      <c r="G36" s="91"/>
      <c r="H36" s="92"/>
      <c r="I36" s="91"/>
      <c r="J36" s="91"/>
      <c r="K36" s="91"/>
      <c r="L36" s="92"/>
      <c r="M36" s="91"/>
      <c r="N36" s="91"/>
      <c r="O36" s="91"/>
      <c r="P36" s="92"/>
      <c r="Q36" s="91"/>
      <c r="R36" s="91"/>
      <c r="S36" s="91"/>
      <c r="T36" s="92"/>
      <c r="U36" s="91"/>
      <c r="V36" s="91"/>
      <c r="W36" s="91"/>
      <c r="X36" s="92"/>
      <c r="Y36" s="91"/>
      <c r="Z36" s="91"/>
      <c r="AA36" s="91"/>
      <c r="AB36" s="91"/>
      <c r="AC36" s="91"/>
      <c r="AD36" s="91"/>
      <c r="AE36" s="91"/>
      <c r="AF36" s="91"/>
      <c r="AG36" s="48"/>
      <c r="AH36" s="49"/>
      <c r="AI36" s="412"/>
      <c r="AK36" s="411"/>
      <c r="AL36" s="637"/>
      <c r="AM36" s="639" t="s">
        <v>109</v>
      </c>
      <c r="AN36" s="641">
        <f>COUNTIF(AN22:AN35, "x")</f>
        <v>7</v>
      </c>
      <c r="AO36" s="641">
        <f>COUNTIF(AO22:AO35, "x")</f>
        <v>0</v>
      </c>
      <c r="AP36" s="275"/>
      <c r="AQ36" s="412"/>
    </row>
    <row r="37" spans="1:43" ht="15" customHeight="1" thickBot="1" x14ac:dyDescent="0.3">
      <c r="A37" s="411"/>
      <c r="B37" s="575">
        <v>2</v>
      </c>
      <c r="C37" s="625" t="s">
        <v>15</v>
      </c>
      <c r="D37" s="20" t="s">
        <v>16</v>
      </c>
      <c r="E37" s="21"/>
      <c r="F37" s="22"/>
      <c r="G37" s="22"/>
      <c r="H37" s="79"/>
      <c r="I37" s="21"/>
      <c r="J37" s="22"/>
      <c r="K37" s="22"/>
      <c r="L37" s="23"/>
      <c r="M37" s="80"/>
      <c r="N37" s="24">
        <v>0.33333333333333331</v>
      </c>
      <c r="O37" s="22"/>
      <c r="P37" s="23"/>
      <c r="Q37" s="21"/>
      <c r="R37" s="22"/>
      <c r="S37" s="24">
        <v>0.33333333333333331</v>
      </c>
      <c r="T37" s="23"/>
      <c r="U37" s="80"/>
      <c r="V37" s="22"/>
      <c r="W37" s="24">
        <v>0.33333333333333331</v>
      </c>
      <c r="X37" s="79"/>
      <c r="Y37" s="21"/>
      <c r="Z37" s="22"/>
      <c r="AA37" s="22"/>
      <c r="AB37" s="305"/>
      <c r="AC37" s="306">
        <v>0.33333333333333331</v>
      </c>
      <c r="AD37" s="22"/>
      <c r="AE37" s="22"/>
      <c r="AF37" s="309">
        <v>8.3333333333333329E-2</v>
      </c>
      <c r="AG37" s="560">
        <f>SUM(E37:AF37)</f>
        <v>1.4166666666666665</v>
      </c>
      <c r="AH37" s="556">
        <f>SUM(E38:AF38)</f>
        <v>1.3333333333333333</v>
      </c>
      <c r="AI37" s="412"/>
      <c r="AK37" s="411"/>
      <c r="AL37" s="638"/>
      <c r="AM37" s="640"/>
      <c r="AN37" s="614"/>
      <c r="AO37" s="614"/>
      <c r="AP37" s="275"/>
      <c r="AQ37" s="412"/>
    </row>
    <row r="38" spans="1:43" ht="15" customHeight="1" x14ac:dyDescent="0.25">
      <c r="A38" s="411"/>
      <c r="B38" s="576"/>
      <c r="C38" s="626"/>
      <c r="D38" s="25" t="s">
        <v>17</v>
      </c>
      <c r="E38" s="26"/>
      <c r="F38" s="27"/>
      <c r="G38" s="27"/>
      <c r="H38" s="82"/>
      <c r="I38" s="26"/>
      <c r="J38" s="27"/>
      <c r="K38" s="27"/>
      <c r="L38" s="28"/>
      <c r="M38" s="83"/>
      <c r="N38" s="29">
        <v>0.3125</v>
      </c>
      <c r="O38" s="27"/>
      <c r="P38" s="28"/>
      <c r="Q38" s="26"/>
      <c r="R38" s="27"/>
      <c r="S38" s="29">
        <v>0.3125</v>
      </c>
      <c r="T38" s="28"/>
      <c r="U38" s="83"/>
      <c r="V38" s="27"/>
      <c r="W38" s="29">
        <v>0.3125</v>
      </c>
      <c r="X38" s="82"/>
      <c r="Y38" s="26"/>
      <c r="Z38" s="27"/>
      <c r="AA38" s="27"/>
      <c r="AB38" s="307"/>
      <c r="AC38" s="308">
        <v>0.3125</v>
      </c>
      <c r="AD38" s="27"/>
      <c r="AE38" s="27"/>
      <c r="AF38" s="310">
        <v>8.3333333333333329E-2</v>
      </c>
      <c r="AG38" s="561"/>
      <c r="AH38" s="557"/>
      <c r="AI38" s="412"/>
      <c r="AK38" s="411"/>
      <c r="AP38" s="275"/>
      <c r="AQ38" s="412"/>
    </row>
    <row r="39" spans="1:43" ht="15" customHeight="1" x14ac:dyDescent="0.25">
      <c r="A39" s="411"/>
      <c r="B39" s="576"/>
      <c r="C39" s="884" t="s">
        <v>18</v>
      </c>
      <c r="D39" s="30" t="s">
        <v>16</v>
      </c>
      <c r="E39" s="319">
        <v>0.25</v>
      </c>
      <c r="F39" s="32"/>
      <c r="G39" s="32"/>
      <c r="H39" s="85"/>
      <c r="I39" s="31"/>
      <c r="J39" s="32"/>
      <c r="K39" s="32"/>
      <c r="L39" s="33"/>
      <c r="M39" s="86"/>
      <c r="N39" s="32"/>
      <c r="O39" s="32"/>
      <c r="P39" s="85"/>
      <c r="Q39" s="31"/>
      <c r="R39" s="317">
        <v>0.33333333333333331</v>
      </c>
      <c r="S39" s="32"/>
      <c r="T39" s="85"/>
      <c r="U39" s="31"/>
      <c r="V39" s="317">
        <v>0.33333333333333331</v>
      </c>
      <c r="W39" s="32"/>
      <c r="X39" s="33"/>
      <c r="Y39" s="31"/>
      <c r="Z39" s="32"/>
      <c r="AA39" s="317">
        <v>0.33333333333333331</v>
      </c>
      <c r="AB39" s="99"/>
      <c r="AC39" s="31"/>
      <c r="AD39" s="32"/>
      <c r="AE39" s="317">
        <v>0.33333333333333331</v>
      </c>
      <c r="AF39" s="99"/>
      <c r="AG39" s="562">
        <f>SUM(E39:AF39)</f>
        <v>1.583333333333333</v>
      </c>
      <c r="AH39" s="558">
        <f>SUM(E40:AF40)</f>
        <v>1.4791666666666665</v>
      </c>
      <c r="AI39" s="412"/>
      <c r="AK39" s="411"/>
      <c r="AP39" s="275"/>
      <c r="AQ39" s="412"/>
    </row>
    <row r="40" spans="1:43" ht="15" customHeight="1" thickBot="1" x14ac:dyDescent="0.3">
      <c r="A40" s="411"/>
      <c r="B40" s="576"/>
      <c r="C40" s="884"/>
      <c r="D40" s="25" t="s">
        <v>17</v>
      </c>
      <c r="E40" s="158">
        <v>0.22916666666666666</v>
      </c>
      <c r="F40" s="27"/>
      <c r="G40" s="27"/>
      <c r="H40" s="82"/>
      <c r="I40" s="26"/>
      <c r="J40" s="27"/>
      <c r="K40" s="27"/>
      <c r="L40" s="28"/>
      <c r="M40" s="83"/>
      <c r="N40" s="27"/>
      <c r="O40" s="27"/>
      <c r="P40" s="82"/>
      <c r="Q40" s="26"/>
      <c r="R40" s="160">
        <v>0.3125</v>
      </c>
      <c r="S40" s="27"/>
      <c r="T40" s="82"/>
      <c r="U40" s="26"/>
      <c r="V40" s="160">
        <v>0.3125</v>
      </c>
      <c r="W40" s="27"/>
      <c r="X40" s="28"/>
      <c r="Y40" s="26"/>
      <c r="Z40" s="27"/>
      <c r="AA40" s="160">
        <v>0.3125</v>
      </c>
      <c r="AB40" s="97"/>
      <c r="AC40" s="26"/>
      <c r="AD40" s="27"/>
      <c r="AE40" s="160">
        <v>0.3125</v>
      </c>
      <c r="AF40" s="97"/>
      <c r="AG40" s="561"/>
      <c r="AH40" s="557"/>
      <c r="AI40" s="412"/>
      <c r="AK40" s="411"/>
      <c r="AP40" s="275"/>
      <c r="AQ40" s="412"/>
    </row>
    <row r="41" spans="1:43" ht="15" customHeight="1" x14ac:dyDescent="0.2">
      <c r="A41" s="411"/>
      <c r="B41" s="576"/>
      <c r="C41" s="628" t="s">
        <v>19</v>
      </c>
      <c r="D41" s="30" t="s">
        <v>16</v>
      </c>
      <c r="E41" s="31"/>
      <c r="F41" s="32"/>
      <c r="G41" s="32"/>
      <c r="H41" s="366"/>
      <c r="I41" s="367">
        <v>0.33333333333333331</v>
      </c>
      <c r="J41" s="32"/>
      <c r="K41" s="32"/>
      <c r="L41" s="366"/>
      <c r="M41" s="367">
        <v>0.33333333333333331</v>
      </c>
      <c r="N41" s="32"/>
      <c r="O41" s="32"/>
      <c r="P41" s="85"/>
      <c r="Q41" s="31"/>
      <c r="R41" s="32"/>
      <c r="S41" s="32"/>
      <c r="T41" s="33"/>
      <c r="U41" s="86"/>
      <c r="V41" s="32"/>
      <c r="W41" s="32"/>
      <c r="X41" s="85"/>
      <c r="Y41" s="31"/>
      <c r="Z41" s="365">
        <v>0.33333333333333331</v>
      </c>
      <c r="AA41" s="98"/>
      <c r="AB41" s="99"/>
      <c r="AC41" s="31"/>
      <c r="AD41" s="365">
        <v>0.33333333333333331</v>
      </c>
      <c r="AE41" s="32"/>
      <c r="AF41" s="99"/>
      <c r="AG41" s="562">
        <f>SUM(E41:AF41)</f>
        <v>1.3333333333333333</v>
      </c>
      <c r="AH41" s="558">
        <f>SUM(E42:AF42)</f>
        <v>1.25</v>
      </c>
      <c r="AI41" s="412"/>
      <c r="AK41" s="411"/>
      <c r="AL41" s="642" t="s">
        <v>110</v>
      </c>
      <c r="AM41" s="645" t="s">
        <v>111</v>
      </c>
      <c r="AN41" s="648" t="s">
        <v>112</v>
      </c>
      <c r="AO41" s="650" t="s">
        <v>130</v>
      </c>
      <c r="AP41" s="632" t="s">
        <v>113</v>
      </c>
      <c r="AQ41" s="412"/>
    </row>
    <row r="42" spans="1:43" ht="15" customHeight="1" x14ac:dyDescent="0.2">
      <c r="A42" s="411"/>
      <c r="B42" s="576"/>
      <c r="C42" s="628"/>
      <c r="D42" s="25" t="s">
        <v>17</v>
      </c>
      <c r="E42" s="26"/>
      <c r="F42" s="27"/>
      <c r="G42" s="27"/>
      <c r="H42" s="328"/>
      <c r="I42" s="323">
        <v>0.3125</v>
      </c>
      <c r="J42" s="27"/>
      <c r="K42" s="27"/>
      <c r="L42" s="328"/>
      <c r="M42" s="323">
        <v>0.3125</v>
      </c>
      <c r="N42" s="27"/>
      <c r="O42" s="27"/>
      <c r="P42" s="82"/>
      <c r="Q42" s="26"/>
      <c r="R42" s="27"/>
      <c r="S42" s="27"/>
      <c r="T42" s="28"/>
      <c r="U42" s="83"/>
      <c r="V42" s="27"/>
      <c r="W42" s="27"/>
      <c r="X42" s="82"/>
      <c r="Y42" s="26"/>
      <c r="Z42" s="324">
        <v>0.3125</v>
      </c>
      <c r="AA42" s="100"/>
      <c r="AB42" s="97"/>
      <c r="AC42" s="26"/>
      <c r="AD42" s="324">
        <v>0.3125</v>
      </c>
      <c r="AE42" s="27"/>
      <c r="AF42" s="269"/>
      <c r="AG42" s="561"/>
      <c r="AH42" s="557"/>
      <c r="AI42" s="412"/>
      <c r="AK42" s="411"/>
      <c r="AL42" s="643"/>
      <c r="AM42" s="646"/>
      <c r="AN42" s="649"/>
      <c r="AO42" s="651"/>
      <c r="AP42" s="633"/>
      <c r="AQ42" s="412"/>
    </row>
    <row r="43" spans="1:43" ht="15" customHeight="1" thickBot="1" x14ac:dyDescent="0.25">
      <c r="A43" s="411"/>
      <c r="B43" s="576"/>
      <c r="C43" s="569" t="s">
        <v>20</v>
      </c>
      <c r="D43" s="30" t="s">
        <v>16</v>
      </c>
      <c r="E43" s="31"/>
      <c r="F43" s="32"/>
      <c r="G43" s="371">
        <v>0.33333333333333331</v>
      </c>
      <c r="H43" s="85"/>
      <c r="I43" s="31"/>
      <c r="J43" s="32"/>
      <c r="K43" s="371">
        <v>0.33333333333333331</v>
      </c>
      <c r="L43" s="85"/>
      <c r="M43" s="31"/>
      <c r="N43" s="32"/>
      <c r="O43" s="32"/>
      <c r="P43" s="369"/>
      <c r="Q43" s="370">
        <v>0.33333333333333331</v>
      </c>
      <c r="R43" s="32"/>
      <c r="S43" s="32"/>
      <c r="T43" s="85"/>
      <c r="U43" s="31"/>
      <c r="V43" s="32"/>
      <c r="W43" s="32"/>
      <c r="X43" s="85"/>
      <c r="Y43" s="31"/>
      <c r="Z43" s="32"/>
      <c r="AA43" s="98"/>
      <c r="AB43" s="85"/>
      <c r="AC43" s="31"/>
      <c r="AD43" s="32"/>
      <c r="AE43" s="32"/>
      <c r="AF43" s="99"/>
      <c r="AG43" s="607">
        <f>SUM(E43:AF43)</f>
        <v>1</v>
      </c>
      <c r="AH43" s="608">
        <f>SUM(E44:AF44)</f>
        <v>0.9375</v>
      </c>
      <c r="AI43" s="412"/>
      <c r="AK43" s="411"/>
      <c r="AL43" s="644"/>
      <c r="AM43" s="647"/>
      <c r="AN43" s="649"/>
      <c r="AO43" s="652"/>
      <c r="AP43" s="634"/>
      <c r="AQ43" s="412"/>
    </row>
    <row r="44" spans="1:43" ht="15" customHeight="1" x14ac:dyDescent="0.2">
      <c r="A44" s="411"/>
      <c r="B44" s="576"/>
      <c r="C44" s="569"/>
      <c r="D44" s="25" t="s">
        <v>17</v>
      </c>
      <c r="E44" s="26"/>
      <c r="F44" s="27"/>
      <c r="G44" s="195">
        <v>0.3125</v>
      </c>
      <c r="H44" s="82"/>
      <c r="I44" s="26"/>
      <c r="J44" s="27"/>
      <c r="K44" s="195">
        <v>0.3125</v>
      </c>
      <c r="L44" s="82"/>
      <c r="M44" s="26"/>
      <c r="N44" s="27"/>
      <c r="O44" s="27"/>
      <c r="P44" s="198"/>
      <c r="Q44" s="194">
        <v>0.3125</v>
      </c>
      <c r="R44" s="27"/>
      <c r="S44" s="27"/>
      <c r="T44" s="82"/>
      <c r="U44" s="26"/>
      <c r="V44" s="27"/>
      <c r="W44" s="27"/>
      <c r="X44" s="82"/>
      <c r="Y44" s="26"/>
      <c r="Z44" s="27"/>
      <c r="AA44" s="100"/>
      <c r="AB44" s="82"/>
      <c r="AC44" s="26"/>
      <c r="AD44" s="27"/>
      <c r="AE44" s="27"/>
      <c r="AF44" s="97"/>
      <c r="AG44" s="607"/>
      <c r="AH44" s="608"/>
      <c r="AI44" s="412"/>
      <c r="AK44" s="415"/>
      <c r="AL44" s="629" t="s">
        <v>98</v>
      </c>
      <c r="AM44" s="630" t="s">
        <v>114</v>
      </c>
      <c r="AN44" s="631" t="s">
        <v>136</v>
      </c>
      <c r="AO44" s="631"/>
      <c r="AP44" s="635"/>
      <c r="AQ44" s="412"/>
    </row>
    <row r="45" spans="1:43" ht="15" customHeight="1" x14ac:dyDescent="0.2">
      <c r="A45" s="411"/>
      <c r="B45" s="576"/>
      <c r="C45" s="882" t="s">
        <v>83</v>
      </c>
      <c r="D45" s="30" t="s">
        <v>16</v>
      </c>
      <c r="E45" s="298"/>
      <c r="F45" s="889">
        <v>0.33333333333333331</v>
      </c>
      <c r="G45" s="890"/>
      <c r="H45" s="85"/>
      <c r="I45" s="31"/>
      <c r="J45" s="889">
        <v>0.33333333333333331</v>
      </c>
      <c r="K45" s="890"/>
      <c r="L45" s="33"/>
      <c r="M45" s="86"/>
      <c r="N45" s="889">
        <v>0.33333333333333331</v>
      </c>
      <c r="O45" s="890"/>
      <c r="P45" s="33"/>
      <c r="Q45" s="31"/>
      <c r="R45" s="889">
        <v>0.33333333333333331</v>
      </c>
      <c r="S45" s="890"/>
      <c r="T45" s="33"/>
      <c r="U45" s="86"/>
      <c r="V45" s="889">
        <v>0.33333333333333331</v>
      </c>
      <c r="W45" s="890"/>
      <c r="X45" s="85"/>
      <c r="Y45" s="31"/>
      <c r="Z45" s="889">
        <v>0.33333333333333331</v>
      </c>
      <c r="AA45" s="890"/>
      <c r="AB45" s="85"/>
      <c r="AC45" s="31"/>
      <c r="AD45" s="32"/>
      <c r="AE45" s="295"/>
      <c r="AF45" s="297"/>
      <c r="AG45" s="607">
        <f>SUM(E45:AF45)</f>
        <v>1.9999999999999998</v>
      </c>
      <c r="AH45" s="608">
        <f>SUM(E46:AF46)</f>
        <v>1.875</v>
      </c>
      <c r="AI45" s="412"/>
      <c r="AK45" s="415"/>
      <c r="AL45" s="598"/>
      <c r="AM45" s="599"/>
      <c r="AN45" s="600"/>
      <c r="AO45" s="600"/>
      <c r="AP45" s="601"/>
      <c r="AQ45" s="412"/>
    </row>
    <row r="46" spans="1:43" ht="15" customHeight="1" x14ac:dyDescent="0.2">
      <c r="A46" s="411"/>
      <c r="B46" s="576"/>
      <c r="C46" s="883"/>
      <c r="D46" s="25" t="s">
        <v>17</v>
      </c>
      <c r="E46" s="298"/>
      <c r="F46" s="891">
        <v>0.3125</v>
      </c>
      <c r="G46" s="892"/>
      <c r="H46" s="82"/>
      <c r="I46" s="26"/>
      <c r="J46" s="891">
        <v>0.3125</v>
      </c>
      <c r="K46" s="892"/>
      <c r="L46" s="28"/>
      <c r="M46" s="83"/>
      <c r="N46" s="891">
        <v>0.3125</v>
      </c>
      <c r="O46" s="892"/>
      <c r="P46" s="28"/>
      <c r="Q46" s="26"/>
      <c r="R46" s="891">
        <v>0.3125</v>
      </c>
      <c r="S46" s="892"/>
      <c r="T46" s="28"/>
      <c r="U46" s="83"/>
      <c r="V46" s="891">
        <v>0.3125</v>
      </c>
      <c r="W46" s="892"/>
      <c r="X46" s="82"/>
      <c r="Y46" s="26"/>
      <c r="Z46" s="891">
        <v>0.3125</v>
      </c>
      <c r="AA46" s="892"/>
      <c r="AB46" s="82"/>
      <c r="AC46" s="26"/>
      <c r="AD46" s="27"/>
      <c r="AE46" s="295"/>
      <c r="AF46" s="297"/>
      <c r="AG46" s="607"/>
      <c r="AH46" s="608"/>
      <c r="AI46" s="412"/>
      <c r="AK46" s="411"/>
      <c r="AL46" s="602" t="s">
        <v>99</v>
      </c>
      <c r="AM46" s="619" t="s">
        <v>115</v>
      </c>
      <c r="AN46" s="596" t="s">
        <v>136</v>
      </c>
      <c r="AO46" s="596"/>
      <c r="AP46" s="597"/>
      <c r="AQ46" s="412"/>
    </row>
    <row r="47" spans="1:43" ht="15" customHeight="1" x14ac:dyDescent="0.2">
      <c r="A47" s="411"/>
      <c r="B47" s="576"/>
      <c r="C47" s="603" t="s">
        <v>86</v>
      </c>
      <c r="D47" s="30" t="s">
        <v>16</v>
      </c>
      <c r="E47" s="31"/>
      <c r="F47" s="325">
        <v>0.33333333333333331</v>
      </c>
      <c r="G47" s="32"/>
      <c r="H47" s="85"/>
      <c r="I47" s="31"/>
      <c r="J47" s="325">
        <v>0.33333333333333331</v>
      </c>
      <c r="K47" s="32"/>
      <c r="L47" s="33"/>
      <c r="M47" s="86"/>
      <c r="N47" s="32"/>
      <c r="O47" s="325">
        <v>0.33333333333333331</v>
      </c>
      <c r="P47" s="85"/>
      <c r="Q47" s="31"/>
      <c r="R47" s="32"/>
      <c r="S47" s="32"/>
      <c r="T47" s="382"/>
      <c r="U47" s="340">
        <v>0.33333333333333331</v>
      </c>
      <c r="V47" s="32"/>
      <c r="W47" s="32"/>
      <c r="X47" s="382"/>
      <c r="Y47" s="340">
        <v>0.33333333333333331</v>
      </c>
      <c r="Z47" s="32"/>
      <c r="AA47" s="32"/>
      <c r="AB47" s="99"/>
      <c r="AC47" s="31"/>
      <c r="AD47" s="32"/>
      <c r="AE47" s="32"/>
      <c r="AF47" s="99"/>
      <c r="AG47" s="607">
        <f>SUM(E47:AF47)</f>
        <v>1.6666666666666665</v>
      </c>
      <c r="AH47" s="608">
        <f>SUM(E48:AF48)</f>
        <v>1.5625</v>
      </c>
      <c r="AI47" s="412"/>
      <c r="AK47" s="411"/>
      <c r="AL47" s="602"/>
      <c r="AM47" s="619"/>
      <c r="AN47" s="596"/>
      <c r="AO47" s="596"/>
      <c r="AP47" s="597"/>
      <c r="AQ47" s="412"/>
    </row>
    <row r="48" spans="1:43" ht="15" customHeight="1" thickBot="1" x14ac:dyDescent="0.25">
      <c r="A48" s="411"/>
      <c r="B48" s="577"/>
      <c r="C48" s="604"/>
      <c r="D48" s="40" t="s">
        <v>17</v>
      </c>
      <c r="E48" s="43"/>
      <c r="F48" s="355">
        <v>0.3125</v>
      </c>
      <c r="G48" s="41"/>
      <c r="H48" s="87"/>
      <c r="I48" s="43"/>
      <c r="J48" s="355">
        <v>0.3125</v>
      </c>
      <c r="K48" s="41"/>
      <c r="L48" s="42"/>
      <c r="M48" s="88"/>
      <c r="N48" s="41"/>
      <c r="O48" s="355">
        <v>0.3125</v>
      </c>
      <c r="P48" s="87"/>
      <c r="Q48" s="43"/>
      <c r="R48" s="41"/>
      <c r="S48" s="41"/>
      <c r="T48" s="383"/>
      <c r="U48" s="384">
        <v>0.3125</v>
      </c>
      <c r="V48" s="41"/>
      <c r="W48" s="41"/>
      <c r="X48" s="383"/>
      <c r="Y48" s="384">
        <v>0.3125</v>
      </c>
      <c r="Z48" s="41"/>
      <c r="AA48" s="41"/>
      <c r="AB48" s="103"/>
      <c r="AC48" s="43"/>
      <c r="AD48" s="41"/>
      <c r="AE48" s="41"/>
      <c r="AF48" s="103"/>
      <c r="AG48" s="609"/>
      <c r="AH48" s="610"/>
      <c r="AI48" s="412"/>
      <c r="AK48" s="411"/>
      <c r="AL48" s="598" t="s">
        <v>100</v>
      </c>
      <c r="AM48" s="599" t="s">
        <v>116</v>
      </c>
      <c r="AN48" s="600" t="s">
        <v>136</v>
      </c>
      <c r="AO48" s="600"/>
      <c r="AP48" s="601"/>
      <c r="AQ48" s="412"/>
    </row>
    <row r="49" spans="1:43" ht="15" customHeight="1" thickBot="1" x14ac:dyDescent="0.4">
      <c r="A49" s="411"/>
      <c r="B49" s="263"/>
      <c r="C49" s="125"/>
      <c r="D49" s="125"/>
      <c r="E49" s="91"/>
      <c r="F49" s="91"/>
      <c r="G49" s="91"/>
      <c r="H49" s="92"/>
      <c r="I49" s="91"/>
      <c r="J49" s="91"/>
      <c r="K49" s="91"/>
      <c r="L49" s="92"/>
      <c r="M49" s="91"/>
      <c r="N49" s="91"/>
      <c r="O49" s="91"/>
      <c r="P49" s="92"/>
      <c r="Q49" s="91"/>
      <c r="R49" s="91"/>
      <c r="S49" s="91"/>
      <c r="T49" s="92"/>
      <c r="U49" s="91"/>
      <c r="V49" s="91"/>
      <c r="W49" s="91"/>
      <c r="X49" s="92"/>
      <c r="Y49" s="91"/>
      <c r="Z49" s="91"/>
      <c r="AA49" s="91"/>
      <c r="AB49" s="91"/>
      <c r="AC49" s="91"/>
      <c r="AD49" s="91"/>
      <c r="AE49" s="91"/>
      <c r="AF49" s="91"/>
      <c r="AG49" s="48"/>
      <c r="AH49" s="49"/>
      <c r="AI49" s="412"/>
      <c r="AK49" s="411"/>
      <c r="AL49" s="598"/>
      <c r="AM49" s="599"/>
      <c r="AN49" s="600"/>
      <c r="AO49" s="600"/>
      <c r="AP49" s="601"/>
      <c r="AQ49" s="412"/>
    </row>
    <row r="50" spans="1:43" ht="15" customHeight="1" x14ac:dyDescent="0.2">
      <c r="A50" s="411"/>
      <c r="B50" s="575">
        <v>3</v>
      </c>
      <c r="C50" s="625" t="s">
        <v>15</v>
      </c>
      <c r="D50" s="20" t="s">
        <v>16</v>
      </c>
      <c r="E50" s="306">
        <v>0.25</v>
      </c>
      <c r="F50" s="22"/>
      <c r="G50" s="22"/>
      <c r="H50" s="79"/>
      <c r="I50" s="21"/>
      <c r="J50" s="22"/>
      <c r="K50" s="22"/>
      <c r="L50" s="23"/>
      <c r="M50" s="80"/>
      <c r="N50" s="22"/>
      <c r="O50" s="22"/>
      <c r="P50" s="23"/>
      <c r="Q50" s="21"/>
      <c r="R50" s="303">
        <v>0.33333333333333331</v>
      </c>
      <c r="S50" s="32"/>
      <c r="T50" s="85"/>
      <c r="U50" s="31"/>
      <c r="V50" s="303">
        <v>0.33333333333333331</v>
      </c>
      <c r="W50" s="22"/>
      <c r="X50" s="79"/>
      <c r="Y50" s="21"/>
      <c r="Z50" s="22"/>
      <c r="AA50" s="24">
        <v>0.33333333333333331</v>
      </c>
      <c r="AB50" s="79"/>
      <c r="AC50" s="21"/>
      <c r="AD50" s="22"/>
      <c r="AE50" s="24">
        <v>0.33333333333333331</v>
      </c>
      <c r="AF50" s="96"/>
      <c r="AG50" s="560">
        <f>SUM(E50:AF50)</f>
        <v>1.583333333333333</v>
      </c>
      <c r="AH50" s="556">
        <f>SUM(E51:AF51)</f>
        <v>1.4791666666666665</v>
      </c>
      <c r="AI50" s="412"/>
      <c r="AK50" s="411"/>
      <c r="AL50" s="602" t="s">
        <v>102</v>
      </c>
      <c r="AM50" s="619" t="s">
        <v>117</v>
      </c>
      <c r="AN50" s="596"/>
      <c r="AO50" s="596" t="s">
        <v>136</v>
      </c>
      <c r="AP50" s="597"/>
      <c r="AQ50" s="412"/>
    </row>
    <row r="51" spans="1:43" ht="15" customHeight="1" x14ac:dyDescent="0.2">
      <c r="A51" s="411"/>
      <c r="B51" s="576"/>
      <c r="C51" s="626"/>
      <c r="D51" s="25" t="s">
        <v>17</v>
      </c>
      <c r="E51" s="308">
        <v>0.22916666666666666</v>
      </c>
      <c r="F51" s="27"/>
      <c r="G51" s="27"/>
      <c r="H51" s="82"/>
      <c r="I51" s="26"/>
      <c r="J51" s="27"/>
      <c r="K51" s="27"/>
      <c r="L51" s="28"/>
      <c r="M51" s="83"/>
      <c r="N51" s="27"/>
      <c r="O51" s="27"/>
      <c r="P51" s="28"/>
      <c r="Q51" s="26"/>
      <c r="R51" s="304">
        <v>0.3125</v>
      </c>
      <c r="S51" s="27"/>
      <c r="T51" s="82"/>
      <c r="U51" s="26"/>
      <c r="V51" s="304">
        <v>0.3125</v>
      </c>
      <c r="W51" s="27"/>
      <c r="X51" s="82"/>
      <c r="Y51" s="26"/>
      <c r="Z51" s="27"/>
      <c r="AA51" s="29">
        <v>0.3125</v>
      </c>
      <c r="AB51" s="82"/>
      <c r="AC51" s="26"/>
      <c r="AD51" s="27"/>
      <c r="AE51" s="29">
        <v>0.3125</v>
      </c>
      <c r="AF51" s="97"/>
      <c r="AG51" s="561"/>
      <c r="AH51" s="557"/>
      <c r="AI51" s="412"/>
      <c r="AK51" s="416"/>
      <c r="AL51" s="602"/>
      <c r="AM51" s="619"/>
      <c r="AN51" s="596"/>
      <c r="AO51" s="596"/>
      <c r="AP51" s="597"/>
      <c r="AQ51" s="412"/>
    </row>
    <row r="52" spans="1:43" ht="15" customHeight="1" x14ac:dyDescent="0.2">
      <c r="A52" s="411"/>
      <c r="B52" s="576"/>
      <c r="C52" s="884" t="s">
        <v>18</v>
      </c>
      <c r="D52" s="30" t="s">
        <v>16</v>
      </c>
      <c r="E52" s="31"/>
      <c r="F52" s="32"/>
      <c r="G52" s="32"/>
      <c r="H52" s="318"/>
      <c r="I52" s="319">
        <v>0.33333333333333331</v>
      </c>
      <c r="J52" s="32"/>
      <c r="K52" s="32"/>
      <c r="L52" s="318"/>
      <c r="M52" s="319">
        <v>0.33333333333333331</v>
      </c>
      <c r="N52" s="32"/>
      <c r="O52" s="32"/>
      <c r="P52" s="85"/>
      <c r="Q52" s="31"/>
      <c r="R52" s="32"/>
      <c r="S52" s="32"/>
      <c r="T52" s="85"/>
      <c r="U52" s="31"/>
      <c r="V52" s="32"/>
      <c r="W52" s="32"/>
      <c r="X52" s="33"/>
      <c r="Y52" s="31"/>
      <c r="Z52" s="317">
        <v>0.33333333333333331</v>
      </c>
      <c r="AA52" s="32"/>
      <c r="AB52" s="85"/>
      <c r="AC52" s="31"/>
      <c r="AD52" s="317">
        <v>0.33333333333333331</v>
      </c>
      <c r="AE52" s="32"/>
      <c r="AF52" s="99"/>
      <c r="AG52" s="562">
        <f>SUM(E52:AF52)</f>
        <v>1.3333333333333333</v>
      </c>
      <c r="AH52" s="558">
        <f>SUM(E53:AF53)</f>
        <v>1.25</v>
      </c>
      <c r="AI52" s="412"/>
      <c r="AK52" s="416"/>
      <c r="AL52" s="598" t="s">
        <v>103</v>
      </c>
      <c r="AM52" s="599" t="s">
        <v>118</v>
      </c>
      <c r="AN52" s="600" t="s">
        <v>136</v>
      </c>
      <c r="AO52" s="600"/>
      <c r="AP52" s="601"/>
      <c r="AQ52" s="412"/>
    </row>
    <row r="53" spans="1:43" ht="15" customHeight="1" x14ac:dyDescent="0.2">
      <c r="A53" s="411"/>
      <c r="B53" s="576"/>
      <c r="C53" s="884"/>
      <c r="D53" s="25" t="s">
        <v>17</v>
      </c>
      <c r="E53" s="26"/>
      <c r="F53" s="27"/>
      <c r="G53" s="27"/>
      <c r="H53" s="162"/>
      <c r="I53" s="158">
        <v>0.3125</v>
      </c>
      <c r="J53" s="27"/>
      <c r="K53" s="27"/>
      <c r="L53" s="162"/>
      <c r="M53" s="158">
        <v>0.3125</v>
      </c>
      <c r="N53" s="27"/>
      <c r="O53" s="27"/>
      <c r="P53" s="82"/>
      <c r="Q53" s="26"/>
      <c r="R53" s="27"/>
      <c r="S53" s="27"/>
      <c r="T53" s="82"/>
      <c r="U53" s="26"/>
      <c r="V53" s="27"/>
      <c r="W53" s="27"/>
      <c r="X53" s="28"/>
      <c r="Y53" s="26"/>
      <c r="Z53" s="160">
        <v>0.3125</v>
      </c>
      <c r="AA53" s="27"/>
      <c r="AB53" s="82"/>
      <c r="AC53" s="26"/>
      <c r="AD53" s="160">
        <v>0.3125</v>
      </c>
      <c r="AE53" s="27"/>
      <c r="AF53" s="97"/>
      <c r="AG53" s="561"/>
      <c r="AH53" s="557"/>
      <c r="AI53" s="412"/>
      <c r="AK53" s="416"/>
      <c r="AL53" s="598"/>
      <c r="AM53" s="599"/>
      <c r="AN53" s="600"/>
      <c r="AO53" s="600"/>
      <c r="AP53" s="601"/>
      <c r="AQ53" s="412"/>
    </row>
    <row r="54" spans="1:43" ht="15" customHeight="1" x14ac:dyDescent="0.2">
      <c r="A54" s="411"/>
      <c r="B54" s="576"/>
      <c r="C54" s="628" t="s">
        <v>19</v>
      </c>
      <c r="D54" s="30" t="s">
        <v>16</v>
      </c>
      <c r="E54" s="31"/>
      <c r="F54" s="32"/>
      <c r="G54" s="365">
        <v>0.33333333333333331</v>
      </c>
      <c r="H54" s="85"/>
      <c r="I54" s="31"/>
      <c r="J54" s="32"/>
      <c r="K54" s="365">
        <v>0.33333333333333331</v>
      </c>
      <c r="L54" s="85"/>
      <c r="M54" s="31"/>
      <c r="N54" s="32"/>
      <c r="O54" s="32"/>
      <c r="P54" s="366"/>
      <c r="Q54" s="367">
        <v>0.33333333333333331</v>
      </c>
      <c r="R54" s="32"/>
      <c r="S54" s="32"/>
      <c r="T54" s="33"/>
      <c r="U54" s="86"/>
      <c r="V54" s="32"/>
      <c r="W54" s="32"/>
      <c r="X54" s="85"/>
      <c r="Y54" s="31"/>
      <c r="Z54" s="32"/>
      <c r="AA54" s="98"/>
      <c r="AB54" s="99"/>
      <c r="AC54" s="31"/>
      <c r="AD54" s="32"/>
      <c r="AE54" s="32"/>
      <c r="AF54" s="99"/>
      <c r="AG54" s="562">
        <f>SUM(E54:AF54)</f>
        <v>1</v>
      </c>
      <c r="AH54" s="558">
        <f>SUM(E55:AF55)</f>
        <v>0.9375</v>
      </c>
      <c r="AI54" s="412"/>
      <c r="AK54" s="416"/>
      <c r="AL54" s="602" t="s">
        <v>105</v>
      </c>
      <c r="AM54" s="619" t="s">
        <v>119</v>
      </c>
      <c r="AN54" s="596" t="s">
        <v>136</v>
      </c>
      <c r="AO54" s="596"/>
      <c r="AP54" s="597"/>
      <c r="AQ54" s="412"/>
    </row>
    <row r="55" spans="1:43" ht="15" customHeight="1" x14ac:dyDescent="0.2">
      <c r="A55" s="411"/>
      <c r="B55" s="576"/>
      <c r="C55" s="628"/>
      <c r="D55" s="25" t="s">
        <v>17</v>
      </c>
      <c r="E55" s="26"/>
      <c r="F55" s="27"/>
      <c r="G55" s="324">
        <v>0.3125</v>
      </c>
      <c r="H55" s="82"/>
      <c r="I55" s="26"/>
      <c r="J55" s="27"/>
      <c r="K55" s="324">
        <v>0.3125</v>
      </c>
      <c r="L55" s="82"/>
      <c r="M55" s="26"/>
      <c r="N55" s="27"/>
      <c r="O55" s="27"/>
      <c r="P55" s="328"/>
      <c r="Q55" s="323">
        <v>0.3125</v>
      </c>
      <c r="R55" s="27"/>
      <c r="S55" s="27"/>
      <c r="T55" s="28"/>
      <c r="U55" s="83"/>
      <c r="V55" s="27"/>
      <c r="W55" s="27"/>
      <c r="X55" s="82"/>
      <c r="Y55" s="26"/>
      <c r="Z55" s="27"/>
      <c r="AA55" s="100"/>
      <c r="AB55" s="97"/>
      <c r="AC55" s="26"/>
      <c r="AD55" s="27"/>
      <c r="AE55" s="27"/>
      <c r="AF55" s="269"/>
      <c r="AG55" s="561"/>
      <c r="AH55" s="557"/>
      <c r="AI55" s="412"/>
      <c r="AK55" s="416"/>
      <c r="AL55" s="602"/>
      <c r="AM55" s="619"/>
      <c r="AN55" s="596"/>
      <c r="AO55" s="596"/>
      <c r="AP55" s="597"/>
      <c r="AQ55" s="412"/>
    </row>
    <row r="56" spans="1:43" ht="15" customHeight="1" x14ac:dyDescent="0.2">
      <c r="A56" s="411"/>
      <c r="B56" s="576"/>
      <c r="C56" s="569" t="s">
        <v>20</v>
      </c>
      <c r="D56" s="30" t="s">
        <v>16</v>
      </c>
      <c r="E56" s="31"/>
      <c r="F56" s="893">
        <v>0.33333333333333331</v>
      </c>
      <c r="G56" s="894"/>
      <c r="H56" s="85"/>
      <c r="I56" s="31"/>
      <c r="J56" s="893">
        <v>0.33333333333333331</v>
      </c>
      <c r="K56" s="894"/>
      <c r="L56" s="33"/>
      <c r="M56" s="86"/>
      <c r="N56" s="893">
        <v>0.33333333333333331</v>
      </c>
      <c r="O56" s="894"/>
      <c r="P56" s="33"/>
      <c r="Q56" s="31"/>
      <c r="R56" s="893">
        <v>0.33333333333333331</v>
      </c>
      <c r="S56" s="894"/>
      <c r="T56" s="33"/>
      <c r="U56" s="86"/>
      <c r="V56" s="893">
        <v>0.33333333333333331</v>
      </c>
      <c r="W56" s="894"/>
      <c r="X56" s="85"/>
      <c r="Y56" s="31"/>
      <c r="Z56" s="893">
        <v>0.33333333333333331</v>
      </c>
      <c r="AA56" s="894"/>
      <c r="AB56" s="85"/>
      <c r="AC56" s="31"/>
      <c r="AD56" s="32"/>
      <c r="AE56" s="32"/>
      <c r="AF56" s="99"/>
      <c r="AG56" s="607">
        <f>SUM(E56:AF56)</f>
        <v>1.9999999999999998</v>
      </c>
      <c r="AH56" s="608">
        <f>SUM(E57:AF57)</f>
        <v>1.875</v>
      </c>
      <c r="AI56" s="412"/>
      <c r="AK56" s="416"/>
      <c r="AL56" s="598" t="s">
        <v>107</v>
      </c>
      <c r="AM56" s="599" t="s">
        <v>120</v>
      </c>
      <c r="AN56" s="600" t="s">
        <v>136</v>
      </c>
      <c r="AO56" s="600"/>
      <c r="AP56" s="601"/>
      <c r="AQ56" s="412"/>
    </row>
    <row r="57" spans="1:43" ht="15" customHeight="1" x14ac:dyDescent="0.2">
      <c r="A57" s="411"/>
      <c r="B57" s="576"/>
      <c r="C57" s="569"/>
      <c r="D57" s="25" t="s">
        <v>17</v>
      </c>
      <c r="E57" s="26"/>
      <c r="F57" s="895">
        <v>0.3125</v>
      </c>
      <c r="G57" s="896"/>
      <c r="H57" s="82"/>
      <c r="I57" s="26"/>
      <c r="J57" s="895">
        <v>0.3125</v>
      </c>
      <c r="K57" s="896"/>
      <c r="L57" s="28"/>
      <c r="M57" s="83"/>
      <c r="N57" s="895">
        <v>0.3125</v>
      </c>
      <c r="O57" s="896"/>
      <c r="P57" s="28"/>
      <c r="Q57" s="26"/>
      <c r="R57" s="895">
        <v>0.3125</v>
      </c>
      <c r="S57" s="896"/>
      <c r="T57" s="28"/>
      <c r="U57" s="83"/>
      <c r="V57" s="895">
        <v>0.3125</v>
      </c>
      <c r="W57" s="896"/>
      <c r="X57" s="82"/>
      <c r="Y57" s="26"/>
      <c r="Z57" s="895">
        <v>0.3125</v>
      </c>
      <c r="AA57" s="896"/>
      <c r="AB57" s="82"/>
      <c r="AC57" s="26"/>
      <c r="AD57" s="27"/>
      <c r="AE57" s="27"/>
      <c r="AF57" s="97"/>
      <c r="AG57" s="607"/>
      <c r="AH57" s="608"/>
      <c r="AI57" s="412"/>
      <c r="AK57" s="416"/>
      <c r="AL57" s="598"/>
      <c r="AM57" s="599"/>
      <c r="AN57" s="600"/>
      <c r="AO57" s="600"/>
      <c r="AP57" s="601"/>
      <c r="AQ57" s="412"/>
    </row>
    <row r="58" spans="1:43" ht="15" customHeight="1" x14ac:dyDescent="0.2">
      <c r="A58" s="411"/>
      <c r="B58" s="576"/>
      <c r="C58" s="882" t="s">
        <v>83</v>
      </c>
      <c r="D58" s="30" t="s">
        <v>16</v>
      </c>
      <c r="E58" s="298"/>
      <c r="F58" s="377">
        <v>0.33333333333333331</v>
      </c>
      <c r="G58" s="295"/>
      <c r="H58" s="299"/>
      <c r="I58" s="298"/>
      <c r="J58" s="377">
        <v>0.33333333333333331</v>
      </c>
      <c r="K58" s="295"/>
      <c r="L58" s="299"/>
      <c r="M58" s="31"/>
      <c r="N58" s="32"/>
      <c r="O58" s="377">
        <v>0.33333333333333331</v>
      </c>
      <c r="P58" s="85"/>
      <c r="Q58" s="31"/>
      <c r="R58" s="32"/>
      <c r="S58" s="32"/>
      <c r="T58" s="373"/>
      <c r="U58" s="374">
        <v>0.33333333333333331</v>
      </c>
      <c r="V58" s="32"/>
      <c r="W58" s="32"/>
      <c r="X58" s="373"/>
      <c r="Y58" s="374">
        <v>0.33333333333333331</v>
      </c>
      <c r="Z58" s="32"/>
      <c r="AA58" s="98"/>
      <c r="AB58" s="85"/>
      <c r="AC58" s="31"/>
      <c r="AD58" s="32"/>
      <c r="AE58" s="295"/>
      <c r="AF58" s="297"/>
      <c r="AG58" s="607">
        <f>SUM(E58:AF58)</f>
        <v>1.6666666666666665</v>
      </c>
      <c r="AH58" s="608">
        <f>SUM(E59:AF59)</f>
        <v>1.5625</v>
      </c>
      <c r="AI58" s="412"/>
      <c r="AK58" s="416"/>
      <c r="AL58" s="602" t="s">
        <v>121</v>
      </c>
      <c r="AM58" s="619" t="s">
        <v>122</v>
      </c>
      <c r="AN58" s="596" t="s">
        <v>136</v>
      </c>
      <c r="AO58" s="596"/>
      <c r="AP58" s="597"/>
      <c r="AQ58" s="412"/>
    </row>
    <row r="59" spans="1:43" ht="15" customHeight="1" x14ac:dyDescent="0.2">
      <c r="A59" s="411"/>
      <c r="B59" s="576"/>
      <c r="C59" s="883"/>
      <c r="D59" s="25" t="s">
        <v>17</v>
      </c>
      <c r="E59" s="298"/>
      <c r="F59" s="378">
        <v>0.3125</v>
      </c>
      <c r="G59" s="295"/>
      <c r="H59" s="299"/>
      <c r="I59" s="298"/>
      <c r="J59" s="378">
        <v>0.3125</v>
      </c>
      <c r="K59" s="295"/>
      <c r="L59" s="299"/>
      <c r="M59" s="26"/>
      <c r="N59" s="27"/>
      <c r="O59" s="378">
        <v>0.3125</v>
      </c>
      <c r="P59" s="82"/>
      <c r="Q59" s="26"/>
      <c r="R59" s="27"/>
      <c r="S59" s="27"/>
      <c r="T59" s="375"/>
      <c r="U59" s="376">
        <v>0.3125</v>
      </c>
      <c r="V59" s="27"/>
      <c r="W59" s="27"/>
      <c r="X59" s="375"/>
      <c r="Y59" s="376">
        <v>0.3125</v>
      </c>
      <c r="Z59" s="27"/>
      <c r="AA59" s="100"/>
      <c r="AB59" s="82"/>
      <c r="AC59" s="26"/>
      <c r="AD59" s="27"/>
      <c r="AE59" s="295"/>
      <c r="AF59" s="297"/>
      <c r="AG59" s="607"/>
      <c r="AH59" s="608"/>
      <c r="AI59" s="412"/>
      <c r="AK59" s="416"/>
      <c r="AL59" s="602"/>
      <c r="AM59" s="619"/>
      <c r="AN59" s="596"/>
      <c r="AO59" s="596"/>
      <c r="AP59" s="597"/>
      <c r="AQ59" s="412"/>
    </row>
    <row r="60" spans="1:43" ht="15" customHeight="1" x14ac:dyDescent="0.2">
      <c r="A60" s="411"/>
      <c r="B60" s="576"/>
      <c r="C60" s="603" t="s">
        <v>86</v>
      </c>
      <c r="D60" s="30" t="s">
        <v>16</v>
      </c>
      <c r="E60" s="31"/>
      <c r="F60" s="32"/>
      <c r="G60" s="32"/>
      <c r="H60" s="85"/>
      <c r="I60" s="31"/>
      <c r="J60" s="32"/>
      <c r="K60" s="32"/>
      <c r="L60" s="33"/>
      <c r="M60" s="86"/>
      <c r="N60" s="325">
        <v>0.33333333333333331</v>
      </c>
      <c r="O60" s="32"/>
      <c r="P60" s="85"/>
      <c r="Q60" s="31"/>
      <c r="R60" s="32"/>
      <c r="S60" s="325">
        <v>0.33333333333333331</v>
      </c>
      <c r="T60" s="33"/>
      <c r="U60" s="86"/>
      <c r="V60" s="32"/>
      <c r="W60" s="325">
        <v>0.33333333333333331</v>
      </c>
      <c r="X60" s="85"/>
      <c r="Y60" s="31"/>
      <c r="Z60" s="32"/>
      <c r="AA60" s="32"/>
      <c r="AB60" s="382"/>
      <c r="AC60" s="340">
        <v>0.33333333333333331</v>
      </c>
      <c r="AD60" s="32"/>
      <c r="AE60" s="32"/>
      <c r="AF60" s="282">
        <v>8.3333333333333329E-2</v>
      </c>
      <c r="AG60" s="607">
        <f>SUM(E60:AF60)</f>
        <v>1.4166666666666665</v>
      </c>
      <c r="AH60" s="608">
        <f>SUM(E61:AF61)</f>
        <v>1.3333333333333333</v>
      </c>
      <c r="AI60" s="412"/>
      <c r="AK60" s="416"/>
      <c r="AL60" s="598" t="s">
        <v>123</v>
      </c>
      <c r="AM60" s="599" t="s">
        <v>124</v>
      </c>
      <c r="AN60" s="600" t="s">
        <v>136</v>
      </c>
      <c r="AO60" s="600"/>
      <c r="AP60" s="601"/>
      <c r="AQ60" s="412"/>
    </row>
    <row r="61" spans="1:43" s="62" customFormat="1" ht="15" customHeight="1" thickBot="1" x14ac:dyDescent="0.25">
      <c r="A61" s="423"/>
      <c r="B61" s="577"/>
      <c r="C61" s="604"/>
      <c r="D61" s="40" t="s">
        <v>17</v>
      </c>
      <c r="E61" s="43"/>
      <c r="F61" s="41"/>
      <c r="G61" s="41"/>
      <c r="H61" s="87"/>
      <c r="I61" s="43"/>
      <c r="J61" s="41"/>
      <c r="K61" s="41"/>
      <c r="L61" s="42"/>
      <c r="M61" s="88"/>
      <c r="N61" s="355">
        <v>0.3125</v>
      </c>
      <c r="O61" s="41"/>
      <c r="P61" s="87"/>
      <c r="Q61" s="43"/>
      <c r="R61" s="41"/>
      <c r="S61" s="355">
        <v>0.3125</v>
      </c>
      <c r="T61" s="42"/>
      <c r="U61" s="88"/>
      <c r="V61" s="41"/>
      <c r="W61" s="355">
        <v>0.3125</v>
      </c>
      <c r="X61" s="87"/>
      <c r="Y61" s="43"/>
      <c r="Z61" s="41"/>
      <c r="AA61" s="41"/>
      <c r="AB61" s="383"/>
      <c r="AC61" s="384">
        <v>0.3125</v>
      </c>
      <c r="AD61" s="41"/>
      <c r="AE61" s="41"/>
      <c r="AF61" s="341">
        <v>8.3333333333333329E-2</v>
      </c>
      <c r="AG61" s="609"/>
      <c r="AH61" s="610"/>
      <c r="AI61" s="412"/>
      <c r="AK61" s="416"/>
      <c r="AL61" s="598"/>
      <c r="AM61" s="599"/>
      <c r="AN61" s="600"/>
      <c r="AO61" s="600"/>
      <c r="AP61" s="601"/>
      <c r="AQ61" s="412"/>
    </row>
    <row r="62" spans="1:43" s="62" customFormat="1" ht="15" customHeight="1" thickBot="1" x14ac:dyDescent="0.4">
      <c r="A62" s="411"/>
      <c r="B62" s="263"/>
      <c r="C62" s="125"/>
      <c r="D62" s="125"/>
      <c r="E62" s="91"/>
      <c r="F62" s="91"/>
      <c r="G62" s="91"/>
      <c r="H62" s="92"/>
      <c r="I62" s="91"/>
      <c r="J62" s="91"/>
      <c r="K62" s="91"/>
      <c r="L62" s="92"/>
      <c r="M62" s="91"/>
      <c r="N62" s="91"/>
      <c r="O62" s="91"/>
      <c r="P62" s="92"/>
      <c r="Q62" s="91"/>
      <c r="R62" s="91"/>
      <c r="S62" s="91"/>
      <c r="T62" s="92"/>
      <c r="U62" s="91"/>
      <c r="V62" s="91"/>
      <c r="W62" s="91"/>
      <c r="X62" s="92"/>
      <c r="Y62" s="91"/>
      <c r="Z62" s="91"/>
      <c r="AA62" s="91"/>
      <c r="AB62" s="91"/>
      <c r="AC62" s="91"/>
      <c r="AD62" s="91"/>
      <c r="AE62" s="91"/>
      <c r="AF62" s="91"/>
      <c r="AG62" s="48"/>
      <c r="AH62" s="49"/>
      <c r="AI62" s="412"/>
      <c r="AK62" s="416"/>
      <c r="AL62" s="602" t="s">
        <v>125</v>
      </c>
      <c r="AM62" s="619" t="s">
        <v>126</v>
      </c>
      <c r="AN62" s="623"/>
      <c r="AO62" s="623"/>
      <c r="AP62" s="624"/>
      <c r="AQ62" s="412"/>
    </row>
    <row r="63" spans="1:43" s="62" customFormat="1" ht="15" customHeight="1" x14ac:dyDescent="0.2">
      <c r="A63" s="411"/>
      <c r="B63" s="575">
        <v>4</v>
      </c>
      <c r="C63" s="625" t="s">
        <v>15</v>
      </c>
      <c r="D63" s="20" t="s">
        <v>16</v>
      </c>
      <c r="E63" s="21"/>
      <c r="F63" s="22"/>
      <c r="G63" s="22"/>
      <c r="H63" s="305"/>
      <c r="I63" s="306">
        <v>0.33333333333333331</v>
      </c>
      <c r="J63" s="32"/>
      <c r="K63" s="32"/>
      <c r="L63" s="305"/>
      <c r="M63" s="306">
        <v>0.33333333333333331</v>
      </c>
      <c r="N63" s="22"/>
      <c r="O63" s="22"/>
      <c r="P63" s="23"/>
      <c r="Q63" s="21"/>
      <c r="R63" s="22"/>
      <c r="S63" s="22"/>
      <c r="T63" s="23"/>
      <c r="U63" s="80"/>
      <c r="V63" s="22"/>
      <c r="W63" s="22"/>
      <c r="X63" s="79"/>
      <c r="Y63" s="21"/>
      <c r="Z63" s="303">
        <v>0.33333333333333331</v>
      </c>
      <c r="AA63" s="32"/>
      <c r="AB63" s="85"/>
      <c r="AC63" s="31"/>
      <c r="AD63" s="303">
        <v>0.33333333333333331</v>
      </c>
      <c r="AE63" s="22"/>
      <c r="AF63" s="96"/>
      <c r="AG63" s="560">
        <f>SUM(E63:AF63)</f>
        <v>1.3333333333333333</v>
      </c>
      <c r="AH63" s="556">
        <f>SUM(E64:AF64)</f>
        <v>1.25</v>
      </c>
      <c r="AI63" s="412"/>
      <c r="AK63" s="423"/>
      <c r="AL63" s="602"/>
      <c r="AM63" s="619"/>
      <c r="AN63" s="623"/>
      <c r="AO63" s="623"/>
      <c r="AP63" s="624"/>
      <c r="AQ63" s="424"/>
    </row>
    <row r="64" spans="1:43" s="62" customFormat="1" ht="15" customHeight="1" x14ac:dyDescent="0.2">
      <c r="A64" s="411"/>
      <c r="B64" s="576"/>
      <c r="C64" s="626"/>
      <c r="D64" s="25" t="s">
        <v>17</v>
      </c>
      <c r="E64" s="26"/>
      <c r="F64" s="27"/>
      <c r="G64" s="27"/>
      <c r="H64" s="307"/>
      <c r="I64" s="308">
        <v>0.3125</v>
      </c>
      <c r="J64" s="27"/>
      <c r="K64" s="27"/>
      <c r="L64" s="307"/>
      <c r="M64" s="308">
        <v>0.3125</v>
      </c>
      <c r="N64" s="27"/>
      <c r="O64" s="27"/>
      <c r="P64" s="28"/>
      <c r="Q64" s="26"/>
      <c r="R64" s="27"/>
      <c r="S64" s="27"/>
      <c r="T64" s="28"/>
      <c r="U64" s="83"/>
      <c r="V64" s="27"/>
      <c r="W64" s="27"/>
      <c r="X64" s="82"/>
      <c r="Y64" s="26"/>
      <c r="Z64" s="304">
        <v>0.3125</v>
      </c>
      <c r="AA64" s="27"/>
      <c r="AB64" s="82"/>
      <c r="AC64" s="26"/>
      <c r="AD64" s="304">
        <v>0.3125</v>
      </c>
      <c r="AE64" s="27"/>
      <c r="AF64" s="97"/>
      <c r="AG64" s="561"/>
      <c r="AH64" s="557"/>
      <c r="AI64" s="412"/>
      <c r="AK64" s="423"/>
      <c r="AL64" s="598" t="s">
        <v>127</v>
      </c>
      <c r="AM64" s="599" t="s">
        <v>132</v>
      </c>
      <c r="AN64" s="594"/>
      <c r="AO64" s="594"/>
      <c r="AP64" s="595"/>
      <c r="AQ64" s="424"/>
    </row>
    <row r="65" spans="1:43" ht="15" customHeight="1" x14ac:dyDescent="0.2">
      <c r="A65" s="411"/>
      <c r="B65" s="576"/>
      <c r="C65" s="884" t="s">
        <v>18</v>
      </c>
      <c r="D65" s="30" t="s">
        <v>16</v>
      </c>
      <c r="E65" s="31"/>
      <c r="F65" s="32"/>
      <c r="G65" s="317">
        <v>0.33333333333333331</v>
      </c>
      <c r="H65" s="302"/>
      <c r="I65" s="312"/>
      <c r="J65" s="295"/>
      <c r="K65" s="317">
        <v>0.33333333333333331</v>
      </c>
      <c r="L65" s="33"/>
      <c r="M65" s="86"/>
      <c r="N65" s="32"/>
      <c r="O65" s="32"/>
      <c r="P65" s="318"/>
      <c r="Q65" s="319">
        <v>0.33333333333333331</v>
      </c>
      <c r="R65" s="32"/>
      <c r="S65" s="32"/>
      <c r="T65" s="85"/>
      <c r="U65" s="31"/>
      <c r="V65" s="32"/>
      <c r="W65" s="32"/>
      <c r="X65" s="33"/>
      <c r="Y65" s="31"/>
      <c r="Z65" s="32"/>
      <c r="AA65" s="98"/>
      <c r="AB65" s="99"/>
      <c r="AC65" s="31"/>
      <c r="AD65" s="32"/>
      <c r="AE65" s="32"/>
      <c r="AF65" s="99"/>
      <c r="AG65" s="562">
        <f>SUM(E65:AF65)</f>
        <v>1</v>
      </c>
      <c r="AH65" s="558">
        <f>SUM(E66:AF66)</f>
        <v>0.9375</v>
      </c>
      <c r="AI65" s="412"/>
      <c r="AK65" s="416"/>
      <c r="AL65" s="598"/>
      <c r="AM65" s="599"/>
      <c r="AN65" s="594"/>
      <c r="AO65" s="594"/>
      <c r="AP65" s="595"/>
      <c r="AQ65" s="412"/>
    </row>
    <row r="66" spans="1:43" ht="15" customHeight="1" x14ac:dyDescent="0.2">
      <c r="A66" s="411"/>
      <c r="B66" s="576"/>
      <c r="C66" s="884"/>
      <c r="D66" s="25" t="s">
        <v>17</v>
      </c>
      <c r="E66" s="26"/>
      <c r="F66" s="27"/>
      <c r="G66" s="160">
        <v>0.3125</v>
      </c>
      <c r="H66" s="28"/>
      <c r="I66" s="83"/>
      <c r="J66" s="27"/>
      <c r="K66" s="160">
        <v>0.3125</v>
      </c>
      <c r="L66" s="28"/>
      <c r="M66" s="83"/>
      <c r="N66" s="27"/>
      <c r="O66" s="27"/>
      <c r="P66" s="162"/>
      <c r="Q66" s="158">
        <v>0.3125</v>
      </c>
      <c r="R66" s="27"/>
      <c r="S66" s="27"/>
      <c r="T66" s="82"/>
      <c r="U66" s="26"/>
      <c r="V66" s="27"/>
      <c r="W66" s="27"/>
      <c r="X66" s="28"/>
      <c r="Y66" s="26"/>
      <c r="Z66" s="27"/>
      <c r="AA66" s="100"/>
      <c r="AB66" s="97"/>
      <c r="AC66" s="26"/>
      <c r="AD66" s="27"/>
      <c r="AE66" s="27"/>
      <c r="AF66" s="97"/>
      <c r="AG66" s="561"/>
      <c r="AH66" s="557"/>
      <c r="AI66" s="412"/>
      <c r="AK66" s="416"/>
      <c r="AL66" s="602" t="s">
        <v>128</v>
      </c>
      <c r="AM66" s="621" t="s">
        <v>129</v>
      </c>
      <c r="AN66" s="605"/>
      <c r="AO66" s="605"/>
      <c r="AP66" s="611"/>
      <c r="AQ66" s="412"/>
    </row>
    <row r="67" spans="1:43" ht="15" customHeight="1" thickBot="1" x14ac:dyDescent="0.25">
      <c r="A67" s="411"/>
      <c r="B67" s="576"/>
      <c r="C67" s="628" t="s">
        <v>19</v>
      </c>
      <c r="D67" s="30" t="s">
        <v>16</v>
      </c>
      <c r="E67" s="31"/>
      <c r="F67" s="897">
        <v>0.33333333333333331</v>
      </c>
      <c r="G67" s="898"/>
      <c r="H67" s="85"/>
      <c r="I67" s="31"/>
      <c r="J67" s="897">
        <v>0.33333333333333331</v>
      </c>
      <c r="K67" s="898"/>
      <c r="L67" s="33"/>
      <c r="M67" s="86"/>
      <c r="N67" s="897">
        <v>0.33333333333333331</v>
      </c>
      <c r="O67" s="898"/>
      <c r="P67" s="33"/>
      <c r="Q67" s="31"/>
      <c r="R67" s="897">
        <v>0.33333333333333331</v>
      </c>
      <c r="S67" s="898"/>
      <c r="T67" s="33"/>
      <c r="U67" s="86"/>
      <c r="V67" s="897">
        <v>0.33333333333333331</v>
      </c>
      <c r="W67" s="898"/>
      <c r="X67" s="85"/>
      <c r="Y67" s="31"/>
      <c r="Z67" s="897">
        <v>0.33333333333333331</v>
      </c>
      <c r="AA67" s="898"/>
      <c r="AB67" s="99"/>
      <c r="AC67" s="31"/>
      <c r="AD67" s="32"/>
      <c r="AE67" s="32"/>
      <c r="AF67" s="99"/>
      <c r="AG67" s="562">
        <f>SUM(E67:AF67)</f>
        <v>1.9999999999999998</v>
      </c>
      <c r="AH67" s="558">
        <f>SUM(E68:AF68)</f>
        <v>1.875</v>
      </c>
      <c r="AI67" s="412"/>
      <c r="AK67" s="411"/>
      <c r="AL67" s="620"/>
      <c r="AM67" s="622"/>
      <c r="AN67" s="606"/>
      <c r="AO67" s="606"/>
      <c r="AP67" s="612"/>
      <c r="AQ67" s="412"/>
    </row>
    <row r="68" spans="1:43" s="62" customFormat="1" ht="15" customHeight="1" x14ac:dyDescent="0.2">
      <c r="A68" s="411"/>
      <c r="B68" s="576"/>
      <c r="C68" s="628"/>
      <c r="D68" s="25" t="s">
        <v>17</v>
      </c>
      <c r="E68" s="26"/>
      <c r="F68" s="899">
        <v>0.3125</v>
      </c>
      <c r="G68" s="900"/>
      <c r="H68" s="82"/>
      <c r="I68" s="26"/>
      <c r="J68" s="899">
        <v>0.3125</v>
      </c>
      <c r="K68" s="900"/>
      <c r="L68" s="28"/>
      <c r="M68" s="83"/>
      <c r="N68" s="899">
        <v>0.3125</v>
      </c>
      <c r="O68" s="900"/>
      <c r="P68" s="28"/>
      <c r="Q68" s="26"/>
      <c r="R68" s="899">
        <v>0.3125</v>
      </c>
      <c r="S68" s="900"/>
      <c r="T68" s="28"/>
      <c r="U68" s="83"/>
      <c r="V68" s="899">
        <v>0.3125</v>
      </c>
      <c r="W68" s="900"/>
      <c r="X68" s="82"/>
      <c r="Y68" s="26"/>
      <c r="Z68" s="899">
        <v>0.3125</v>
      </c>
      <c r="AA68" s="900"/>
      <c r="AB68" s="97"/>
      <c r="AC68" s="26"/>
      <c r="AD68" s="27"/>
      <c r="AE68" s="27"/>
      <c r="AF68" s="269"/>
      <c r="AG68" s="561"/>
      <c r="AH68" s="557"/>
      <c r="AI68" s="412"/>
      <c r="AK68" s="423"/>
      <c r="AL68" s="479"/>
      <c r="AM68" s="617" t="s">
        <v>109</v>
      </c>
      <c r="AN68" s="613">
        <f>COUNTIF(AN44:AN67,"x")</f>
        <v>8</v>
      </c>
      <c r="AO68" s="613">
        <f>COUNTIF(AO44:AO67,"x")</f>
        <v>1</v>
      </c>
      <c r="AP68" s="615">
        <f>COUNTIF(AP44:AP67,"x")</f>
        <v>0</v>
      </c>
      <c r="AQ68" s="424"/>
    </row>
    <row r="69" spans="1:43" ht="15" customHeight="1" thickBot="1" x14ac:dyDescent="0.25">
      <c r="A69" s="411"/>
      <c r="B69" s="576"/>
      <c r="C69" s="569" t="s">
        <v>20</v>
      </c>
      <c r="D69" s="30" t="s">
        <v>16</v>
      </c>
      <c r="E69" s="31"/>
      <c r="F69" s="371">
        <v>0.33333333333333331</v>
      </c>
      <c r="G69" s="32"/>
      <c r="H69" s="85"/>
      <c r="I69" s="31"/>
      <c r="J69" s="371">
        <v>0.33333333333333331</v>
      </c>
      <c r="K69" s="32"/>
      <c r="L69" s="85"/>
      <c r="M69" s="31"/>
      <c r="N69" s="32"/>
      <c r="O69" s="371">
        <v>0.33333333333333331</v>
      </c>
      <c r="P69" s="85"/>
      <c r="Q69" s="31"/>
      <c r="R69" s="32"/>
      <c r="S69" s="32"/>
      <c r="T69" s="369"/>
      <c r="U69" s="370">
        <v>0.33333333333333331</v>
      </c>
      <c r="V69" s="32"/>
      <c r="W69" s="32"/>
      <c r="X69" s="369"/>
      <c r="Y69" s="370">
        <v>0.33333333333333331</v>
      </c>
      <c r="Z69" s="32"/>
      <c r="AA69" s="98"/>
      <c r="AB69" s="85"/>
      <c r="AC69" s="31"/>
      <c r="AD69" s="32"/>
      <c r="AE69" s="32"/>
      <c r="AF69" s="99"/>
      <c r="AG69" s="607">
        <f>SUM(E69:AF69)</f>
        <v>1.6666666666666665</v>
      </c>
      <c r="AH69" s="608">
        <f>SUM(E70:AF70)</f>
        <v>1.5625</v>
      </c>
      <c r="AI69" s="412"/>
      <c r="AK69" s="411"/>
      <c r="AL69" s="480"/>
      <c r="AM69" s="618"/>
      <c r="AN69" s="614"/>
      <c r="AO69" s="614"/>
      <c r="AP69" s="616"/>
      <c r="AQ69" s="412"/>
    </row>
    <row r="70" spans="1:43" ht="15" customHeight="1" x14ac:dyDescent="0.2">
      <c r="A70" s="411"/>
      <c r="B70" s="576"/>
      <c r="C70" s="569"/>
      <c r="D70" s="25" t="s">
        <v>17</v>
      </c>
      <c r="E70" s="26"/>
      <c r="F70" s="195">
        <v>0.3125</v>
      </c>
      <c r="G70" s="27"/>
      <c r="H70" s="82"/>
      <c r="I70" s="26"/>
      <c r="J70" s="195">
        <v>0.3125</v>
      </c>
      <c r="K70" s="27"/>
      <c r="L70" s="82"/>
      <c r="M70" s="26"/>
      <c r="N70" s="27"/>
      <c r="O70" s="195">
        <v>0.3125</v>
      </c>
      <c r="P70" s="82"/>
      <c r="Q70" s="26"/>
      <c r="R70" s="27"/>
      <c r="S70" s="27"/>
      <c r="T70" s="198"/>
      <c r="U70" s="194">
        <v>0.3125</v>
      </c>
      <c r="V70" s="27"/>
      <c r="W70" s="27"/>
      <c r="X70" s="198"/>
      <c r="Y70" s="194">
        <v>0.3125</v>
      </c>
      <c r="Z70" s="27"/>
      <c r="AA70" s="100"/>
      <c r="AB70" s="82"/>
      <c r="AC70" s="26"/>
      <c r="AD70" s="27"/>
      <c r="AE70" s="27"/>
      <c r="AF70" s="97"/>
      <c r="AG70" s="607"/>
      <c r="AH70" s="608"/>
      <c r="AI70" s="412"/>
      <c r="AK70" s="411"/>
      <c r="AL70" s="62"/>
      <c r="AM70" s="62"/>
      <c r="AN70" s="62"/>
      <c r="AO70" s="62"/>
      <c r="AP70" s="444"/>
      <c r="AQ70" s="412"/>
    </row>
    <row r="71" spans="1:43" ht="15" customHeight="1" x14ac:dyDescent="0.2">
      <c r="A71" s="411"/>
      <c r="B71" s="576"/>
      <c r="C71" s="882" t="s">
        <v>83</v>
      </c>
      <c r="D71" s="30" t="s">
        <v>16</v>
      </c>
      <c r="E71" s="298"/>
      <c r="F71" s="295"/>
      <c r="G71" s="295"/>
      <c r="H71" s="299"/>
      <c r="I71" s="298"/>
      <c r="J71" s="295"/>
      <c r="K71" s="295"/>
      <c r="L71" s="299"/>
      <c r="M71" s="31"/>
      <c r="N71" s="377">
        <v>0.33333333333333331</v>
      </c>
      <c r="O71" s="32"/>
      <c r="P71" s="85"/>
      <c r="Q71" s="31"/>
      <c r="R71" s="32"/>
      <c r="S71" s="377">
        <v>0.33333333333333331</v>
      </c>
      <c r="T71" s="85"/>
      <c r="U71" s="31"/>
      <c r="V71" s="32"/>
      <c r="W71" s="377">
        <v>0.33333333333333331</v>
      </c>
      <c r="X71" s="85"/>
      <c r="Y71" s="31"/>
      <c r="Z71" s="32"/>
      <c r="AA71" s="98"/>
      <c r="AB71" s="373"/>
      <c r="AC71" s="374">
        <v>0.33333333333333331</v>
      </c>
      <c r="AD71" s="32"/>
      <c r="AE71" s="295"/>
      <c r="AF71" s="380">
        <v>8.3333333333333329E-2</v>
      </c>
      <c r="AG71" s="607">
        <f>SUM(E71:AF71)</f>
        <v>1.4166666666666665</v>
      </c>
      <c r="AH71" s="608">
        <f>SUM(E72:AF72)</f>
        <v>1.3333333333333333</v>
      </c>
      <c r="AI71" s="412"/>
      <c r="AK71" s="411"/>
      <c r="AL71" s="909" t="s">
        <v>181</v>
      </c>
      <c r="AM71" s="909"/>
      <c r="AN71" s="909"/>
      <c r="AO71" s="909"/>
      <c r="AP71" s="909"/>
      <c r="AQ71" s="412"/>
    </row>
    <row r="72" spans="1:43" ht="15" customHeight="1" x14ac:dyDescent="0.2">
      <c r="A72" s="411"/>
      <c r="B72" s="576"/>
      <c r="C72" s="883"/>
      <c r="D72" s="25" t="s">
        <v>17</v>
      </c>
      <c r="E72" s="298"/>
      <c r="F72" s="295"/>
      <c r="G72" s="295"/>
      <c r="H72" s="299"/>
      <c r="I72" s="298"/>
      <c r="J72" s="295"/>
      <c r="K72" s="295"/>
      <c r="L72" s="299"/>
      <c r="M72" s="26"/>
      <c r="N72" s="378">
        <v>0.3125</v>
      </c>
      <c r="O72" s="27"/>
      <c r="P72" s="82"/>
      <c r="Q72" s="26"/>
      <c r="R72" s="27"/>
      <c r="S72" s="378">
        <v>0.3125</v>
      </c>
      <c r="T72" s="82"/>
      <c r="U72" s="26"/>
      <c r="V72" s="27"/>
      <c r="W72" s="378">
        <v>0.3125</v>
      </c>
      <c r="X72" s="82"/>
      <c r="Y72" s="26"/>
      <c r="Z72" s="27"/>
      <c r="AA72" s="100"/>
      <c r="AB72" s="375"/>
      <c r="AC72" s="376">
        <v>0.3125</v>
      </c>
      <c r="AD72" s="27"/>
      <c r="AE72" s="295"/>
      <c r="AF72" s="381">
        <v>8.3333333333333329E-2</v>
      </c>
      <c r="AG72" s="607"/>
      <c r="AH72" s="608"/>
      <c r="AI72" s="412"/>
      <c r="AK72" s="423"/>
      <c r="AL72" s="909"/>
      <c r="AM72" s="909"/>
      <c r="AN72" s="909"/>
      <c r="AO72" s="909"/>
      <c r="AP72" s="909"/>
      <c r="AQ72" s="424"/>
    </row>
    <row r="73" spans="1:43" ht="15" customHeight="1" x14ac:dyDescent="0.2">
      <c r="A73" s="411"/>
      <c r="B73" s="576"/>
      <c r="C73" s="603" t="s">
        <v>86</v>
      </c>
      <c r="D73" s="30" t="s">
        <v>16</v>
      </c>
      <c r="E73" s="285">
        <v>0.25</v>
      </c>
      <c r="F73" s="32"/>
      <c r="G73" s="32"/>
      <c r="H73" s="85"/>
      <c r="I73" s="31"/>
      <c r="J73" s="32"/>
      <c r="K73" s="32"/>
      <c r="L73" s="33"/>
      <c r="M73" s="86"/>
      <c r="N73" s="32"/>
      <c r="O73" s="32"/>
      <c r="P73" s="85"/>
      <c r="Q73" s="31"/>
      <c r="R73" s="325">
        <v>0.33333333333333331</v>
      </c>
      <c r="S73" s="32"/>
      <c r="T73" s="33"/>
      <c r="U73" s="86"/>
      <c r="V73" s="325">
        <v>0.33333333333333331</v>
      </c>
      <c r="W73" s="32"/>
      <c r="X73" s="85"/>
      <c r="Y73" s="31"/>
      <c r="Z73" s="32"/>
      <c r="AA73" s="325">
        <v>0.33333333333333331</v>
      </c>
      <c r="AB73" s="99"/>
      <c r="AC73" s="31"/>
      <c r="AD73" s="32"/>
      <c r="AE73" s="280">
        <v>0.33333333333333331</v>
      </c>
      <c r="AF73" s="99"/>
      <c r="AG73" s="607">
        <f>SUM(E73:AF73)</f>
        <v>1.583333333333333</v>
      </c>
      <c r="AH73" s="608">
        <f>SUM(E74:AF74)</f>
        <v>1.4791666666666665</v>
      </c>
      <c r="AI73" s="412"/>
      <c r="AK73" s="411"/>
      <c r="AQ73" s="412"/>
    </row>
    <row r="74" spans="1:43" ht="15" customHeight="1" thickBot="1" x14ac:dyDescent="0.25">
      <c r="A74" s="411"/>
      <c r="B74" s="577"/>
      <c r="C74" s="604"/>
      <c r="D74" s="40" t="s">
        <v>17</v>
      </c>
      <c r="E74" s="384">
        <v>0.22916666666666666</v>
      </c>
      <c r="F74" s="41"/>
      <c r="G74" s="41"/>
      <c r="H74" s="87"/>
      <c r="I74" s="43"/>
      <c r="J74" s="41"/>
      <c r="K74" s="41"/>
      <c r="L74" s="42"/>
      <c r="M74" s="88"/>
      <c r="N74" s="41"/>
      <c r="O74" s="41"/>
      <c r="P74" s="87"/>
      <c r="Q74" s="43"/>
      <c r="R74" s="355">
        <v>0.3125</v>
      </c>
      <c r="S74" s="41"/>
      <c r="T74" s="42"/>
      <c r="U74" s="88"/>
      <c r="V74" s="355">
        <v>0.3125</v>
      </c>
      <c r="W74" s="41"/>
      <c r="X74" s="87"/>
      <c r="Y74" s="43"/>
      <c r="Z74" s="41"/>
      <c r="AA74" s="355">
        <v>0.3125</v>
      </c>
      <c r="AB74" s="103"/>
      <c r="AC74" s="43"/>
      <c r="AD74" s="41"/>
      <c r="AE74" s="355">
        <v>0.3125</v>
      </c>
      <c r="AF74" s="103"/>
      <c r="AG74" s="609"/>
      <c r="AH74" s="610"/>
      <c r="AI74" s="412"/>
      <c r="AK74" s="411"/>
      <c r="AQ74" s="412"/>
    </row>
    <row r="75" spans="1:43" ht="15" customHeight="1" thickBot="1" x14ac:dyDescent="0.4">
      <c r="A75" s="411"/>
      <c r="B75" s="263"/>
      <c r="C75" s="125"/>
      <c r="D75" s="125"/>
      <c r="E75" s="91"/>
      <c r="F75" s="91"/>
      <c r="G75" s="91"/>
      <c r="H75" s="92"/>
      <c r="I75" s="91"/>
      <c r="J75" s="91"/>
      <c r="K75" s="91"/>
      <c r="L75" s="92"/>
      <c r="M75" s="91"/>
      <c r="N75" s="91"/>
      <c r="O75" s="91"/>
      <c r="P75" s="92"/>
      <c r="Q75" s="91"/>
      <c r="R75" s="91"/>
      <c r="S75" s="91"/>
      <c r="T75" s="92"/>
      <c r="U75" s="91"/>
      <c r="V75" s="91"/>
      <c r="W75" s="91"/>
      <c r="X75" s="92"/>
      <c r="Y75" s="91"/>
      <c r="Z75" s="91"/>
      <c r="AA75" s="91"/>
      <c r="AB75" s="91"/>
      <c r="AC75" s="91"/>
      <c r="AD75" s="91"/>
      <c r="AE75" s="91"/>
      <c r="AF75" s="91"/>
      <c r="AG75" s="48"/>
      <c r="AH75" s="49"/>
      <c r="AI75" s="412"/>
      <c r="AK75" s="411"/>
      <c r="AQ75" s="412"/>
    </row>
    <row r="76" spans="1:43" ht="15" customHeight="1" x14ac:dyDescent="0.2">
      <c r="A76" s="411"/>
      <c r="B76" s="575">
        <v>5</v>
      </c>
      <c r="C76" s="625" t="s">
        <v>15</v>
      </c>
      <c r="D76" s="20" t="s">
        <v>16</v>
      </c>
      <c r="E76" s="21"/>
      <c r="F76" s="22"/>
      <c r="G76" s="24">
        <v>0.33333333333333331</v>
      </c>
      <c r="H76" s="23"/>
      <c r="I76" s="80"/>
      <c r="J76" s="22"/>
      <c r="K76" s="24">
        <v>0.33333333333333331</v>
      </c>
      <c r="L76" s="23"/>
      <c r="M76" s="80"/>
      <c r="N76" s="22"/>
      <c r="O76" s="22"/>
      <c r="P76" s="305"/>
      <c r="Q76" s="306">
        <v>0.33333333333333331</v>
      </c>
      <c r="R76" s="22"/>
      <c r="S76" s="22"/>
      <c r="T76" s="23"/>
      <c r="U76" s="80"/>
      <c r="V76" s="22"/>
      <c r="W76" s="22"/>
      <c r="X76" s="79"/>
      <c r="Y76" s="21"/>
      <c r="Z76" s="22"/>
      <c r="AA76" s="22"/>
      <c r="AB76" s="79"/>
      <c r="AC76" s="21"/>
      <c r="AD76" s="22"/>
      <c r="AE76" s="22"/>
      <c r="AF76" s="96"/>
      <c r="AG76" s="560">
        <f>SUM(E76:AF76)</f>
        <v>1</v>
      </c>
      <c r="AH76" s="556">
        <f>SUM(E77:AF77)</f>
        <v>0.9375</v>
      </c>
      <c r="AI76" s="412"/>
      <c r="AK76" s="411"/>
      <c r="AQ76" s="412"/>
    </row>
    <row r="77" spans="1:43" ht="15" customHeight="1" x14ac:dyDescent="0.2">
      <c r="A77" s="411"/>
      <c r="B77" s="576"/>
      <c r="C77" s="626"/>
      <c r="D77" s="25" t="s">
        <v>17</v>
      </c>
      <c r="E77" s="26"/>
      <c r="F77" s="295"/>
      <c r="G77" s="311">
        <v>0.3125</v>
      </c>
      <c r="H77" s="302"/>
      <c r="I77" s="312"/>
      <c r="J77" s="295"/>
      <c r="K77" s="311">
        <v>0.3125</v>
      </c>
      <c r="L77" s="302"/>
      <c r="M77" s="312"/>
      <c r="N77" s="295"/>
      <c r="O77" s="295"/>
      <c r="P77" s="314"/>
      <c r="Q77" s="315">
        <v>0.3125</v>
      </c>
      <c r="R77" s="295"/>
      <c r="S77" s="295"/>
      <c r="T77" s="302"/>
      <c r="U77" s="312"/>
      <c r="V77" s="295"/>
      <c r="W77" s="295"/>
      <c r="X77" s="299"/>
      <c r="Y77" s="298"/>
      <c r="Z77" s="295"/>
      <c r="AA77" s="295"/>
      <c r="AB77" s="82"/>
      <c r="AC77" s="26"/>
      <c r="AD77" s="27"/>
      <c r="AE77" s="27"/>
      <c r="AF77" s="97"/>
      <c r="AG77" s="561"/>
      <c r="AH77" s="557"/>
      <c r="AI77" s="412"/>
      <c r="AK77" s="411"/>
      <c r="AQ77" s="412"/>
    </row>
    <row r="78" spans="1:43" ht="15" customHeight="1" x14ac:dyDescent="0.2">
      <c r="A78" s="411"/>
      <c r="B78" s="576"/>
      <c r="C78" s="884" t="s">
        <v>18</v>
      </c>
      <c r="D78" s="30" t="s">
        <v>16</v>
      </c>
      <c r="E78" s="31"/>
      <c r="F78" s="901">
        <v>0.33333333333333331</v>
      </c>
      <c r="G78" s="902"/>
      <c r="H78" s="85"/>
      <c r="I78" s="31"/>
      <c r="J78" s="901">
        <v>0.33333333333333331</v>
      </c>
      <c r="K78" s="902"/>
      <c r="L78" s="33"/>
      <c r="M78" s="86"/>
      <c r="N78" s="901">
        <v>0.33333333333333331</v>
      </c>
      <c r="O78" s="902"/>
      <c r="P78" s="33"/>
      <c r="Q78" s="31"/>
      <c r="R78" s="901">
        <v>0.33333333333333331</v>
      </c>
      <c r="S78" s="902"/>
      <c r="T78" s="33"/>
      <c r="U78" s="86"/>
      <c r="V78" s="901">
        <v>0.33333333333333331</v>
      </c>
      <c r="W78" s="902"/>
      <c r="X78" s="85"/>
      <c r="Y78" s="31"/>
      <c r="Z78" s="901">
        <v>0.33333333333333331</v>
      </c>
      <c r="AA78" s="902"/>
      <c r="AB78" s="99"/>
      <c r="AC78" s="31"/>
      <c r="AD78" s="32"/>
      <c r="AE78" s="32"/>
      <c r="AF78" s="99"/>
      <c r="AG78" s="562">
        <f>SUM(E78:AF78)</f>
        <v>1.9999999999999998</v>
      </c>
      <c r="AH78" s="558">
        <f>SUM(E79:AF79)</f>
        <v>1.875</v>
      </c>
      <c r="AI78" s="412"/>
      <c r="AK78" s="411"/>
      <c r="AQ78" s="412"/>
    </row>
    <row r="79" spans="1:43" ht="15" customHeight="1" x14ac:dyDescent="0.2">
      <c r="A79" s="411"/>
      <c r="B79" s="576"/>
      <c r="C79" s="884"/>
      <c r="D79" s="25" t="s">
        <v>17</v>
      </c>
      <c r="E79" s="26"/>
      <c r="F79" s="903">
        <v>0.3125</v>
      </c>
      <c r="G79" s="904"/>
      <c r="H79" s="82"/>
      <c r="I79" s="26"/>
      <c r="J79" s="903">
        <v>0.3125</v>
      </c>
      <c r="K79" s="904"/>
      <c r="L79" s="28"/>
      <c r="M79" s="83"/>
      <c r="N79" s="903">
        <v>0.3125</v>
      </c>
      <c r="O79" s="904"/>
      <c r="P79" s="28"/>
      <c r="Q79" s="26"/>
      <c r="R79" s="903">
        <v>0.3125</v>
      </c>
      <c r="S79" s="904"/>
      <c r="T79" s="28"/>
      <c r="U79" s="83"/>
      <c r="V79" s="903">
        <v>0.3125</v>
      </c>
      <c r="W79" s="904"/>
      <c r="X79" s="82"/>
      <c r="Y79" s="26"/>
      <c r="Z79" s="903">
        <v>0.3125</v>
      </c>
      <c r="AA79" s="904"/>
      <c r="AB79" s="97"/>
      <c r="AC79" s="26"/>
      <c r="AD79" s="27"/>
      <c r="AE79" s="27"/>
      <c r="AF79" s="97"/>
      <c r="AG79" s="561"/>
      <c r="AH79" s="557"/>
      <c r="AI79" s="412"/>
      <c r="AK79" s="411"/>
      <c r="AQ79" s="412"/>
    </row>
    <row r="80" spans="1:43" ht="15" customHeight="1" x14ac:dyDescent="0.2">
      <c r="A80" s="411"/>
      <c r="B80" s="576"/>
      <c r="C80" s="628" t="s">
        <v>19</v>
      </c>
      <c r="D80" s="30" t="s">
        <v>16</v>
      </c>
      <c r="E80" s="31"/>
      <c r="F80" s="365">
        <v>0.33333333333333331</v>
      </c>
      <c r="G80" s="32"/>
      <c r="H80" s="85"/>
      <c r="I80" s="31"/>
      <c r="J80" s="365">
        <v>0.33333333333333331</v>
      </c>
      <c r="K80" s="32"/>
      <c r="L80" s="85"/>
      <c r="M80" s="31"/>
      <c r="N80" s="32"/>
      <c r="O80" s="365">
        <v>0.33333333333333331</v>
      </c>
      <c r="P80" s="85"/>
      <c r="Q80" s="31"/>
      <c r="R80" s="32"/>
      <c r="S80" s="32"/>
      <c r="T80" s="366"/>
      <c r="U80" s="367">
        <v>0.33333333333333331</v>
      </c>
      <c r="V80" s="32"/>
      <c r="W80" s="32"/>
      <c r="X80" s="366"/>
      <c r="Y80" s="367">
        <v>0.33333333333333331</v>
      </c>
      <c r="Z80" s="32"/>
      <c r="AA80" s="98"/>
      <c r="AB80" s="99"/>
      <c r="AC80" s="31"/>
      <c r="AD80" s="32"/>
      <c r="AE80" s="32"/>
      <c r="AF80" s="99"/>
      <c r="AG80" s="562">
        <f>SUM(E80:AF80)</f>
        <v>1.6666666666666665</v>
      </c>
      <c r="AH80" s="558">
        <f>SUM(E81:AF81)</f>
        <v>1.5625</v>
      </c>
      <c r="AI80" s="412"/>
      <c r="AK80" s="411"/>
      <c r="AQ80" s="412"/>
    </row>
    <row r="81" spans="1:43" ht="15" customHeight="1" x14ac:dyDescent="0.2">
      <c r="A81" s="411"/>
      <c r="B81" s="576"/>
      <c r="C81" s="628"/>
      <c r="D81" s="25" t="s">
        <v>17</v>
      </c>
      <c r="E81" s="26"/>
      <c r="F81" s="324">
        <v>0.3125</v>
      </c>
      <c r="G81" s="27"/>
      <c r="H81" s="82"/>
      <c r="I81" s="26"/>
      <c r="J81" s="324">
        <v>0.3125</v>
      </c>
      <c r="K81" s="27"/>
      <c r="L81" s="82"/>
      <c r="M81" s="26"/>
      <c r="N81" s="27"/>
      <c r="O81" s="324">
        <v>0.3125</v>
      </c>
      <c r="P81" s="82"/>
      <c r="Q81" s="26"/>
      <c r="R81" s="27"/>
      <c r="S81" s="27"/>
      <c r="T81" s="328"/>
      <c r="U81" s="323">
        <v>0.3125</v>
      </c>
      <c r="V81" s="27"/>
      <c r="W81" s="27"/>
      <c r="X81" s="328"/>
      <c r="Y81" s="323">
        <v>0.3125</v>
      </c>
      <c r="Z81" s="27"/>
      <c r="AA81" s="100"/>
      <c r="AB81" s="97"/>
      <c r="AC81" s="26"/>
      <c r="AD81" s="27"/>
      <c r="AE81" s="27"/>
      <c r="AF81" s="269"/>
      <c r="AG81" s="561"/>
      <c r="AH81" s="557"/>
      <c r="AI81" s="412"/>
      <c r="AK81" s="411"/>
      <c r="AQ81" s="412"/>
    </row>
    <row r="82" spans="1:43" ht="15" customHeight="1" x14ac:dyDescent="0.2">
      <c r="A82" s="411"/>
      <c r="B82" s="576"/>
      <c r="C82" s="569" t="s">
        <v>20</v>
      </c>
      <c r="D82" s="30" t="s">
        <v>16</v>
      </c>
      <c r="E82" s="31"/>
      <c r="F82" s="32"/>
      <c r="G82" s="32"/>
      <c r="H82" s="85"/>
      <c r="I82" s="31"/>
      <c r="J82" s="32"/>
      <c r="K82" s="32"/>
      <c r="L82" s="85"/>
      <c r="M82" s="31"/>
      <c r="N82" s="371">
        <v>0.33333333333333331</v>
      </c>
      <c r="O82" s="32"/>
      <c r="P82" s="85"/>
      <c r="Q82" s="31"/>
      <c r="R82" s="32"/>
      <c r="S82" s="371">
        <v>0.33333333333333331</v>
      </c>
      <c r="T82" s="85"/>
      <c r="U82" s="31"/>
      <c r="V82" s="32"/>
      <c r="W82" s="371">
        <v>0.33333333333333331</v>
      </c>
      <c r="X82" s="85"/>
      <c r="Y82" s="31"/>
      <c r="Z82" s="32"/>
      <c r="AA82" s="98"/>
      <c r="AB82" s="369"/>
      <c r="AC82" s="370">
        <v>0.33333333333333331</v>
      </c>
      <c r="AD82" s="32"/>
      <c r="AE82" s="32"/>
      <c r="AF82" s="372">
        <v>8.3333333333333329E-2</v>
      </c>
      <c r="AG82" s="607">
        <f>SUM(E82:AF82)</f>
        <v>1.4166666666666665</v>
      </c>
      <c r="AH82" s="608">
        <f>SUM(E83:AF83)</f>
        <v>1.3333333333333333</v>
      </c>
      <c r="AI82" s="412"/>
      <c r="AK82" s="411"/>
      <c r="AQ82" s="412"/>
    </row>
    <row r="83" spans="1:43" ht="15" customHeight="1" x14ac:dyDescent="0.2">
      <c r="A83" s="411"/>
      <c r="B83" s="576"/>
      <c r="C83" s="569"/>
      <c r="D83" s="25" t="s">
        <v>17</v>
      </c>
      <c r="E83" s="26"/>
      <c r="F83" s="27"/>
      <c r="G83" s="27"/>
      <c r="H83" s="82"/>
      <c r="I83" s="26"/>
      <c r="J83" s="27"/>
      <c r="K83" s="27"/>
      <c r="L83" s="82"/>
      <c r="M83" s="26"/>
      <c r="N83" s="195">
        <v>0.3125</v>
      </c>
      <c r="O83" s="27"/>
      <c r="P83" s="82"/>
      <c r="Q83" s="26"/>
      <c r="R83" s="27"/>
      <c r="S83" s="195">
        <v>0.3125</v>
      </c>
      <c r="T83" s="82"/>
      <c r="U83" s="26"/>
      <c r="V83" s="27"/>
      <c r="W83" s="195">
        <v>0.3125</v>
      </c>
      <c r="X83" s="82"/>
      <c r="Y83" s="26"/>
      <c r="Z83" s="27"/>
      <c r="AA83" s="100"/>
      <c r="AB83" s="198"/>
      <c r="AC83" s="194">
        <v>0.3125</v>
      </c>
      <c r="AD83" s="27"/>
      <c r="AE83" s="27"/>
      <c r="AF83" s="200">
        <v>8.3333333333333329E-2</v>
      </c>
      <c r="AG83" s="607"/>
      <c r="AH83" s="608"/>
      <c r="AI83" s="412"/>
      <c r="AK83" s="411"/>
      <c r="AQ83" s="412"/>
    </row>
    <row r="84" spans="1:43" ht="15" customHeight="1" x14ac:dyDescent="0.2">
      <c r="A84" s="411"/>
      <c r="B84" s="576"/>
      <c r="C84" s="882" t="s">
        <v>83</v>
      </c>
      <c r="D84" s="30" t="s">
        <v>16</v>
      </c>
      <c r="E84" s="374">
        <v>0.25</v>
      </c>
      <c r="F84" s="295"/>
      <c r="G84" s="295"/>
      <c r="H84" s="299"/>
      <c r="I84" s="298"/>
      <c r="J84" s="295"/>
      <c r="K84" s="295"/>
      <c r="L84" s="299"/>
      <c r="M84" s="31"/>
      <c r="N84" s="32"/>
      <c r="O84" s="32"/>
      <c r="P84" s="85"/>
      <c r="Q84" s="31"/>
      <c r="R84" s="377">
        <v>0.33333333333333331</v>
      </c>
      <c r="S84" s="32"/>
      <c r="T84" s="85"/>
      <c r="U84" s="31"/>
      <c r="V84" s="377">
        <v>0.33333333333333331</v>
      </c>
      <c r="W84" s="32"/>
      <c r="X84" s="85"/>
      <c r="Y84" s="31"/>
      <c r="Z84" s="32"/>
      <c r="AA84" s="377">
        <v>0.33333333333333331</v>
      </c>
      <c r="AB84" s="85"/>
      <c r="AC84" s="31"/>
      <c r="AD84" s="32"/>
      <c r="AE84" s="377">
        <v>0.33333333333333331</v>
      </c>
      <c r="AF84" s="297"/>
      <c r="AG84" s="607">
        <f>SUM(E84:AF84)</f>
        <v>1.583333333333333</v>
      </c>
      <c r="AH84" s="608">
        <f>SUM(E85:AF85)</f>
        <v>1.4791666666666665</v>
      </c>
      <c r="AI84" s="412"/>
      <c r="AK84" s="411"/>
      <c r="AQ84" s="412"/>
    </row>
    <row r="85" spans="1:43" ht="15" customHeight="1" x14ac:dyDescent="0.2">
      <c r="A85" s="411"/>
      <c r="B85" s="576"/>
      <c r="C85" s="883"/>
      <c r="D85" s="25" t="s">
        <v>17</v>
      </c>
      <c r="E85" s="376">
        <v>0.22916666666666666</v>
      </c>
      <c r="F85" s="295"/>
      <c r="G85" s="295"/>
      <c r="H85" s="299"/>
      <c r="I85" s="298"/>
      <c r="J85" s="295"/>
      <c r="K85" s="295"/>
      <c r="L85" s="299"/>
      <c r="M85" s="298"/>
      <c r="N85" s="27"/>
      <c r="O85" s="27"/>
      <c r="P85" s="82"/>
      <c r="Q85" s="26"/>
      <c r="R85" s="378">
        <v>0.3125</v>
      </c>
      <c r="S85" s="27"/>
      <c r="T85" s="82"/>
      <c r="U85" s="26"/>
      <c r="V85" s="378">
        <v>0.3125</v>
      </c>
      <c r="W85" s="27"/>
      <c r="X85" s="82"/>
      <c r="Y85" s="26"/>
      <c r="Z85" s="27"/>
      <c r="AA85" s="378">
        <v>0.3125</v>
      </c>
      <c r="AB85" s="82"/>
      <c r="AC85" s="26"/>
      <c r="AD85" s="27"/>
      <c r="AE85" s="378">
        <v>0.3125</v>
      </c>
      <c r="AF85" s="297"/>
      <c r="AG85" s="607"/>
      <c r="AH85" s="608"/>
      <c r="AI85" s="412"/>
      <c r="AK85" s="411"/>
      <c r="AQ85" s="412"/>
    </row>
    <row r="86" spans="1:43" ht="15" customHeight="1" x14ac:dyDescent="0.2">
      <c r="A86" s="411"/>
      <c r="B86" s="576"/>
      <c r="C86" s="603" t="s">
        <v>86</v>
      </c>
      <c r="D86" s="30" t="s">
        <v>16</v>
      </c>
      <c r="E86" s="31"/>
      <c r="F86" s="32"/>
      <c r="G86" s="32"/>
      <c r="H86" s="345"/>
      <c r="I86" s="285">
        <v>0.33333333333333331</v>
      </c>
      <c r="J86" s="32"/>
      <c r="K86" s="32"/>
      <c r="L86" s="345"/>
      <c r="M86" s="285">
        <v>0.33333333333333331</v>
      </c>
      <c r="N86" s="32"/>
      <c r="O86" s="32"/>
      <c r="P86" s="85"/>
      <c r="Q86" s="31"/>
      <c r="R86" s="32"/>
      <c r="S86" s="32"/>
      <c r="T86" s="33"/>
      <c r="U86" s="86"/>
      <c r="V86" s="32"/>
      <c r="W86" s="32"/>
      <c r="X86" s="85"/>
      <c r="Y86" s="31"/>
      <c r="Z86" s="325">
        <v>0.33333333333333331</v>
      </c>
      <c r="AA86" s="32"/>
      <c r="AB86" s="99"/>
      <c r="AC86" s="31"/>
      <c r="AD86" s="325">
        <v>0.33333333333333331</v>
      </c>
      <c r="AE86" s="32"/>
      <c r="AF86" s="99"/>
      <c r="AG86" s="607">
        <f>SUM(E86:AF86)</f>
        <v>1.3333333333333333</v>
      </c>
      <c r="AH86" s="608">
        <f>SUM(E87:AF87)</f>
        <v>1.25</v>
      </c>
      <c r="AI86" s="412"/>
      <c r="AK86" s="411"/>
      <c r="AQ86" s="412"/>
    </row>
    <row r="87" spans="1:43" ht="15" customHeight="1" thickBot="1" x14ac:dyDescent="0.25">
      <c r="A87" s="411"/>
      <c r="B87" s="577"/>
      <c r="C87" s="604"/>
      <c r="D87" s="40" t="s">
        <v>17</v>
      </c>
      <c r="E87" s="43"/>
      <c r="F87" s="41"/>
      <c r="G87" s="41"/>
      <c r="H87" s="383"/>
      <c r="I87" s="384">
        <v>0.3125</v>
      </c>
      <c r="J87" s="41"/>
      <c r="K87" s="41"/>
      <c r="L87" s="346"/>
      <c r="M87" s="287">
        <v>0.3125</v>
      </c>
      <c r="N87" s="41"/>
      <c r="O87" s="41"/>
      <c r="P87" s="87"/>
      <c r="Q87" s="43"/>
      <c r="R87" s="41"/>
      <c r="S87" s="41"/>
      <c r="T87" s="42"/>
      <c r="U87" s="88"/>
      <c r="V87" s="41"/>
      <c r="W87" s="41"/>
      <c r="X87" s="87"/>
      <c r="Y87" s="43"/>
      <c r="Z87" s="355">
        <v>0.3125</v>
      </c>
      <c r="AA87" s="41"/>
      <c r="AB87" s="103"/>
      <c r="AC87" s="43"/>
      <c r="AD87" s="355">
        <v>0.3125</v>
      </c>
      <c r="AE87" s="41"/>
      <c r="AF87" s="103"/>
      <c r="AG87" s="609"/>
      <c r="AH87" s="610"/>
      <c r="AI87" s="412"/>
      <c r="AK87" s="411"/>
      <c r="AQ87" s="412"/>
    </row>
    <row r="88" spans="1:43" ht="15" customHeight="1" thickBot="1" x14ac:dyDescent="0.4">
      <c r="A88" s="411"/>
      <c r="B88" s="263"/>
      <c r="C88" s="125"/>
      <c r="D88" s="125"/>
      <c r="E88" s="91"/>
      <c r="F88" s="91"/>
      <c r="G88" s="91"/>
      <c r="H88" s="92"/>
      <c r="I88" s="91"/>
      <c r="J88" s="91"/>
      <c r="K88" s="91"/>
      <c r="L88" s="92"/>
      <c r="M88" s="91"/>
      <c r="N88" s="91"/>
      <c r="O88" s="91"/>
      <c r="P88" s="92"/>
      <c r="Q88" s="91"/>
      <c r="R88" s="91"/>
      <c r="S88" s="91"/>
      <c r="T88" s="92"/>
      <c r="U88" s="91"/>
      <c r="V88" s="91"/>
      <c r="W88" s="91"/>
      <c r="X88" s="92"/>
      <c r="Y88" s="91"/>
      <c r="Z88" s="91"/>
      <c r="AA88" s="91"/>
      <c r="AB88" s="91"/>
      <c r="AC88" s="91"/>
      <c r="AD88" s="91"/>
      <c r="AE88" s="91"/>
      <c r="AF88" s="91"/>
      <c r="AG88" s="48"/>
      <c r="AH88" s="49"/>
      <c r="AI88" s="412"/>
      <c r="AK88" s="411"/>
      <c r="AQ88" s="412"/>
    </row>
    <row r="89" spans="1:43" ht="15" customHeight="1" x14ac:dyDescent="0.2">
      <c r="A89" s="411"/>
      <c r="B89" s="575">
        <v>6</v>
      </c>
      <c r="C89" s="625" t="s">
        <v>15</v>
      </c>
      <c r="D89" s="20" t="s">
        <v>16</v>
      </c>
      <c r="E89" s="21"/>
      <c r="F89" s="907">
        <v>0.33333333333333331</v>
      </c>
      <c r="G89" s="908"/>
      <c r="H89" s="79"/>
      <c r="I89" s="21"/>
      <c r="J89" s="907">
        <v>0.33333333333333331</v>
      </c>
      <c r="K89" s="908"/>
      <c r="L89" s="23"/>
      <c r="M89" s="80"/>
      <c r="N89" s="907">
        <v>0.33333333333333331</v>
      </c>
      <c r="O89" s="908"/>
      <c r="P89" s="23"/>
      <c r="Q89" s="21"/>
      <c r="R89" s="907">
        <v>0.33333333333333331</v>
      </c>
      <c r="S89" s="908"/>
      <c r="T89" s="23"/>
      <c r="U89" s="80"/>
      <c r="V89" s="907">
        <v>0.33333333333333331</v>
      </c>
      <c r="W89" s="908"/>
      <c r="X89" s="79"/>
      <c r="Y89" s="21"/>
      <c r="Z89" s="907">
        <v>0.33333333333333331</v>
      </c>
      <c r="AA89" s="908"/>
      <c r="AB89" s="79"/>
      <c r="AC89" s="21"/>
      <c r="AD89" s="22"/>
      <c r="AE89" s="22"/>
      <c r="AF89" s="96"/>
      <c r="AG89" s="560">
        <f>SUM(E89:AF89)</f>
        <v>1.9999999999999998</v>
      </c>
      <c r="AH89" s="556">
        <f>SUM(E90:AF90)</f>
        <v>1.875</v>
      </c>
      <c r="AI89" s="412"/>
      <c r="AK89" s="411"/>
      <c r="AQ89" s="412"/>
    </row>
    <row r="90" spans="1:43" ht="15" customHeight="1" x14ac:dyDescent="0.2">
      <c r="A90" s="411"/>
      <c r="B90" s="576"/>
      <c r="C90" s="626"/>
      <c r="D90" s="25" t="s">
        <v>17</v>
      </c>
      <c r="E90" s="26"/>
      <c r="F90" s="905">
        <v>0.3125</v>
      </c>
      <c r="G90" s="906"/>
      <c r="H90" s="82"/>
      <c r="I90" s="26"/>
      <c r="J90" s="905">
        <v>0.3125</v>
      </c>
      <c r="K90" s="906"/>
      <c r="L90" s="28"/>
      <c r="M90" s="83"/>
      <c r="N90" s="905">
        <v>0.3125</v>
      </c>
      <c r="O90" s="906"/>
      <c r="P90" s="28"/>
      <c r="Q90" s="26"/>
      <c r="R90" s="905">
        <v>0.3125</v>
      </c>
      <c r="S90" s="906"/>
      <c r="T90" s="28"/>
      <c r="U90" s="83"/>
      <c r="V90" s="905">
        <v>0.3125</v>
      </c>
      <c r="W90" s="906"/>
      <c r="X90" s="82"/>
      <c r="Y90" s="26"/>
      <c r="Z90" s="905">
        <v>0.3125</v>
      </c>
      <c r="AA90" s="906"/>
      <c r="AB90" s="82"/>
      <c r="AC90" s="26"/>
      <c r="AD90" s="27"/>
      <c r="AE90" s="27"/>
      <c r="AF90" s="97"/>
      <c r="AG90" s="561"/>
      <c r="AH90" s="557"/>
      <c r="AI90" s="412"/>
      <c r="AK90" s="411"/>
      <c r="AQ90" s="412"/>
    </row>
    <row r="91" spans="1:43" ht="15" customHeight="1" x14ac:dyDescent="0.2">
      <c r="A91" s="411"/>
      <c r="B91" s="576"/>
      <c r="C91" s="884" t="s">
        <v>18</v>
      </c>
      <c r="D91" s="30" t="s">
        <v>16</v>
      </c>
      <c r="E91" s="31"/>
      <c r="F91" s="317">
        <v>0.33333333333333331</v>
      </c>
      <c r="G91" s="32"/>
      <c r="H91" s="85"/>
      <c r="I91" s="31"/>
      <c r="J91" s="317">
        <v>0.33333333333333331</v>
      </c>
      <c r="K91" s="32"/>
      <c r="L91" s="33"/>
      <c r="M91" s="86"/>
      <c r="N91" s="32"/>
      <c r="O91" s="317">
        <v>0.33333333333333331</v>
      </c>
      <c r="P91" s="85"/>
      <c r="Q91" s="31"/>
      <c r="R91" s="32"/>
      <c r="S91" s="32"/>
      <c r="T91" s="318"/>
      <c r="U91" s="319">
        <v>0.33333333333333331</v>
      </c>
      <c r="V91" s="32"/>
      <c r="W91" s="32"/>
      <c r="X91" s="318"/>
      <c r="Y91" s="319">
        <v>0.33333333333333331</v>
      </c>
      <c r="Z91" s="32"/>
      <c r="AA91" s="98"/>
      <c r="AB91" s="99"/>
      <c r="AC91" s="31"/>
      <c r="AD91" s="32"/>
      <c r="AE91" s="32"/>
      <c r="AF91" s="99"/>
      <c r="AG91" s="562">
        <f>SUM(E91:AF91)</f>
        <v>1.6666666666666665</v>
      </c>
      <c r="AH91" s="558">
        <f>SUM(E92:AF92)</f>
        <v>1.5625</v>
      </c>
      <c r="AI91" s="412"/>
      <c r="AK91" s="411"/>
      <c r="AQ91" s="412"/>
    </row>
    <row r="92" spans="1:43" ht="15" customHeight="1" x14ac:dyDescent="0.2">
      <c r="A92" s="411"/>
      <c r="B92" s="576"/>
      <c r="C92" s="884"/>
      <c r="D92" s="25" t="s">
        <v>17</v>
      </c>
      <c r="E92" s="26"/>
      <c r="F92" s="160">
        <v>0.3125</v>
      </c>
      <c r="G92" s="27"/>
      <c r="H92" s="82"/>
      <c r="I92" s="26"/>
      <c r="J92" s="160">
        <v>0.3125</v>
      </c>
      <c r="K92" s="27"/>
      <c r="L92" s="28"/>
      <c r="M92" s="83"/>
      <c r="N92" s="27"/>
      <c r="O92" s="160">
        <v>0.3125</v>
      </c>
      <c r="P92" s="82"/>
      <c r="Q92" s="26"/>
      <c r="R92" s="27"/>
      <c r="S92" s="27"/>
      <c r="T92" s="162"/>
      <c r="U92" s="158">
        <v>0.3125</v>
      </c>
      <c r="V92" s="27"/>
      <c r="W92" s="27"/>
      <c r="X92" s="162"/>
      <c r="Y92" s="158">
        <v>0.3125</v>
      </c>
      <c r="Z92" s="27"/>
      <c r="AA92" s="100"/>
      <c r="AB92" s="97"/>
      <c r="AC92" s="26"/>
      <c r="AD92" s="27"/>
      <c r="AE92" s="27"/>
      <c r="AF92" s="97"/>
      <c r="AG92" s="561"/>
      <c r="AH92" s="557"/>
      <c r="AI92" s="412"/>
      <c r="AK92" s="411"/>
      <c r="AQ92" s="412"/>
    </row>
    <row r="93" spans="1:43" ht="15" customHeight="1" x14ac:dyDescent="0.2">
      <c r="A93" s="411"/>
      <c r="B93" s="576"/>
      <c r="C93" s="628" t="s">
        <v>19</v>
      </c>
      <c r="D93" s="30" t="s">
        <v>16</v>
      </c>
      <c r="E93" s="31"/>
      <c r="F93" s="32"/>
      <c r="G93" s="32"/>
      <c r="H93" s="85"/>
      <c r="I93" s="31"/>
      <c r="J93" s="32"/>
      <c r="K93" s="32"/>
      <c r="L93" s="85"/>
      <c r="M93" s="31"/>
      <c r="N93" s="365">
        <v>0.33333333333333331</v>
      </c>
      <c r="O93" s="32"/>
      <c r="P93" s="85"/>
      <c r="Q93" s="31"/>
      <c r="R93" s="32"/>
      <c r="S93" s="365">
        <v>0.33333333333333331</v>
      </c>
      <c r="T93" s="33"/>
      <c r="U93" s="86"/>
      <c r="V93" s="32"/>
      <c r="W93" s="365">
        <v>0.33333333333333331</v>
      </c>
      <c r="X93" s="85"/>
      <c r="Y93" s="31"/>
      <c r="Z93" s="32"/>
      <c r="AA93" s="98"/>
      <c r="AB93" s="366"/>
      <c r="AC93" s="367">
        <v>0.33333333333333331</v>
      </c>
      <c r="AD93" s="32"/>
      <c r="AE93" s="32"/>
      <c r="AF93" s="368">
        <v>8.3333333333333329E-2</v>
      </c>
      <c r="AG93" s="562">
        <f>SUM(E93:AF93)</f>
        <v>1.4166666666666665</v>
      </c>
      <c r="AH93" s="558">
        <f>SUM(E94:AF94)</f>
        <v>1.3333333333333333</v>
      </c>
      <c r="AI93" s="412"/>
      <c r="AK93" s="411"/>
      <c r="AQ93" s="412"/>
    </row>
    <row r="94" spans="1:43" ht="15" customHeight="1" x14ac:dyDescent="0.2">
      <c r="A94" s="411"/>
      <c r="B94" s="576"/>
      <c r="C94" s="628"/>
      <c r="D94" s="25" t="s">
        <v>17</v>
      </c>
      <c r="E94" s="26"/>
      <c r="F94" s="27"/>
      <c r="G94" s="27"/>
      <c r="H94" s="82"/>
      <c r="I94" s="26"/>
      <c r="J94" s="27"/>
      <c r="K94" s="27"/>
      <c r="L94" s="82"/>
      <c r="M94" s="26"/>
      <c r="N94" s="324">
        <v>0.3125</v>
      </c>
      <c r="O94" s="27"/>
      <c r="P94" s="82"/>
      <c r="Q94" s="26"/>
      <c r="R94" s="27"/>
      <c r="S94" s="324">
        <v>0.3125</v>
      </c>
      <c r="T94" s="28"/>
      <c r="U94" s="83"/>
      <c r="V94" s="27"/>
      <c r="W94" s="324">
        <v>0.3125</v>
      </c>
      <c r="X94" s="82"/>
      <c r="Y94" s="26"/>
      <c r="Z94" s="27"/>
      <c r="AA94" s="100"/>
      <c r="AB94" s="328"/>
      <c r="AC94" s="323">
        <v>0.3125</v>
      </c>
      <c r="AD94" s="27"/>
      <c r="AE94" s="27"/>
      <c r="AF94" s="353">
        <v>8.3333333333333329E-2</v>
      </c>
      <c r="AG94" s="561"/>
      <c r="AH94" s="557"/>
      <c r="AI94" s="412"/>
      <c r="AK94" s="411"/>
      <c r="AQ94" s="412"/>
    </row>
    <row r="95" spans="1:43" ht="15" customHeight="1" x14ac:dyDescent="0.2">
      <c r="A95" s="411"/>
      <c r="B95" s="576"/>
      <c r="C95" s="569" t="s">
        <v>20</v>
      </c>
      <c r="D95" s="30" t="s">
        <v>16</v>
      </c>
      <c r="E95" s="370">
        <v>0.25</v>
      </c>
      <c r="F95" s="32"/>
      <c r="G95" s="32"/>
      <c r="H95" s="85"/>
      <c r="I95" s="31"/>
      <c r="J95" s="32"/>
      <c r="K95" s="32"/>
      <c r="L95" s="85"/>
      <c r="M95" s="31"/>
      <c r="N95" s="32"/>
      <c r="O95" s="32"/>
      <c r="P95" s="85"/>
      <c r="Q95" s="31"/>
      <c r="R95" s="371">
        <v>0.33333333333333331</v>
      </c>
      <c r="S95" s="32"/>
      <c r="T95" s="85"/>
      <c r="U95" s="31"/>
      <c r="V95" s="371">
        <v>0.33333333333333331</v>
      </c>
      <c r="W95" s="32"/>
      <c r="X95" s="85"/>
      <c r="Y95" s="31"/>
      <c r="Z95" s="32"/>
      <c r="AA95" s="371">
        <v>0.33333333333333331</v>
      </c>
      <c r="AB95" s="85"/>
      <c r="AC95" s="31"/>
      <c r="AD95" s="32"/>
      <c r="AE95" s="371">
        <v>0.33333333333333331</v>
      </c>
      <c r="AF95" s="99"/>
      <c r="AG95" s="607">
        <f>SUM(E95:AF95)</f>
        <v>1.583333333333333</v>
      </c>
      <c r="AH95" s="608">
        <f>SUM(E96:AF96)</f>
        <v>1.4791666666666665</v>
      </c>
      <c r="AI95" s="412"/>
      <c r="AK95" s="411"/>
      <c r="AQ95" s="412"/>
    </row>
    <row r="96" spans="1:43" ht="15" customHeight="1" x14ac:dyDescent="0.2">
      <c r="A96" s="411"/>
      <c r="B96" s="576"/>
      <c r="C96" s="569"/>
      <c r="D96" s="25" t="s">
        <v>17</v>
      </c>
      <c r="E96" s="194">
        <v>0.22916666666666666</v>
      </c>
      <c r="F96" s="27"/>
      <c r="G96" s="27"/>
      <c r="H96" s="82"/>
      <c r="I96" s="26"/>
      <c r="J96" s="27"/>
      <c r="K96" s="27"/>
      <c r="L96" s="82"/>
      <c r="M96" s="26"/>
      <c r="N96" s="27"/>
      <c r="O96" s="27"/>
      <c r="P96" s="82"/>
      <c r="Q96" s="26"/>
      <c r="R96" s="195">
        <v>0.3125</v>
      </c>
      <c r="S96" s="27"/>
      <c r="T96" s="82"/>
      <c r="U96" s="26"/>
      <c r="V96" s="195">
        <v>0.3125</v>
      </c>
      <c r="W96" s="27"/>
      <c r="X96" s="82"/>
      <c r="Y96" s="26"/>
      <c r="Z96" s="27"/>
      <c r="AA96" s="195">
        <v>0.3125</v>
      </c>
      <c r="AB96" s="82"/>
      <c r="AC96" s="26"/>
      <c r="AD96" s="27"/>
      <c r="AE96" s="195">
        <v>0.3125</v>
      </c>
      <c r="AF96" s="97"/>
      <c r="AG96" s="607"/>
      <c r="AH96" s="608"/>
      <c r="AI96" s="412"/>
      <c r="AK96" s="411"/>
      <c r="AQ96" s="412"/>
    </row>
    <row r="97" spans="1:43" ht="15" customHeight="1" x14ac:dyDescent="0.2">
      <c r="A97" s="411"/>
      <c r="B97" s="576"/>
      <c r="C97" s="882" t="s">
        <v>83</v>
      </c>
      <c r="D97" s="30" t="s">
        <v>16</v>
      </c>
      <c r="E97" s="298"/>
      <c r="F97" s="295"/>
      <c r="G97" s="295"/>
      <c r="H97" s="373"/>
      <c r="I97" s="374">
        <v>0.33333333333333331</v>
      </c>
      <c r="J97" s="295"/>
      <c r="K97" s="295"/>
      <c r="L97" s="373"/>
      <c r="M97" s="374">
        <v>0.33333333333333331</v>
      </c>
      <c r="N97" s="32"/>
      <c r="O97" s="32"/>
      <c r="P97" s="85"/>
      <c r="Q97" s="31"/>
      <c r="R97" s="32"/>
      <c r="S97" s="32"/>
      <c r="T97" s="85"/>
      <c r="U97" s="31"/>
      <c r="V97" s="32"/>
      <c r="W97" s="32"/>
      <c r="X97" s="85"/>
      <c r="Y97" s="31"/>
      <c r="Z97" s="377">
        <v>0.33333333333333331</v>
      </c>
      <c r="AA97" s="98"/>
      <c r="AB97" s="85"/>
      <c r="AC97" s="31"/>
      <c r="AD97" s="377">
        <v>0.33333333333333331</v>
      </c>
      <c r="AE97" s="295"/>
      <c r="AF97" s="297"/>
      <c r="AG97" s="607">
        <f>SUM(E97:AF97)</f>
        <v>1.3333333333333333</v>
      </c>
      <c r="AH97" s="608">
        <f>SUM(E98:AF98)</f>
        <v>1.25</v>
      </c>
      <c r="AI97" s="412"/>
      <c r="AK97" s="411"/>
      <c r="AQ97" s="412"/>
    </row>
    <row r="98" spans="1:43" ht="15" customHeight="1" x14ac:dyDescent="0.2">
      <c r="A98" s="411"/>
      <c r="B98" s="576"/>
      <c r="C98" s="883"/>
      <c r="D98" s="25" t="s">
        <v>17</v>
      </c>
      <c r="E98" s="298"/>
      <c r="F98" s="295"/>
      <c r="G98" s="27"/>
      <c r="H98" s="375"/>
      <c r="I98" s="376">
        <v>0.3125</v>
      </c>
      <c r="J98" s="295"/>
      <c r="K98" s="295"/>
      <c r="L98" s="375"/>
      <c r="M98" s="376">
        <v>0.3125</v>
      </c>
      <c r="N98" s="27"/>
      <c r="O98" s="27"/>
      <c r="P98" s="82"/>
      <c r="Q98" s="26"/>
      <c r="R98" s="27"/>
      <c r="S98" s="27"/>
      <c r="T98" s="82"/>
      <c r="U98" s="26"/>
      <c r="V98" s="27"/>
      <c r="W98" s="27"/>
      <c r="X98" s="82"/>
      <c r="Y98" s="26"/>
      <c r="Z98" s="378">
        <v>0.3125</v>
      </c>
      <c r="AA98" s="100"/>
      <c r="AB98" s="82"/>
      <c r="AC98" s="26"/>
      <c r="AD98" s="378">
        <v>0.3125</v>
      </c>
      <c r="AE98" s="295"/>
      <c r="AF98" s="297"/>
      <c r="AG98" s="607"/>
      <c r="AH98" s="608"/>
      <c r="AI98" s="412"/>
      <c r="AK98" s="411"/>
      <c r="AQ98" s="412"/>
    </row>
    <row r="99" spans="1:43" ht="15" customHeight="1" x14ac:dyDescent="0.2">
      <c r="A99" s="411"/>
      <c r="B99" s="576"/>
      <c r="C99" s="603" t="s">
        <v>86</v>
      </c>
      <c r="D99" s="30" t="s">
        <v>16</v>
      </c>
      <c r="E99" s="31"/>
      <c r="F99" s="32"/>
      <c r="G99" s="325">
        <v>0.33333333333333331</v>
      </c>
      <c r="H99" s="85"/>
      <c r="I99" s="31"/>
      <c r="J99" s="32"/>
      <c r="K99" s="280">
        <v>0.33333333333333331</v>
      </c>
      <c r="L99" s="33"/>
      <c r="M99" s="86"/>
      <c r="N99" s="32"/>
      <c r="O99" s="32"/>
      <c r="P99" s="345"/>
      <c r="Q99" s="285">
        <v>0.33333333333333331</v>
      </c>
      <c r="R99" s="32"/>
      <c r="S99" s="32"/>
      <c r="T99" s="33"/>
      <c r="U99" s="86"/>
      <c r="V99" s="32"/>
      <c r="W99" s="32"/>
      <c r="X99" s="85"/>
      <c r="Y99" s="31"/>
      <c r="Z99" s="32"/>
      <c r="AA99" s="32"/>
      <c r="AB99" s="99"/>
      <c r="AC99" s="31"/>
      <c r="AD99" s="32"/>
      <c r="AE99" s="32"/>
      <c r="AF99" s="99"/>
      <c r="AG99" s="607">
        <f>SUM(E99:AF99)</f>
        <v>1</v>
      </c>
      <c r="AH99" s="608">
        <f>SUM(E100:AF100)</f>
        <v>0.9375</v>
      </c>
      <c r="AI99" s="412"/>
      <c r="AK99" s="411"/>
      <c r="AQ99" s="412"/>
    </row>
    <row r="100" spans="1:43" ht="15" customHeight="1" thickBot="1" x14ac:dyDescent="0.25">
      <c r="A100" s="411"/>
      <c r="B100" s="577"/>
      <c r="C100" s="604"/>
      <c r="D100" s="40" t="s">
        <v>17</v>
      </c>
      <c r="E100" s="43"/>
      <c r="F100" s="41"/>
      <c r="G100" s="281">
        <v>0.3125</v>
      </c>
      <c r="H100" s="87"/>
      <c r="I100" s="43"/>
      <c r="J100" s="41"/>
      <c r="K100" s="281">
        <v>0.3125</v>
      </c>
      <c r="L100" s="42"/>
      <c r="M100" s="88"/>
      <c r="N100" s="41"/>
      <c r="O100" s="41"/>
      <c r="P100" s="346"/>
      <c r="Q100" s="287">
        <v>0.3125</v>
      </c>
      <c r="R100" s="41"/>
      <c r="S100" s="41"/>
      <c r="T100" s="42"/>
      <c r="U100" s="88"/>
      <c r="V100" s="41"/>
      <c r="W100" s="41"/>
      <c r="X100" s="87"/>
      <c r="Y100" s="43"/>
      <c r="Z100" s="41"/>
      <c r="AA100" s="41"/>
      <c r="AB100" s="103"/>
      <c r="AC100" s="43"/>
      <c r="AD100" s="41"/>
      <c r="AE100" s="41"/>
      <c r="AF100" s="103"/>
      <c r="AG100" s="609"/>
      <c r="AH100" s="610"/>
      <c r="AI100" s="412"/>
      <c r="AK100" s="411"/>
      <c r="AQ100" s="412"/>
    </row>
    <row r="101" spans="1:43" ht="26.25" thickBot="1" x14ac:dyDescent="0.25">
      <c r="A101" s="411"/>
      <c r="Y101" s="586" t="s">
        <v>87</v>
      </c>
      <c r="Z101" s="587"/>
      <c r="AA101" s="587"/>
      <c r="AB101" s="587"/>
      <c r="AC101" s="587"/>
      <c r="AD101" s="587"/>
      <c r="AE101" s="587"/>
      <c r="AF101" s="588"/>
      <c r="AG101" s="294">
        <f>AVERAGE(AG24:AG35,AG37:AG48,AG50:AG61,AG63:AG74,AG76:AG87,AG89:AG100)</f>
        <v>1.4999999999999998</v>
      </c>
      <c r="AH101" s="502">
        <f>AVERAGE(AH24:AH35,AH37:AH48,AH50:AH61,AH63:AH74,AH76:AH87,AH89:AH100)</f>
        <v>1.40625</v>
      </c>
      <c r="AI101" s="412"/>
      <c r="AK101" s="411"/>
      <c r="AQ101" s="412"/>
    </row>
    <row r="102" spans="1:43" ht="15" customHeight="1" x14ac:dyDescent="0.2">
      <c r="A102" s="411"/>
      <c r="AI102" s="412"/>
      <c r="AK102" s="411"/>
      <c r="AQ102" s="412"/>
    </row>
    <row r="103" spans="1:43" s="62" customFormat="1" ht="35.1" customHeight="1" x14ac:dyDescent="0.2">
      <c r="A103" s="423"/>
      <c r="B103" s="63" t="s">
        <v>22</v>
      </c>
      <c r="C103" s="63"/>
      <c r="D103" s="64"/>
      <c r="E103" s="64"/>
      <c r="F103" s="64"/>
      <c r="G103" s="64"/>
      <c r="H103" s="64"/>
      <c r="I103" s="65" t="s">
        <v>62</v>
      </c>
      <c r="AE103" s="276"/>
      <c r="AF103" s="66"/>
      <c r="AG103" s="66"/>
      <c r="AI103" s="424"/>
      <c r="AK103" s="423"/>
      <c r="AQ103" s="424"/>
    </row>
    <row r="104" spans="1:43" s="62" customFormat="1" ht="35.1" customHeight="1" x14ac:dyDescent="0.2">
      <c r="A104" s="423"/>
      <c r="B104" s="63"/>
      <c r="C104" s="63"/>
      <c r="D104" s="64"/>
      <c r="E104" s="64"/>
      <c r="F104" s="64"/>
      <c r="G104" s="64"/>
      <c r="H104" s="64"/>
      <c r="I104" s="65" t="s">
        <v>45</v>
      </c>
      <c r="AE104" s="276"/>
      <c r="AF104" s="66"/>
      <c r="AG104" s="66"/>
      <c r="AI104" s="424"/>
      <c r="AK104" s="423"/>
      <c r="AQ104" s="424"/>
    </row>
    <row r="105" spans="1:43" s="62" customFormat="1" ht="35.1" customHeight="1" x14ac:dyDescent="0.2">
      <c r="A105" s="423"/>
      <c r="B105" s="63"/>
      <c r="C105" s="63"/>
      <c r="D105" s="64"/>
      <c r="E105" s="64"/>
      <c r="F105" s="64"/>
      <c r="G105" s="64"/>
      <c r="H105" s="64"/>
      <c r="I105" s="65" t="s">
        <v>63</v>
      </c>
      <c r="AE105" s="276"/>
      <c r="AF105" s="66"/>
      <c r="AG105" s="66"/>
      <c r="AI105" s="424"/>
      <c r="AK105" s="423"/>
      <c r="AQ105" s="424"/>
    </row>
    <row r="106" spans="1:43" s="62" customFormat="1" ht="35.1" customHeight="1" x14ac:dyDescent="0.2">
      <c r="A106" s="423"/>
      <c r="B106" s="63"/>
      <c r="C106" s="63"/>
      <c r="D106" s="64"/>
      <c r="E106" s="64"/>
      <c r="F106" s="64"/>
      <c r="G106" s="64"/>
      <c r="H106" s="64"/>
      <c r="I106" s="65" t="s">
        <v>64</v>
      </c>
      <c r="AE106" s="276"/>
      <c r="AF106" s="66"/>
      <c r="AG106" s="66"/>
      <c r="AI106" s="424"/>
      <c r="AK106" s="423"/>
      <c r="AQ106" s="424"/>
    </row>
    <row r="107" spans="1:43" ht="15" customHeight="1" x14ac:dyDescent="0.25">
      <c r="A107" s="411"/>
      <c r="AD107" s="61"/>
      <c r="AE107" s="277"/>
      <c r="AF107" s="2"/>
      <c r="AG107" s="2"/>
      <c r="AH107" s="2"/>
      <c r="AI107" s="412"/>
      <c r="AK107" s="411"/>
      <c r="AL107" s="2"/>
      <c r="AQ107" s="412"/>
    </row>
    <row r="108" spans="1:43" s="62" customFormat="1" ht="35.1" customHeight="1" x14ac:dyDescent="0.35">
      <c r="A108" s="423"/>
      <c r="B108" s="63" t="s">
        <v>75</v>
      </c>
      <c r="C108" s="63"/>
      <c r="D108" s="64"/>
      <c r="E108" s="64"/>
      <c r="F108" s="64"/>
      <c r="G108" s="64"/>
      <c r="H108" s="63"/>
      <c r="I108" s="204" t="s">
        <v>76</v>
      </c>
      <c r="J108" s="2"/>
      <c r="M108" s="288" t="s">
        <v>15</v>
      </c>
      <c r="N108" s="289">
        <v>0</v>
      </c>
      <c r="O108" s="66"/>
      <c r="P108" s="45"/>
      <c r="Q108" s="290" t="s">
        <v>18</v>
      </c>
      <c r="R108" s="289">
        <v>0</v>
      </c>
      <c r="S108" s="66"/>
      <c r="T108" s="45"/>
      <c r="U108" s="291" t="s">
        <v>19</v>
      </c>
      <c r="V108" s="289">
        <v>0</v>
      </c>
      <c r="X108" s="2"/>
      <c r="Y108" s="2"/>
      <c r="Z108" s="2"/>
      <c r="AA108" s="2"/>
      <c r="AB108" s="2"/>
      <c r="AE108" s="278"/>
      <c r="AI108" s="424"/>
      <c r="AK108" s="423"/>
      <c r="AQ108" s="424"/>
    </row>
    <row r="109" spans="1:43" s="62" customFormat="1" ht="15" customHeight="1" x14ac:dyDescent="0.2">
      <c r="A109" s="423"/>
      <c r="B109" s="63"/>
      <c r="C109" s="2"/>
      <c r="D109" s="2"/>
      <c r="I109" s="2"/>
      <c r="J109" s="2"/>
      <c r="M109" s="66"/>
      <c r="N109" s="66"/>
      <c r="O109" s="66"/>
      <c r="P109" s="66"/>
      <c r="Q109" s="66"/>
      <c r="R109" s="66"/>
      <c r="S109" s="66"/>
      <c r="T109" s="66"/>
      <c r="U109" s="66"/>
      <c r="V109" s="66"/>
      <c r="Y109" s="2"/>
      <c r="Z109" s="2"/>
      <c r="AA109" s="2"/>
      <c r="AB109" s="2"/>
      <c r="AI109" s="424"/>
      <c r="AK109" s="423"/>
      <c r="AQ109" s="424"/>
    </row>
    <row r="110" spans="1:43" s="62" customFormat="1" ht="35.1" customHeight="1" thickBot="1" x14ac:dyDescent="0.4">
      <c r="A110" s="423"/>
      <c r="B110" s="63"/>
      <c r="C110" s="2"/>
      <c r="D110" s="2"/>
      <c r="M110" s="292" t="s">
        <v>20</v>
      </c>
      <c r="N110" s="289">
        <v>0</v>
      </c>
      <c r="O110" s="66"/>
      <c r="P110" s="45"/>
      <c r="Q110" s="379" t="s">
        <v>83</v>
      </c>
      <c r="R110" s="289">
        <v>0</v>
      </c>
      <c r="S110" s="66"/>
      <c r="T110" s="45"/>
      <c r="U110" s="293" t="s">
        <v>86</v>
      </c>
      <c r="V110" s="289">
        <v>0</v>
      </c>
      <c r="X110" s="2"/>
      <c r="Y110" s="498" t="s">
        <v>36</v>
      </c>
      <c r="Z110" s="250">
        <f>SUM(N108,R108,V108,N110,R110,V110)</f>
        <v>0</v>
      </c>
      <c r="AA110" s="2"/>
      <c r="AB110" s="2"/>
      <c r="AE110" s="278"/>
      <c r="AI110" s="424"/>
      <c r="AK110" s="423"/>
      <c r="AQ110" s="424"/>
    </row>
    <row r="111" spans="1:43" ht="15" customHeight="1" thickTop="1" x14ac:dyDescent="0.25">
      <c r="A111" s="411"/>
      <c r="AE111" s="275"/>
      <c r="AF111" s="61"/>
      <c r="AH111" s="2"/>
      <c r="AI111" s="412"/>
      <c r="AK111" s="411"/>
      <c r="AL111" s="2"/>
      <c r="AQ111" s="412"/>
    </row>
    <row r="112" spans="1:43" ht="30" x14ac:dyDescent="0.25">
      <c r="A112" s="411"/>
      <c r="B112" s="63" t="s">
        <v>72</v>
      </c>
      <c r="C112" s="67"/>
      <c r="D112" s="67"/>
      <c r="E112" s="67"/>
      <c r="F112" s="67"/>
      <c r="G112" s="67"/>
      <c r="H112" s="67"/>
      <c r="I112" s="62" t="s">
        <v>73</v>
      </c>
      <c r="AE112" s="275"/>
      <c r="AF112" s="61"/>
      <c r="AH112" s="2"/>
      <c r="AI112" s="412"/>
      <c r="AK112" s="411"/>
      <c r="AL112" s="2"/>
      <c r="AQ112" s="412"/>
    </row>
    <row r="113" spans="1:43" ht="35.1" customHeight="1" thickBot="1" x14ac:dyDescent="0.25">
      <c r="A113" s="41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425"/>
      <c r="AG113" s="426"/>
      <c r="AH113" s="426"/>
      <c r="AI113" s="417"/>
      <c r="AK113" s="418"/>
      <c r="AL113" s="426"/>
      <c r="AM113" s="149"/>
      <c r="AN113" s="149"/>
      <c r="AO113" s="149"/>
      <c r="AP113" s="149"/>
      <c r="AQ113" s="417"/>
    </row>
  </sheetData>
  <sheetProtection algorithmName="SHA-512" hashValue="5urnc3C881BFM+kJPVChsTTRLbda05Ak/KNQ9PRE/oY2x7eA1JQRVIo2pIfvU+sR1OJKWXlB9/9hYJy0g6hpHg==" saltValue="GV+tiOskmGCA3tRCjf6xaw==" spinCount="100000" sheet="1" objects="1" scenarios="1"/>
  <mergeCells count="305">
    <mergeCell ref="AL71:AP72"/>
    <mergeCell ref="AG97:AG98"/>
    <mergeCell ref="AH97:AH98"/>
    <mergeCell ref="C99:C100"/>
    <mergeCell ref="AG99:AG100"/>
    <mergeCell ref="AH99:AH100"/>
    <mergeCell ref="Y101:AF101"/>
    <mergeCell ref="AG91:AG92"/>
    <mergeCell ref="AH91:AH92"/>
    <mergeCell ref="C93:C94"/>
    <mergeCell ref="AG93:AG94"/>
    <mergeCell ref="AH93:AH94"/>
    <mergeCell ref="C95:C96"/>
    <mergeCell ref="AG95:AG96"/>
    <mergeCell ref="AH95:AH96"/>
    <mergeCell ref="V89:W89"/>
    <mergeCell ref="Z89:AA89"/>
    <mergeCell ref="AG89:AG90"/>
    <mergeCell ref="AH89:AH90"/>
    <mergeCell ref="F90:G90"/>
    <mergeCell ref="J90:K90"/>
    <mergeCell ref="N90:O90"/>
    <mergeCell ref="R90:S90"/>
    <mergeCell ref="V90:W90"/>
    <mergeCell ref="Z90:AA90"/>
    <mergeCell ref="B89:B100"/>
    <mergeCell ref="C89:C90"/>
    <mergeCell ref="F89:G89"/>
    <mergeCell ref="J89:K89"/>
    <mergeCell ref="N89:O89"/>
    <mergeCell ref="R89:S89"/>
    <mergeCell ref="C91:C92"/>
    <mergeCell ref="C97:C98"/>
    <mergeCell ref="N79:O79"/>
    <mergeCell ref="R79:S79"/>
    <mergeCell ref="V79:W79"/>
    <mergeCell ref="C84:C85"/>
    <mergeCell ref="AG84:AG85"/>
    <mergeCell ref="AH84:AH85"/>
    <mergeCell ref="C86:C87"/>
    <mergeCell ref="AG86:AG87"/>
    <mergeCell ref="AH86:AH87"/>
    <mergeCell ref="Z79:AA79"/>
    <mergeCell ref="C80:C81"/>
    <mergeCell ref="AG80:AG81"/>
    <mergeCell ref="AH80:AH81"/>
    <mergeCell ref="C82:C83"/>
    <mergeCell ref="AG82:AG83"/>
    <mergeCell ref="AH82:AH83"/>
    <mergeCell ref="AG71:AG72"/>
    <mergeCell ref="AH71:AH72"/>
    <mergeCell ref="C73:C74"/>
    <mergeCell ref="AG73:AG74"/>
    <mergeCell ref="AH73:AH74"/>
    <mergeCell ref="B76:B87"/>
    <mergeCell ref="C78:C79"/>
    <mergeCell ref="F78:G78"/>
    <mergeCell ref="J78:K78"/>
    <mergeCell ref="N78:O78"/>
    <mergeCell ref="B63:B74"/>
    <mergeCell ref="C67:C68"/>
    <mergeCell ref="C69:C70"/>
    <mergeCell ref="C71:C72"/>
    <mergeCell ref="C76:C77"/>
    <mergeCell ref="AG76:AG77"/>
    <mergeCell ref="AH76:AH77"/>
    <mergeCell ref="R78:S78"/>
    <mergeCell ref="V78:W78"/>
    <mergeCell ref="Z78:AA78"/>
    <mergeCell ref="AG78:AG79"/>
    <mergeCell ref="AH78:AH79"/>
    <mergeCell ref="F79:G79"/>
    <mergeCell ref="J79:K79"/>
    <mergeCell ref="F68:G68"/>
    <mergeCell ref="J68:K68"/>
    <mergeCell ref="N68:O68"/>
    <mergeCell ref="R68:S68"/>
    <mergeCell ref="V68:W68"/>
    <mergeCell ref="Z68:AA68"/>
    <mergeCell ref="F67:G67"/>
    <mergeCell ref="J67:K67"/>
    <mergeCell ref="N67:O67"/>
    <mergeCell ref="R67:S67"/>
    <mergeCell ref="J57:K57"/>
    <mergeCell ref="N57:O57"/>
    <mergeCell ref="R57:S57"/>
    <mergeCell ref="V57:W57"/>
    <mergeCell ref="Z57:AA57"/>
    <mergeCell ref="V67:W67"/>
    <mergeCell ref="Z67:AA67"/>
    <mergeCell ref="AG67:AG68"/>
    <mergeCell ref="AH67:AH68"/>
    <mergeCell ref="B37:B48"/>
    <mergeCell ref="C45:C46"/>
    <mergeCell ref="C47:C48"/>
    <mergeCell ref="C54:C55"/>
    <mergeCell ref="AG54:AG55"/>
    <mergeCell ref="AH54:AH55"/>
    <mergeCell ref="C52:C53"/>
    <mergeCell ref="AG52:AG53"/>
    <mergeCell ref="AH52:AH53"/>
    <mergeCell ref="B50:B61"/>
    <mergeCell ref="C56:C57"/>
    <mergeCell ref="F56:G56"/>
    <mergeCell ref="J56:K56"/>
    <mergeCell ref="N56:O56"/>
    <mergeCell ref="R56:S56"/>
    <mergeCell ref="V56:W56"/>
    <mergeCell ref="Z56:AA56"/>
    <mergeCell ref="AG56:AG57"/>
    <mergeCell ref="C58:C59"/>
    <mergeCell ref="AG58:AG59"/>
    <mergeCell ref="C60:C61"/>
    <mergeCell ref="AG60:AG61"/>
    <mergeCell ref="AH56:AH57"/>
    <mergeCell ref="F57:G57"/>
    <mergeCell ref="J35:K35"/>
    <mergeCell ref="N35:O35"/>
    <mergeCell ref="R35:S35"/>
    <mergeCell ref="V35:W35"/>
    <mergeCell ref="Z35:AA35"/>
    <mergeCell ref="V45:W45"/>
    <mergeCell ref="Z45:AA45"/>
    <mergeCell ref="AG45:AG46"/>
    <mergeCell ref="AH45:AH46"/>
    <mergeCell ref="J46:K46"/>
    <mergeCell ref="N46:O46"/>
    <mergeCell ref="R46:S46"/>
    <mergeCell ref="V46:W46"/>
    <mergeCell ref="Z46:AA46"/>
    <mergeCell ref="J45:K45"/>
    <mergeCell ref="N45:O45"/>
    <mergeCell ref="R45:S45"/>
    <mergeCell ref="AG69:AG70"/>
    <mergeCell ref="AH69:AH70"/>
    <mergeCell ref="AP66:AP67"/>
    <mergeCell ref="AM68:AM69"/>
    <mergeCell ref="AN68:AN69"/>
    <mergeCell ref="AO68:AO69"/>
    <mergeCell ref="AP68:AP69"/>
    <mergeCell ref="AN64:AN65"/>
    <mergeCell ref="AO64:AO65"/>
    <mergeCell ref="AP64:AP65"/>
    <mergeCell ref="AG65:AG66"/>
    <mergeCell ref="AH65:AH66"/>
    <mergeCell ref="AL66:AL67"/>
    <mergeCell ref="AM66:AM67"/>
    <mergeCell ref="AN66:AN67"/>
    <mergeCell ref="AO66:AO67"/>
    <mergeCell ref="AL62:AL63"/>
    <mergeCell ref="AM62:AM63"/>
    <mergeCell ref="AN62:AN63"/>
    <mergeCell ref="AO62:AO63"/>
    <mergeCell ref="AP62:AP63"/>
    <mergeCell ref="C63:C64"/>
    <mergeCell ref="AN58:AN59"/>
    <mergeCell ref="AO58:AO59"/>
    <mergeCell ref="AP58:AP59"/>
    <mergeCell ref="AL60:AL61"/>
    <mergeCell ref="AM60:AM61"/>
    <mergeCell ref="AN60:AN61"/>
    <mergeCell ref="AO60:AO61"/>
    <mergeCell ref="AL58:AL59"/>
    <mergeCell ref="AM58:AM59"/>
    <mergeCell ref="AG63:AG64"/>
    <mergeCell ref="AH63:AH64"/>
    <mergeCell ref="AL64:AL65"/>
    <mergeCell ref="AM64:AM65"/>
    <mergeCell ref="C65:C66"/>
    <mergeCell ref="AP60:AP61"/>
    <mergeCell ref="AH58:AH59"/>
    <mergeCell ref="AH60:AH61"/>
    <mergeCell ref="AO54:AO55"/>
    <mergeCell ref="AP54:AP55"/>
    <mergeCell ref="AL56:AL57"/>
    <mergeCell ref="AM56:AM57"/>
    <mergeCell ref="AN56:AN57"/>
    <mergeCell ref="AO56:AO57"/>
    <mergeCell ref="AP56:AP57"/>
    <mergeCell ref="AM52:AM53"/>
    <mergeCell ref="AN52:AN53"/>
    <mergeCell ref="AO52:AO53"/>
    <mergeCell ref="AP52:AP53"/>
    <mergeCell ref="AL54:AL55"/>
    <mergeCell ref="AM54:AM55"/>
    <mergeCell ref="AN54:AN55"/>
    <mergeCell ref="AL52:AL53"/>
    <mergeCell ref="AP48:AP49"/>
    <mergeCell ref="C50:C51"/>
    <mergeCell ref="AG50:AG51"/>
    <mergeCell ref="AH50:AH51"/>
    <mergeCell ref="AL50:AL51"/>
    <mergeCell ref="AM50:AM51"/>
    <mergeCell ref="AN50:AN51"/>
    <mergeCell ref="AO50:AO51"/>
    <mergeCell ref="AP50:AP51"/>
    <mergeCell ref="AG47:AG48"/>
    <mergeCell ref="AN46:AN47"/>
    <mergeCell ref="AO46:AO47"/>
    <mergeCell ref="AP46:AP47"/>
    <mergeCell ref="AL48:AL49"/>
    <mergeCell ref="AM48:AM49"/>
    <mergeCell ref="AN48:AN49"/>
    <mergeCell ref="AO48:AO49"/>
    <mergeCell ref="AL46:AL47"/>
    <mergeCell ref="AM46:AM47"/>
    <mergeCell ref="F46:G46"/>
    <mergeCell ref="AH47:AH48"/>
    <mergeCell ref="AO41:AO43"/>
    <mergeCell ref="AP41:AP43"/>
    <mergeCell ref="C43:C44"/>
    <mergeCell ref="AG43:AG44"/>
    <mergeCell ref="AH43:AH44"/>
    <mergeCell ref="AL44:AL45"/>
    <mergeCell ref="AM44:AM45"/>
    <mergeCell ref="AN44:AN45"/>
    <mergeCell ref="AO44:AO45"/>
    <mergeCell ref="AP44:AP45"/>
    <mergeCell ref="C41:C42"/>
    <mergeCell ref="AG41:AG42"/>
    <mergeCell ref="AH41:AH42"/>
    <mergeCell ref="AL41:AL43"/>
    <mergeCell ref="AM41:AM43"/>
    <mergeCell ref="AN41:AN43"/>
    <mergeCell ref="F45:G45"/>
    <mergeCell ref="AN36:AN37"/>
    <mergeCell ref="AO36:AO37"/>
    <mergeCell ref="C37:C38"/>
    <mergeCell ref="AG37:AG38"/>
    <mergeCell ref="AH37:AH38"/>
    <mergeCell ref="C39:C40"/>
    <mergeCell ref="AG39:AG40"/>
    <mergeCell ref="AH39:AH40"/>
    <mergeCell ref="AL34:AL35"/>
    <mergeCell ref="AM34:AM35"/>
    <mergeCell ref="AN34:AN35"/>
    <mergeCell ref="AO34:AO35"/>
    <mergeCell ref="AL36:AL37"/>
    <mergeCell ref="AM36:AM37"/>
    <mergeCell ref="C34:C35"/>
    <mergeCell ref="F34:G34"/>
    <mergeCell ref="J34:K34"/>
    <mergeCell ref="N34:O34"/>
    <mergeCell ref="R34:S34"/>
    <mergeCell ref="V34:W34"/>
    <mergeCell ref="Z34:AA34"/>
    <mergeCell ref="AG34:AG35"/>
    <mergeCell ref="AH34:AH35"/>
    <mergeCell ref="F35:G35"/>
    <mergeCell ref="AN32:AN33"/>
    <mergeCell ref="AO32:AO33"/>
    <mergeCell ref="AO27:AO29"/>
    <mergeCell ref="C28:C29"/>
    <mergeCell ref="AG28:AG29"/>
    <mergeCell ref="AH28:AH29"/>
    <mergeCell ref="C30:C31"/>
    <mergeCell ref="AG30:AG31"/>
    <mergeCell ref="AH30:AH31"/>
    <mergeCell ref="AL30:AL31"/>
    <mergeCell ref="AM30:AM31"/>
    <mergeCell ref="AN30:AN31"/>
    <mergeCell ref="C26:C27"/>
    <mergeCell ref="AG26:AG27"/>
    <mergeCell ref="AH26:AH27"/>
    <mergeCell ref="AL27:AL29"/>
    <mergeCell ref="AM27:AM29"/>
    <mergeCell ref="AN27:AN29"/>
    <mergeCell ref="A1:AQ1"/>
    <mergeCell ref="B20:H21"/>
    <mergeCell ref="I20:AF21"/>
    <mergeCell ref="AL20:AL21"/>
    <mergeCell ref="AM20:AM21"/>
    <mergeCell ref="AN20:AN21"/>
    <mergeCell ref="AO20:AO21"/>
    <mergeCell ref="B3:Q4"/>
    <mergeCell ref="AN23:AN24"/>
    <mergeCell ref="AO23:AO24"/>
    <mergeCell ref="C24:C25"/>
    <mergeCell ref="AG24:AG25"/>
    <mergeCell ref="AH24:AH25"/>
    <mergeCell ref="AL25:AL26"/>
    <mergeCell ref="AM25:AM26"/>
    <mergeCell ref="AN25:AN26"/>
    <mergeCell ref="AO25:AO26"/>
    <mergeCell ref="B24:B35"/>
    <mergeCell ref="AO30:AO31"/>
    <mergeCell ref="C32:C33"/>
    <mergeCell ref="AG32:AG33"/>
    <mergeCell ref="AH32:AH33"/>
    <mergeCell ref="AL32:AL33"/>
    <mergeCell ref="AM32:AM33"/>
    <mergeCell ref="B5:AO9"/>
    <mergeCell ref="AC22:AF22"/>
    <mergeCell ref="Y22:AB22"/>
    <mergeCell ref="U22:X22"/>
    <mergeCell ref="Q22:T22"/>
    <mergeCell ref="M22:P22"/>
    <mergeCell ref="I22:L22"/>
    <mergeCell ref="E22:H22"/>
    <mergeCell ref="B22:B23"/>
    <mergeCell ref="C22:C23"/>
    <mergeCell ref="D22:D23"/>
    <mergeCell ref="AG22:AH22"/>
    <mergeCell ref="AL23:AL24"/>
    <mergeCell ref="AM23:AM24"/>
  </mergeCells>
  <conditionalFormatting sqref="AH24:AH31 AH33">
    <cfRule type="cellIs" dxfId="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94"/>
  <sheetViews>
    <sheetView zoomScale="55" zoomScaleNormal="55" zoomScaleSheetLayoutView="25" workbookViewId="0">
      <selection activeCell="L114" sqref="L114"/>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673" t="s">
        <v>206</v>
      </c>
      <c r="B1" s="674"/>
      <c r="C1" s="674"/>
      <c r="D1" s="674"/>
      <c r="E1" s="674"/>
      <c r="F1" s="674"/>
      <c r="G1" s="675"/>
      <c r="H1" s="553" t="s">
        <v>81</v>
      </c>
      <c r="I1" s="550"/>
      <c r="J1" s="550"/>
      <c r="K1" s="550"/>
      <c r="L1" s="550"/>
      <c r="M1" s="550"/>
      <c r="N1" s="550"/>
      <c r="O1" s="550"/>
      <c r="P1" s="550"/>
      <c r="Q1" s="550"/>
      <c r="R1" s="550"/>
      <c r="S1" s="550"/>
      <c r="T1" s="550"/>
      <c r="U1" s="550"/>
      <c r="V1" s="550"/>
      <c r="W1" s="550"/>
      <c r="X1" s="550"/>
      <c r="Y1" s="550"/>
      <c r="Z1" s="550"/>
      <c r="AA1" s="550"/>
      <c r="AB1" s="550"/>
      <c r="AC1" s="550"/>
      <c r="AD1" s="550"/>
      <c r="AE1" s="554"/>
      <c r="AF1" s="431" t="s">
        <v>71</v>
      </c>
      <c r="AG1" s="432" t="s">
        <v>169</v>
      </c>
    </row>
    <row r="2" spans="1:33" ht="30" customHeight="1" thickBot="1" x14ac:dyDescent="0.25">
      <c r="A2" s="676"/>
      <c r="B2" s="677"/>
      <c r="C2" s="677"/>
      <c r="D2" s="677"/>
      <c r="E2" s="677"/>
      <c r="F2" s="677"/>
      <c r="G2" s="678"/>
      <c r="H2" s="551"/>
      <c r="I2" s="552"/>
      <c r="J2" s="552"/>
      <c r="K2" s="552"/>
      <c r="L2" s="552"/>
      <c r="M2" s="552"/>
      <c r="N2" s="552"/>
      <c r="O2" s="552"/>
      <c r="P2" s="552"/>
      <c r="Q2" s="552"/>
      <c r="R2" s="552"/>
      <c r="S2" s="552"/>
      <c r="T2" s="552"/>
      <c r="U2" s="552"/>
      <c r="V2" s="552"/>
      <c r="W2" s="552"/>
      <c r="X2" s="552"/>
      <c r="Y2" s="552"/>
      <c r="Z2" s="552"/>
      <c r="AA2" s="552"/>
      <c r="AB2" s="552"/>
      <c r="AC2" s="552"/>
      <c r="AD2" s="552"/>
      <c r="AE2" s="555"/>
      <c r="AF2" s="431" t="s">
        <v>1</v>
      </c>
      <c r="AG2" s="433" t="s">
        <v>35</v>
      </c>
    </row>
    <row r="3" spans="1:33" ht="50.1" customHeight="1" thickBot="1" x14ac:dyDescent="0.25">
      <c r="A3" s="665" t="s">
        <v>2</v>
      </c>
      <c r="B3" s="665" t="s">
        <v>3</v>
      </c>
      <c r="C3" s="665" t="s">
        <v>4</v>
      </c>
      <c r="D3" s="591" t="s">
        <v>5</v>
      </c>
      <c r="E3" s="592"/>
      <c r="F3" s="592"/>
      <c r="G3" s="593"/>
      <c r="H3" s="591" t="s">
        <v>6</v>
      </c>
      <c r="I3" s="592"/>
      <c r="J3" s="592"/>
      <c r="K3" s="593"/>
      <c r="L3" s="591" t="s">
        <v>7</v>
      </c>
      <c r="M3" s="592"/>
      <c r="N3" s="592"/>
      <c r="O3" s="593"/>
      <c r="P3" s="591" t="s">
        <v>8</v>
      </c>
      <c r="Q3" s="592"/>
      <c r="R3" s="592"/>
      <c r="S3" s="593"/>
      <c r="T3" s="591" t="s">
        <v>9</v>
      </c>
      <c r="U3" s="592"/>
      <c r="V3" s="592"/>
      <c r="W3" s="593"/>
      <c r="X3" s="591" t="s">
        <v>10</v>
      </c>
      <c r="Y3" s="592"/>
      <c r="Z3" s="592"/>
      <c r="AA3" s="593"/>
      <c r="AB3" s="591" t="s">
        <v>11</v>
      </c>
      <c r="AC3" s="592"/>
      <c r="AD3" s="592"/>
      <c r="AE3" s="593"/>
      <c r="AF3" s="572" t="s">
        <v>12</v>
      </c>
      <c r="AG3" s="574"/>
    </row>
    <row r="4" spans="1:33" s="19" customFormat="1" ht="26.25" customHeight="1" thickBot="1" x14ac:dyDescent="0.25">
      <c r="A4" s="666"/>
      <c r="B4" s="666"/>
      <c r="C4" s="666"/>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575">
        <v>1</v>
      </c>
      <c r="B5" s="625" t="s">
        <v>15</v>
      </c>
      <c r="C5" s="20" t="s">
        <v>16</v>
      </c>
      <c r="D5" s="21"/>
      <c r="E5" s="22"/>
      <c r="F5" s="32"/>
      <c r="G5" s="85"/>
      <c r="H5" s="31"/>
      <c r="I5" s="22"/>
      <c r="J5" s="22"/>
      <c r="K5" s="23"/>
      <c r="L5" s="80"/>
      <c r="M5" s="22"/>
      <c r="N5" s="22"/>
      <c r="O5" s="23"/>
      <c r="P5" s="21"/>
      <c r="Q5" s="22"/>
      <c r="R5" s="22"/>
      <c r="S5" s="23"/>
      <c r="T5" s="21"/>
      <c r="U5" s="22"/>
      <c r="V5" s="22"/>
      <c r="W5" s="23"/>
      <c r="X5" s="21"/>
      <c r="Y5" s="22"/>
      <c r="Z5" s="22"/>
      <c r="AA5" s="79"/>
      <c r="AB5" s="21"/>
      <c r="AC5" s="22"/>
      <c r="AD5" s="22"/>
      <c r="AE5" s="96"/>
      <c r="AF5" s="560">
        <f>SUM(D5:AE5)</f>
        <v>0</v>
      </c>
      <c r="AG5" s="556">
        <f>SUM(D6:AE6)</f>
        <v>0</v>
      </c>
    </row>
    <row r="6" spans="1:33" ht="15" customHeight="1" x14ac:dyDescent="0.2">
      <c r="A6" s="576"/>
      <c r="B6" s="626"/>
      <c r="C6" s="25" t="s">
        <v>17</v>
      </c>
      <c r="D6" s="26"/>
      <c r="E6" s="27"/>
      <c r="F6" s="27"/>
      <c r="G6" s="82"/>
      <c r="H6" s="26"/>
      <c r="I6" s="27"/>
      <c r="J6" s="27"/>
      <c r="K6" s="28"/>
      <c r="L6" s="83"/>
      <c r="M6" s="27"/>
      <c r="N6" s="27"/>
      <c r="O6" s="28"/>
      <c r="P6" s="26"/>
      <c r="Q6" s="27"/>
      <c r="R6" s="27"/>
      <c r="S6" s="28"/>
      <c r="T6" s="26"/>
      <c r="U6" s="27"/>
      <c r="V6" s="27"/>
      <c r="W6" s="28"/>
      <c r="X6" s="26"/>
      <c r="Y6" s="27"/>
      <c r="Z6" s="27"/>
      <c r="AA6" s="82"/>
      <c r="AB6" s="26"/>
      <c r="AC6" s="27"/>
      <c r="AD6" s="27"/>
      <c r="AE6" s="97"/>
      <c r="AF6" s="561"/>
      <c r="AG6" s="557"/>
    </row>
    <row r="7" spans="1:33" ht="15" customHeight="1" x14ac:dyDescent="0.2">
      <c r="A7" s="576"/>
      <c r="B7" s="884" t="s">
        <v>18</v>
      </c>
      <c r="C7" s="30" t="s">
        <v>16</v>
      </c>
      <c r="D7" s="31"/>
      <c r="E7" s="295"/>
      <c r="F7" s="32"/>
      <c r="G7" s="85"/>
      <c r="H7" s="31"/>
      <c r="I7" s="295"/>
      <c r="J7" s="32"/>
      <c r="K7" s="33"/>
      <c r="L7" s="86"/>
      <c r="M7" s="295"/>
      <c r="N7" s="295"/>
      <c r="O7" s="302"/>
      <c r="P7" s="298"/>
      <c r="Q7" s="295"/>
      <c r="R7" s="295"/>
      <c r="S7" s="302"/>
      <c r="T7" s="312"/>
      <c r="U7" s="295"/>
      <c r="V7" s="295"/>
      <c r="W7" s="302"/>
      <c r="X7" s="298"/>
      <c r="Y7" s="32"/>
      <c r="Z7" s="313"/>
      <c r="AA7" s="302"/>
      <c r="AB7" s="298"/>
      <c r="AC7" s="295"/>
      <c r="AD7" s="295"/>
      <c r="AE7" s="297"/>
      <c r="AF7" s="562">
        <f>SUM(D7:AE7)</f>
        <v>0</v>
      </c>
      <c r="AG7" s="558">
        <f>SUM(D8:AE8)</f>
        <v>0</v>
      </c>
    </row>
    <row r="8" spans="1:33" ht="15" customHeight="1" x14ac:dyDescent="0.2">
      <c r="A8" s="576"/>
      <c r="B8" s="884"/>
      <c r="C8" s="25" t="s">
        <v>17</v>
      </c>
      <c r="D8" s="26"/>
      <c r="E8" s="27"/>
      <c r="F8" s="27"/>
      <c r="G8" s="82"/>
      <c r="H8" s="26"/>
      <c r="I8" s="27"/>
      <c r="J8" s="27"/>
      <c r="K8" s="28"/>
      <c r="L8" s="83"/>
      <c r="M8" s="27"/>
      <c r="N8" s="27"/>
      <c r="O8" s="28"/>
      <c r="P8" s="26"/>
      <c r="Q8" s="27"/>
      <c r="R8" s="27"/>
      <c r="S8" s="28"/>
      <c r="T8" s="83"/>
      <c r="U8" s="27"/>
      <c r="V8" s="27"/>
      <c r="W8" s="28"/>
      <c r="X8" s="26"/>
      <c r="Y8" s="27"/>
      <c r="Z8" s="100"/>
      <c r="AA8" s="28"/>
      <c r="AB8" s="26"/>
      <c r="AC8" s="27"/>
      <c r="AD8" s="27"/>
      <c r="AE8" s="97"/>
      <c r="AF8" s="561"/>
      <c r="AG8" s="557"/>
    </row>
    <row r="9" spans="1:33" ht="15" customHeight="1" x14ac:dyDescent="0.2">
      <c r="A9" s="576"/>
      <c r="B9" s="628" t="s">
        <v>19</v>
      </c>
      <c r="C9" s="30" t="s">
        <v>16</v>
      </c>
      <c r="D9" s="298"/>
      <c r="E9" s="32"/>
      <c r="F9" s="32"/>
      <c r="G9" s="85"/>
      <c r="H9" s="31"/>
      <c r="I9" s="32"/>
      <c r="J9" s="32"/>
      <c r="K9" s="85"/>
      <c r="L9" s="31"/>
      <c r="M9" s="32"/>
      <c r="N9" s="32"/>
      <c r="O9" s="85"/>
      <c r="P9" s="31"/>
      <c r="Q9" s="295"/>
      <c r="R9" s="32"/>
      <c r="S9" s="33"/>
      <c r="T9" s="86"/>
      <c r="U9" s="295"/>
      <c r="V9" s="32"/>
      <c r="W9" s="85"/>
      <c r="X9" s="31"/>
      <c r="Y9" s="32"/>
      <c r="Z9" s="295"/>
      <c r="AA9" s="99"/>
      <c r="AB9" s="31"/>
      <c r="AC9" s="32"/>
      <c r="AD9" s="295"/>
      <c r="AE9" s="99"/>
      <c r="AF9" s="562">
        <f>SUM(D9:AE9)</f>
        <v>0</v>
      </c>
      <c r="AG9" s="558">
        <f>SUM(D10:AE10)</f>
        <v>0</v>
      </c>
    </row>
    <row r="10" spans="1:33" ht="15" customHeight="1" x14ac:dyDescent="0.2">
      <c r="A10" s="576"/>
      <c r="B10" s="628"/>
      <c r="C10" s="25" t="s">
        <v>17</v>
      </c>
      <c r="D10" s="26"/>
      <c r="E10" s="27"/>
      <c r="F10" s="27"/>
      <c r="G10" s="82"/>
      <c r="H10" s="26"/>
      <c r="I10" s="27"/>
      <c r="J10" s="27"/>
      <c r="K10" s="82"/>
      <c r="L10" s="26"/>
      <c r="M10" s="27"/>
      <c r="N10" s="27"/>
      <c r="O10" s="82"/>
      <c r="P10" s="26"/>
      <c r="Q10" s="27"/>
      <c r="R10" s="27"/>
      <c r="S10" s="28"/>
      <c r="T10" s="83"/>
      <c r="U10" s="27"/>
      <c r="V10" s="27"/>
      <c r="W10" s="82"/>
      <c r="X10" s="26"/>
      <c r="Y10" s="27"/>
      <c r="Z10" s="27"/>
      <c r="AA10" s="97"/>
      <c r="AB10" s="26"/>
      <c r="AC10" s="27"/>
      <c r="AD10" s="27"/>
      <c r="AE10" s="269"/>
      <c r="AF10" s="561"/>
      <c r="AG10" s="557"/>
    </row>
    <row r="11" spans="1:33" ht="15" customHeight="1" x14ac:dyDescent="0.2">
      <c r="A11" s="576"/>
      <c r="B11" s="569" t="s">
        <v>20</v>
      </c>
      <c r="C11" s="30" t="s">
        <v>16</v>
      </c>
      <c r="D11" s="31"/>
      <c r="E11" s="32"/>
      <c r="F11" s="32"/>
      <c r="G11" s="302"/>
      <c r="H11" s="298"/>
      <c r="I11" s="32"/>
      <c r="J11" s="32"/>
      <c r="K11" s="302"/>
      <c r="L11" s="298"/>
      <c r="M11" s="32"/>
      <c r="N11" s="32"/>
      <c r="O11" s="85"/>
      <c r="P11" s="31"/>
      <c r="Q11" s="32"/>
      <c r="R11" s="32"/>
      <c r="S11" s="85"/>
      <c r="T11" s="31"/>
      <c r="U11" s="32"/>
      <c r="V11" s="32"/>
      <c r="W11" s="85"/>
      <c r="X11" s="31"/>
      <c r="Y11" s="295"/>
      <c r="Z11" s="98"/>
      <c r="AA11" s="85"/>
      <c r="AB11" s="31"/>
      <c r="AC11" s="295"/>
      <c r="AD11" s="32"/>
      <c r="AE11" s="99"/>
      <c r="AF11" s="607">
        <f>SUM(D11:AE11)</f>
        <v>0</v>
      </c>
      <c r="AG11" s="608">
        <f>SUM(D12:AE12)</f>
        <v>0</v>
      </c>
    </row>
    <row r="12" spans="1:33" ht="15" customHeight="1" x14ac:dyDescent="0.2">
      <c r="A12" s="576"/>
      <c r="B12" s="569"/>
      <c r="C12" s="25" t="s">
        <v>17</v>
      </c>
      <c r="D12" s="26"/>
      <c r="E12" s="27"/>
      <c r="F12" s="27"/>
      <c r="G12" s="28"/>
      <c r="H12" s="26"/>
      <c r="I12" s="27"/>
      <c r="J12" s="27"/>
      <c r="K12" s="28"/>
      <c r="L12" s="26"/>
      <c r="M12" s="27"/>
      <c r="N12" s="27"/>
      <c r="O12" s="82"/>
      <c r="P12" s="26"/>
      <c r="Q12" s="27"/>
      <c r="R12" s="27"/>
      <c r="S12" s="82"/>
      <c r="T12" s="26"/>
      <c r="U12" s="27"/>
      <c r="V12" s="27"/>
      <c r="W12" s="82"/>
      <c r="X12" s="26"/>
      <c r="Y12" s="27"/>
      <c r="Z12" s="100"/>
      <c r="AA12" s="82"/>
      <c r="AB12" s="26"/>
      <c r="AC12" s="27"/>
      <c r="AD12" s="27"/>
      <c r="AE12" s="97"/>
      <c r="AF12" s="607"/>
      <c r="AG12" s="608"/>
    </row>
    <row r="13" spans="1:33" ht="15" customHeight="1" x14ac:dyDescent="0.2">
      <c r="A13" s="576"/>
      <c r="B13" s="882" t="s">
        <v>83</v>
      </c>
      <c r="C13" s="30" t="s">
        <v>16</v>
      </c>
      <c r="D13" s="298"/>
      <c r="E13" s="295"/>
      <c r="F13" s="295"/>
      <c r="G13" s="299"/>
      <c r="H13" s="298"/>
      <c r="I13" s="295"/>
      <c r="J13" s="295"/>
      <c r="K13" s="299"/>
      <c r="L13" s="31"/>
      <c r="M13" s="32"/>
      <c r="N13" s="32"/>
      <c r="O13" s="302"/>
      <c r="P13" s="298"/>
      <c r="Q13" s="32"/>
      <c r="R13" s="32"/>
      <c r="S13" s="85"/>
      <c r="T13" s="31"/>
      <c r="U13" s="32"/>
      <c r="V13" s="32"/>
      <c r="W13" s="85"/>
      <c r="X13" s="31"/>
      <c r="Y13" s="32"/>
      <c r="Z13" s="98"/>
      <c r="AA13" s="85"/>
      <c r="AB13" s="31"/>
      <c r="AC13" s="32"/>
      <c r="AD13" s="295"/>
      <c r="AE13" s="297"/>
      <c r="AF13" s="607">
        <f>SUM(D13:AE13)</f>
        <v>0</v>
      </c>
      <c r="AG13" s="608">
        <f>SUM(D14:AE14)</f>
        <v>0</v>
      </c>
    </row>
    <row r="14" spans="1:33" ht="15" customHeight="1" x14ac:dyDescent="0.2">
      <c r="A14" s="576"/>
      <c r="B14" s="883"/>
      <c r="C14" s="25" t="s">
        <v>17</v>
      </c>
      <c r="D14" s="298"/>
      <c r="E14" s="295"/>
      <c r="F14" s="27"/>
      <c r="G14" s="299"/>
      <c r="H14" s="298"/>
      <c r="I14" s="295"/>
      <c r="J14" s="27"/>
      <c r="K14" s="299"/>
      <c r="L14" s="26"/>
      <c r="M14" s="27"/>
      <c r="N14" s="27"/>
      <c r="O14" s="28"/>
      <c r="P14" s="26"/>
      <c r="Q14" s="27"/>
      <c r="R14" s="27"/>
      <c r="S14" s="82"/>
      <c r="T14" s="26"/>
      <c r="U14" s="27"/>
      <c r="V14" s="27"/>
      <c r="W14" s="82"/>
      <c r="X14" s="26"/>
      <c r="Y14" s="27"/>
      <c r="Z14" s="100"/>
      <c r="AA14" s="82"/>
      <c r="AB14" s="26"/>
      <c r="AC14" s="27"/>
      <c r="AD14" s="295"/>
      <c r="AE14" s="297"/>
      <c r="AF14" s="607"/>
      <c r="AG14" s="608"/>
    </row>
    <row r="15" spans="1:33" ht="15" customHeight="1" x14ac:dyDescent="0.2">
      <c r="A15" s="576"/>
      <c r="B15" s="603" t="s">
        <v>86</v>
      </c>
      <c r="C15" s="30" t="s">
        <v>16</v>
      </c>
      <c r="D15" s="31"/>
      <c r="E15" s="914"/>
      <c r="F15" s="915"/>
      <c r="G15" s="85"/>
      <c r="H15" s="31"/>
      <c r="I15" s="914"/>
      <c r="J15" s="915"/>
      <c r="K15" s="33"/>
      <c r="L15" s="86"/>
      <c r="M15" s="914"/>
      <c r="N15" s="915"/>
      <c r="O15" s="33"/>
      <c r="P15" s="31"/>
      <c r="Q15" s="914"/>
      <c r="R15" s="915"/>
      <c r="S15" s="33"/>
      <c r="T15" s="86"/>
      <c r="U15" s="914"/>
      <c r="V15" s="915"/>
      <c r="W15" s="85"/>
      <c r="X15" s="31"/>
      <c r="Y15" s="914"/>
      <c r="Z15" s="915"/>
      <c r="AA15" s="99"/>
      <c r="AB15" s="31"/>
      <c r="AC15" s="32"/>
      <c r="AD15" s="32"/>
      <c r="AE15" s="99"/>
      <c r="AF15" s="607">
        <f>SUM(D15:AE15)</f>
        <v>0</v>
      </c>
      <c r="AG15" s="608">
        <f>SUM(D16:AE16)</f>
        <v>0</v>
      </c>
    </row>
    <row r="16" spans="1:33" ht="15" customHeight="1" thickBot="1" x14ac:dyDescent="0.25">
      <c r="A16" s="577"/>
      <c r="B16" s="604"/>
      <c r="C16" s="40" t="s">
        <v>17</v>
      </c>
      <c r="D16" s="43"/>
      <c r="E16" s="916"/>
      <c r="F16" s="917"/>
      <c r="G16" s="82"/>
      <c r="H16" s="26"/>
      <c r="I16" s="916"/>
      <c r="J16" s="917"/>
      <c r="K16" s="28"/>
      <c r="L16" s="83"/>
      <c r="M16" s="916"/>
      <c r="N16" s="917"/>
      <c r="O16" s="28"/>
      <c r="P16" s="26"/>
      <c r="Q16" s="916"/>
      <c r="R16" s="917"/>
      <c r="S16" s="28"/>
      <c r="T16" s="83"/>
      <c r="U16" s="916"/>
      <c r="V16" s="917"/>
      <c r="W16" s="82"/>
      <c r="X16" s="26"/>
      <c r="Y16" s="916"/>
      <c r="Z16" s="917"/>
      <c r="AA16" s="103"/>
      <c r="AB16" s="43"/>
      <c r="AC16" s="41"/>
      <c r="AD16" s="41"/>
      <c r="AE16" s="103"/>
      <c r="AF16" s="609"/>
      <c r="AG16" s="610"/>
    </row>
    <row r="17" spans="1:33" ht="15" customHeight="1" thickBot="1" x14ac:dyDescent="0.4">
      <c r="A17" s="263"/>
      <c r="B17" s="125"/>
      <c r="C17" s="125"/>
      <c r="D17" s="91"/>
      <c r="E17" s="91"/>
      <c r="F17" s="91"/>
      <c r="G17" s="92"/>
      <c r="H17" s="91"/>
      <c r="I17" s="91"/>
      <c r="J17" s="91"/>
      <c r="K17" s="92"/>
      <c r="L17" s="91"/>
      <c r="M17" s="91"/>
      <c r="N17" s="91"/>
      <c r="O17" s="92"/>
      <c r="P17" s="91"/>
      <c r="Q17" s="91"/>
      <c r="R17" s="91"/>
      <c r="S17" s="92"/>
      <c r="T17" s="91"/>
      <c r="U17" s="91"/>
      <c r="V17" s="91"/>
      <c r="W17" s="92"/>
      <c r="X17" s="91"/>
      <c r="Y17" s="91"/>
      <c r="Z17" s="91"/>
      <c r="AA17" s="91"/>
      <c r="AB17" s="91"/>
      <c r="AC17" s="91"/>
      <c r="AD17" s="91"/>
      <c r="AE17" s="91"/>
      <c r="AF17" s="48"/>
      <c r="AG17" s="49"/>
    </row>
    <row r="18" spans="1:33" ht="15" customHeight="1" x14ac:dyDescent="0.2">
      <c r="A18" s="575">
        <v>2</v>
      </c>
      <c r="B18" s="625" t="s">
        <v>15</v>
      </c>
      <c r="C18" s="20" t="s">
        <v>16</v>
      </c>
      <c r="D18" s="21"/>
      <c r="E18" s="22"/>
      <c r="F18" s="22"/>
      <c r="G18" s="79"/>
      <c r="H18" s="21"/>
      <c r="I18" s="22"/>
      <c r="J18" s="22"/>
      <c r="K18" s="23"/>
      <c r="L18" s="80"/>
      <c r="M18" s="22"/>
      <c r="N18" s="22"/>
      <c r="O18" s="23"/>
      <c r="P18" s="21"/>
      <c r="Q18" s="22"/>
      <c r="R18" s="22"/>
      <c r="S18" s="23"/>
      <c r="T18" s="80"/>
      <c r="U18" s="22"/>
      <c r="V18" s="22"/>
      <c r="W18" s="79"/>
      <c r="X18" s="21"/>
      <c r="Y18" s="22"/>
      <c r="Z18" s="22"/>
      <c r="AA18" s="23"/>
      <c r="AB18" s="21"/>
      <c r="AC18" s="22"/>
      <c r="AD18" s="22"/>
      <c r="AE18" s="96"/>
      <c r="AF18" s="560">
        <f>SUM(D18:AE18)</f>
        <v>0</v>
      </c>
      <c r="AG18" s="556">
        <f>SUM(D19:AE19)</f>
        <v>0</v>
      </c>
    </row>
    <row r="19" spans="1:33" ht="15" customHeight="1" x14ac:dyDescent="0.2">
      <c r="A19" s="576"/>
      <c r="B19" s="626"/>
      <c r="C19" s="25" t="s">
        <v>17</v>
      </c>
      <c r="D19" s="26"/>
      <c r="E19" s="27"/>
      <c r="F19" s="27"/>
      <c r="G19" s="82"/>
      <c r="H19" s="26"/>
      <c r="I19" s="27"/>
      <c r="J19" s="27"/>
      <c r="K19" s="28"/>
      <c r="L19" s="83"/>
      <c r="M19" s="27"/>
      <c r="N19" s="27"/>
      <c r="O19" s="28"/>
      <c r="P19" s="26"/>
      <c r="Q19" s="27"/>
      <c r="R19" s="27"/>
      <c r="S19" s="28"/>
      <c r="T19" s="83"/>
      <c r="U19" s="27"/>
      <c r="V19" s="27"/>
      <c r="W19" s="82"/>
      <c r="X19" s="26"/>
      <c r="Y19" s="27"/>
      <c r="Z19" s="27"/>
      <c r="AA19" s="28"/>
      <c r="AB19" s="26"/>
      <c r="AC19" s="27"/>
      <c r="AD19" s="27"/>
      <c r="AE19" s="97"/>
      <c r="AF19" s="561"/>
      <c r="AG19" s="557"/>
    </row>
    <row r="20" spans="1:33" ht="15" customHeight="1" x14ac:dyDescent="0.2">
      <c r="A20" s="576"/>
      <c r="B20" s="884" t="s">
        <v>18</v>
      </c>
      <c r="C20" s="30" t="s">
        <v>16</v>
      </c>
      <c r="D20" s="298"/>
      <c r="E20" s="32"/>
      <c r="F20" s="32"/>
      <c r="G20" s="85"/>
      <c r="H20" s="31"/>
      <c r="I20" s="32"/>
      <c r="J20" s="32"/>
      <c r="K20" s="33"/>
      <c r="L20" s="86"/>
      <c r="M20" s="32"/>
      <c r="N20" s="32"/>
      <c r="O20" s="85"/>
      <c r="P20" s="31"/>
      <c r="Q20" s="295"/>
      <c r="R20" s="32"/>
      <c r="S20" s="85"/>
      <c r="T20" s="31"/>
      <c r="U20" s="295"/>
      <c r="V20" s="32"/>
      <c r="W20" s="33"/>
      <c r="X20" s="31"/>
      <c r="Y20" s="32"/>
      <c r="Z20" s="295"/>
      <c r="AA20" s="99"/>
      <c r="AB20" s="31"/>
      <c r="AC20" s="32"/>
      <c r="AD20" s="295"/>
      <c r="AE20" s="99"/>
      <c r="AF20" s="562">
        <f>SUM(D20:AE20)</f>
        <v>0</v>
      </c>
      <c r="AG20" s="558">
        <f>SUM(D21:AE21)</f>
        <v>0</v>
      </c>
    </row>
    <row r="21" spans="1:33" ht="15" customHeight="1" x14ac:dyDescent="0.2">
      <c r="A21" s="576"/>
      <c r="B21" s="884"/>
      <c r="C21" s="25" t="s">
        <v>17</v>
      </c>
      <c r="D21" s="26"/>
      <c r="E21" s="27"/>
      <c r="F21" s="27"/>
      <c r="G21" s="82"/>
      <c r="H21" s="26"/>
      <c r="I21" s="27"/>
      <c r="J21" s="27"/>
      <c r="K21" s="28"/>
      <c r="L21" s="83"/>
      <c r="M21" s="27"/>
      <c r="N21" s="27"/>
      <c r="O21" s="82"/>
      <c r="P21" s="26"/>
      <c r="Q21" s="27"/>
      <c r="R21" s="27"/>
      <c r="S21" s="82"/>
      <c r="T21" s="26"/>
      <c r="U21" s="27"/>
      <c r="V21" s="27"/>
      <c r="W21" s="28"/>
      <c r="X21" s="26"/>
      <c r="Y21" s="27"/>
      <c r="Z21" s="27"/>
      <c r="AA21" s="97"/>
      <c r="AB21" s="26"/>
      <c r="AC21" s="27"/>
      <c r="AD21" s="27"/>
      <c r="AE21" s="97"/>
      <c r="AF21" s="561"/>
      <c r="AG21" s="557"/>
    </row>
    <row r="22" spans="1:33" ht="15" customHeight="1" x14ac:dyDescent="0.2">
      <c r="A22" s="576"/>
      <c r="B22" s="628" t="s">
        <v>19</v>
      </c>
      <c r="C22" s="30" t="s">
        <v>16</v>
      </c>
      <c r="D22" s="31"/>
      <c r="E22" s="32"/>
      <c r="F22" s="32"/>
      <c r="G22" s="302"/>
      <c r="H22" s="298"/>
      <c r="I22" s="32"/>
      <c r="J22" s="32"/>
      <c r="K22" s="302"/>
      <c r="L22" s="298"/>
      <c r="M22" s="32"/>
      <c r="N22" s="32"/>
      <c r="O22" s="85"/>
      <c r="P22" s="31"/>
      <c r="Q22" s="32"/>
      <c r="R22" s="32"/>
      <c r="S22" s="33"/>
      <c r="T22" s="86"/>
      <c r="U22" s="32"/>
      <c r="V22" s="32"/>
      <c r="W22" s="85"/>
      <c r="X22" s="31"/>
      <c r="Y22" s="295"/>
      <c r="Z22" s="98"/>
      <c r="AA22" s="99"/>
      <c r="AB22" s="31"/>
      <c r="AC22" s="295"/>
      <c r="AD22" s="32"/>
      <c r="AE22" s="99"/>
      <c r="AF22" s="562">
        <f>SUM(D22:AE22)</f>
        <v>0</v>
      </c>
      <c r="AG22" s="558">
        <f>SUM(D23:AE23)</f>
        <v>0</v>
      </c>
    </row>
    <row r="23" spans="1:33" ht="15" customHeight="1" x14ac:dyDescent="0.2">
      <c r="A23" s="576"/>
      <c r="B23" s="628"/>
      <c r="C23" s="25" t="s">
        <v>17</v>
      </c>
      <c r="D23" s="26"/>
      <c r="E23" s="27"/>
      <c r="F23" s="27"/>
      <c r="G23" s="28"/>
      <c r="H23" s="26"/>
      <c r="I23" s="27"/>
      <c r="J23" s="27"/>
      <c r="K23" s="28"/>
      <c r="L23" s="26"/>
      <c r="M23" s="27"/>
      <c r="N23" s="27"/>
      <c r="O23" s="82"/>
      <c r="P23" s="26"/>
      <c r="Q23" s="27"/>
      <c r="R23" s="27"/>
      <c r="S23" s="28"/>
      <c r="T23" s="83"/>
      <c r="U23" s="27"/>
      <c r="V23" s="27"/>
      <c r="W23" s="82"/>
      <c r="X23" s="26"/>
      <c r="Y23" s="27"/>
      <c r="Z23" s="100"/>
      <c r="AA23" s="97"/>
      <c r="AB23" s="26"/>
      <c r="AC23" s="27"/>
      <c r="AD23" s="27"/>
      <c r="AE23" s="269"/>
      <c r="AF23" s="561"/>
      <c r="AG23" s="557"/>
    </row>
    <row r="24" spans="1:33" ht="15" customHeight="1" x14ac:dyDescent="0.2">
      <c r="A24" s="576"/>
      <c r="B24" s="569" t="s">
        <v>20</v>
      </c>
      <c r="C24" s="30" t="s">
        <v>16</v>
      </c>
      <c r="D24" s="31"/>
      <c r="E24" s="32"/>
      <c r="F24" s="295"/>
      <c r="G24" s="85"/>
      <c r="H24" s="31"/>
      <c r="I24" s="32"/>
      <c r="J24" s="295"/>
      <c r="K24" s="85"/>
      <c r="L24" s="31"/>
      <c r="M24" s="32"/>
      <c r="N24" s="32"/>
      <c r="O24" s="302"/>
      <c r="P24" s="298"/>
      <c r="Q24" s="32"/>
      <c r="R24" s="32"/>
      <c r="S24" s="85"/>
      <c r="T24" s="31"/>
      <c r="U24" s="32"/>
      <c r="V24" s="32"/>
      <c r="W24" s="85"/>
      <c r="X24" s="31"/>
      <c r="Y24" s="32"/>
      <c r="Z24" s="98"/>
      <c r="AA24" s="85"/>
      <c r="AB24" s="31"/>
      <c r="AC24" s="32"/>
      <c r="AD24" s="32"/>
      <c r="AE24" s="99"/>
      <c r="AF24" s="607">
        <f>SUM(D24:AE24)</f>
        <v>0</v>
      </c>
      <c r="AG24" s="608">
        <f>SUM(D25:AE25)</f>
        <v>0</v>
      </c>
    </row>
    <row r="25" spans="1:33" ht="15" customHeight="1" x14ac:dyDescent="0.2">
      <c r="A25" s="576"/>
      <c r="B25" s="569"/>
      <c r="C25" s="25" t="s">
        <v>17</v>
      </c>
      <c r="D25" s="26"/>
      <c r="E25" s="27"/>
      <c r="F25" s="27"/>
      <c r="G25" s="82"/>
      <c r="H25" s="26"/>
      <c r="I25" s="27"/>
      <c r="J25" s="27"/>
      <c r="K25" s="82"/>
      <c r="L25" s="26"/>
      <c r="M25" s="27"/>
      <c r="N25" s="27"/>
      <c r="O25" s="28"/>
      <c r="P25" s="26"/>
      <c r="Q25" s="27"/>
      <c r="R25" s="27"/>
      <c r="S25" s="82"/>
      <c r="T25" s="26"/>
      <c r="U25" s="27"/>
      <c r="V25" s="27"/>
      <c r="W25" s="82"/>
      <c r="X25" s="26"/>
      <c r="Y25" s="27"/>
      <c r="Z25" s="100"/>
      <c r="AA25" s="82"/>
      <c r="AB25" s="26"/>
      <c r="AC25" s="27"/>
      <c r="AD25" s="27"/>
      <c r="AE25" s="97"/>
      <c r="AF25" s="607"/>
      <c r="AG25" s="608"/>
    </row>
    <row r="26" spans="1:33" ht="15" customHeight="1" x14ac:dyDescent="0.2">
      <c r="A26" s="576"/>
      <c r="B26" s="882" t="s">
        <v>83</v>
      </c>
      <c r="C26" s="30" t="s">
        <v>16</v>
      </c>
      <c r="D26" s="298"/>
      <c r="E26" s="914"/>
      <c r="F26" s="915"/>
      <c r="G26" s="85"/>
      <c r="H26" s="31"/>
      <c r="I26" s="914"/>
      <c r="J26" s="915"/>
      <c r="K26" s="33"/>
      <c r="L26" s="86"/>
      <c r="M26" s="914"/>
      <c r="N26" s="915"/>
      <c r="O26" s="33"/>
      <c r="P26" s="31"/>
      <c r="Q26" s="914"/>
      <c r="R26" s="915"/>
      <c r="S26" s="33"/>
      <c r="T26" s="86"/>
      <c r="U26" s="914"/>
      <c r="V26" s="915"/>
      <c r="W26" s="85"/>
      <c r="X26" s="31"/>
      <c r="Y26" s="914"/>
      <c r="Z26" s="915"/>
      <c r="AA26" s="85"/>
      <c r="AB26" s="31"/>
      <c r="AC26" s="32"/>
      <c r="AD26" s="295"/>
      <c r="AE26" s="297"/>
      <c r="AF26" s="607">
        <f>SUM(D26:AE26)</f>
        <v>0</v>
      </c>
      <c r="AG26" s="608">
        <f>SUM(D27:AE27)</f>
        <v>0</v>
      </c>
    </row>
    <row r="27" spans="1:33" ht="15" customHeight="1" x14ac:dyDescent="0.2">
      <c r="A27" s="576"/>
      <c r="B27" s="883"/>
      <c r="C27" s="25" t="s">
        <v>17</v>
      </c>
      <c r="D27" s="298"/>
      <c r="E27" s="912"/>
      <c r="F27" s="913"/>
      <c r="G27" s="82"/>
      <c r="H27" s="26"/>
      <c r="I27" s="912"/>
      <c r="J27" s="913"/>
      <c r="K27" s="28"/>
      <c r="L27" s="83"/>
      <c r="M27" s="912"/>
      <c r="N27" s="913"/>
      <c r="O27" s="28"/>
      <c r="P27" s="26"/>
      <c r="Q27" s="912"/>
      <c r="R27" s="913"/>
      <c r="S27" s="28"/>
      <c r="T27" s="83"/>
      <c r="U27" s="912"/>
      <c r="V27" s="913"/>
      <c r="W27" s="82"/>
      <c r="X27" s="26"/>
      <c r="Y27" s="912"/>
      <c r="Z27" s="913"/>
      <c r="AA27" s="82"/>
      <c r="AB27" s="26"/>
      <c r="AC27" s="27"/>
      <c r="AD27" s="295"/>
      <c r="AE27" s="297"/>
      <c r="AF27" s="607"/>
      <c r="AG27" s="608"/>
    </row>
    <row r="28" spans="1:33" ht="15" customHeight="1" x14ac:dyDescent="0.2">
      <c r="A28" s="576"/>
      <c r="B28" s="603" t="s">
        <v>86</v>
      </c>
      <c r="C28" s="30" t="s">
        <v>16</v>
      </c>
      <c r="D28" s="31"/>
      <c r="E28" s="295"/>
      <c r="F28" s="32"/>
      <c r="G28" s="85"/>
      <c r="H28" s="31"/>
      <c r="I28" s="295"/>
      <c r="J28" s="32"/>
      <c r="K28" s="33"/>
      <c r="L28" s="86"/>
      <c r="M28" s="32"/>
      <c r="N28" s="295"/>
      <c r="O28" s="85"/>
      <c r="P28" s="31"/>
      <c r="Q28" s="32"/>
      <c r="R28" s="32"/>
      <c r="S28" s="302"/>
      <c r="T28" s="298"/>
      <c r="U28" s="32"/>
      <c r="V28" s="32"/>
      <c r="W28" s="302"/>
      <c r="X28" s="298"/>
      <c r="Y28" s="32"/>
      <c r="Z28" s="32"/>
      <c r="AA28" s="99"/>
      <c r="AB28" s="31"/>
      <c r="AC28" s="32"/>
      <c r="AD28" s="32"/>
      <c r="AE28" s="99"/>
      <c r="AF28" s="607">
        <f>SUM(D28:AE28)</f>
        <v>0</v>
      </c>
      <c r="AG28" s="608">
        <f>SUM(D29:AE29)</f>
        <v>0</v>
      </c>
    </row>
    <row r="29" spans="1:33" ht="15" customHeight="1" thickBot="1" x14ac:dyDescent="0.25">
      <c r="A29" s="577"/>
      <c r="B29" s="604"/>
      <c r="C29" s="40" t="s">
        <v>17</v>
      </c>
      <c r="D29" s="43"/>
      <c r="E29" s="27"/>
      <c r="F29" s="41"/>
      <c r="G29" s="87"/>
      <c r="H29" s="43"/>
      <c r="I29" s="27"/>
      <c r="J29" s="41"/>
      <c r="K29" s="42"/>
      <c r="L29" s="88"/>
      <c r="M29" s="41"/>
      <c r="N29" s="27"/>
      <c r="O29" s="87"/>
      <c r="P29" s="43"/>
      <c r="Q29" s="41"/>
      <c r="R29" s="41"/>
      <c r="S29" s="28"/>
      <c r="T29" s="26"/>
      <c r="U29" s="41"/>
      <c r="V29" s="41"/>
      <c r="W29" s="28"/>
      <c r="X29" s="26"/>
      <c r="Y29" s="41"/>
      <c r="Z29" s="41"/>
      <c r="AA29" s="103"/>
      <c r="AB29" s="43"/>
      <c r="AC29" s="41"/>
      <c r="AD29" s="41"/>
      <c r="AE29" s="103"/>
      <c r="AF29" s="609"/>
      <c r="AG29" s="610"/>
    </row>
    <row r="30" spans="1:33" ht="15" customHeight="1" thickBot="1" x14ac:dyDescent="0.4">
      <c r="A30" s="263"/>
      <c r="B30" s="125"/>
      <c r="C30" s="125"/>
      <c r="D30" s="91"/>
      <c r="E30" s="91"/>
      <c r="F30" s="91"/>
      <c r="G30" s="92"/>
      <c r="H30" s="91"/>
      <c r="I30" s="91"/>
      <c r="J30" s="91"/>
      <c r="K30" s="92"/>
      <c r="L30" s="91"/>
      <c r="M30" s="91"/>
      <c r="N30" s="91"/>
      <c r="O30" s="92"/>
      <c r="P30" s="91"/>
      <c r="Q30" s="91"/>
      <c r="R30" s="91"/>
      <c r="S30" s="92"/>
      <c r="T30" s="91"/>
      <c r="U30" s="91"/>
      <c r="V30" s="91"/>
      <c r="W30" s="92"/>
      <c r="X30" s="91"/>
      <c r="Y30" s="91"/>
      <c r="Z30" s="91"/>
      <c r="AA30" s="91"/>
      <c r="AB30" s="91"/>
      <c r="AC30" s="91"/>
      <c r="AD30" s="91"/>
      <c r="AE30" s="91"/>
      <c r="AF30" s="48"/>
      <c r="AG30" s="49"/>
    </row>
    <row r="31" spans="1:33" ht="15" customHeight="1" x14ac:dyDescent="0.2">
      <c r="A31" s="575">
        <v>3</v>
      </c>
      <c r="B31" s="625" t="s">
        <v>15</v>
      </c>
      <c r="C31" s="20" t="s">
        <v>16</v>
      </c>
      <c r="D31" s="21"/>
      <c r="E31" s="22"/>
      <c r="F31" s="22"/>
      <c r="G31" s="79"/>
      <c r="H31" s="21"/>
      <c r="I31" s="22"/>
      <c r="J31" s="22"/>
      <c r="K31" s="23"/>
      <c r="L31" s="80"/>
      <c r="M31" s="22"/>
      <c r="N31" s="22"/>
      <c r="O31" s="23"/>
      <c r="P31" s="21"/>
      <c r="Q31" s="22"/>
      <c r="R31" s="32"/>
      <c r="S31" s="85"/>
      <c r="T31" s="31"/>
      <c r="U31" s="22"/>
      <c r="V31" s="22"/>
      <c r="W31" s="79"/>
      <c r="X31" s="21"/>
      <c r="Y31" s="22"/>
      <c r="Z31" s="22"/>
      <c r="AA31" s="79"/>
      <c r="AB31" s="21"/>
      <c r="AC31" s="22"/>
      <c r="AD31" s="22"/>
      <c r="AE31" s="96"/>
      <c r="AF31" s="560">
        <f>SUM(D31:AE31)</f>
        <v>0</v>
      </c>
      <c r="AG31" s="556">
        <f>SUM(D32:AE32)</f>
        <v>0</v>
      </c>
    </row>
    <row r="32" spans="1:33" ht="15" customHeight="1" x14ac:dyDescent="0.2">
      <c r="A32" s="576"/>
      <c r="B32" s="626"/>
      <c r="C32" s="25" t="s">
        <v>17</v>
      </c>
      <c r="D32" s="26"/>
      <c r="E32" s="27"/>
      <c r="F32" s="27"/>
      <c r="G32" s="82"/>
      <c r="H32" s="26"/>
      <c r="I32" s="27"/>
      <c r="J32" s="27"/>
      <c r="K32" s="28"/>
      <c r="L32" s="83"/>
      <c r="M32" s="27"/>
      <c r="N32" s="27"/>
      <c r="O32" s="28"/>
      <c r="P32" s="26"/>
      <c r="Q32" s="27"/>
      <c r="R32" s="27"/>
      <c r="S32" s="82"/>
      <c r="T32" s="26"/>
      <c r="U32" s="27"/>
      <c r="V32" s="27"/>
      <c r="W32" s="82"/>
      <c r="X32" s="26"/>
      <c r="Y32" s="27"/>
      <c r="Z32" s="27"/>
      <c r="AA32" s="82"/>
      <c r="AB32" s="26"/>
      <c r="AC32" s="27"/>
      <c r="AD32" s="27"/>
      <c r="AE32" s="97"/>
      <c r="AF32" s="561"/>
      <c r="AG32" s="557"/>
    </row>
    <row r="33" spans="1:33" ht="15" customHeight="1" x14ac:dyDescent="0.2">
      <c r="A33" s="576"/>
      <c r="B33" s="884" t="s">
        <v>18</v>
      </c>
      <c r="C33" s="30" t="s">
        <v>16</v>
      </c>
      <c r="D33" s="31"/>
      <c r="E33" s="32"/>
      <c r="F33" s="32"/>
      <c r="G33" s="302"/>
      <c r="H33" s="298"/>
      <c r="I33" s="32"/>
      <c r="J33" s="32"/>
      <c r="K33" s="302"/>
      <c r="L33" s="298"/>
      <c r="M33" s="32"/>
      <c r="N33" s="32"/>
      <c r="O33" s="85"/>
      <c r="P33" s="31"/>
      <c r="Q33" s="32"/>
      <c r="R33" s="32"/>
      <c r="S33" s="85"/>
      <c r="T33" s="31"/>
      <c r="U33" s="32"/>
      <c r="V33" s="32"/>
      <c r="W33" s="33"/>
      <c r="X33" s="31"/>
      <c r="Y33" s="295"/>
      <c r="Z33" s="32"/>
      <c r="AA33" s="85"/>
      <c r="AB33" s="31"/>
      <c r="AC33" s="295"/>
      <c r="AD33" s="32"/>
      <c r="AE33" s="99"/>
      <c r="AF33" s="562">
        <f>SUM(D33:AE33)</f>
        <v>0</v>
      </c>
      <c r="AG33" s="558">
        <f>SUM(D34:AE34)</f>
        <v>0</v>
      </c>
    </row>
    <row r="34" spans="1:33" ht="15" customHeight="1" x14ac:dyDescent="0.2">
      <c r="A34" s="576"/>
      <c r="B34" s="884"/>
      <c r="C34" s="25" t="s">
        <v>17</v>
      </c>
      <c r="D34" s="26"/>
      <c r="E34" s="27"/>
      <c r="F34" s="27"/>
      <c r="G34" s="28"/>
      <c r="H34" s="26"/>
      <c r="I34" s="27"/>
      <c r="J34" s="27"/>
      <c r="K34" s="28"/>
      <c r="L34" s="26"/>
      <c r="M34" s="27"/>
      <c r="N34" s="27"/>
      <c r="O34" s="82"/>
      <c r="P34" s="26"/>
      <c r="Q34" s="27"/>
      <c r="R34" s="27"/>
      <c r="S34" s="82"/>
      <c r="T34" s="26"/>
      <c r="U34" s="27"/>
      <c r="V34" s="27"/>
      <c r="W34" s="28"/>
      <c r="X34" s="26"/>
      <c r="Y34" s="27"/>
      <c r="Z34" s="27"/>
      <c r="AA34" s="82"/>
      <c r="AB34" s="26"/>
      <c r="AC34" s="27"/>
      <c r="AD34" s="27"/>
      <c r="AE34" s="97"/>
      <c r="AF34" s="561"/>
      <c r="AG34" s="557"/>
    </row>
    <row r="35" spans="1:33" ht="15" customHeight="1" x14ac:dyDescent="0.2">
      <c r="A35" s="576"/>
      <c r="B35" s="628" t="s">
        <v>19</v>
      </c>
      <c r="C35" s="30" t="s">
        <v>16</v>
      </c>
      <c r="D35" s="31"/>
      <c r="E35" s="32"/>
      <c r="F35" s="295"/>
      <c r="G35" s="85"/>
      <c r="H35" s="31"/>
      <c r="I35" s="32"/>
      <c r="J35" s="295"/>
      <c r="K35" s="85"/>
      <c r="L35" s="31"/>
      <c r="M35" s="32"/>
      <c r="N35" s="32"/>
      <c r="O35" s="302"/>
      <c r="P35" s="298"/>
      <c r="Q35" s="32"/>
      <c r="R35" s="32"/>
      <c r="S35" s="33"/>
      <c r="T35" s="86"/>
      <c r="U35" s="32"/>
      <c r="V35" s="32"/>
      <c r="W35" s="85"/>
      <c r="X35" s="31"/>
      <c r="Y35" s="32"/>
      <c r="Z35" s="98"/>
      <c r="AA35" s="99"/>
      <c r="AB35" s="31"/>
      <c r="AC35" s="32"/>
      <c r="AD35" s="32"/>
      <c r="AE35" s="99"/>
      <c r="AF35" s="562">
        <f>SUM(D35:AE35)</f>
        <v>0</v>
      </c>
      <c r="AG35" s="558">
        <f>SUM(D36:AE36)</f>
        <v>0</v>
      </c>
    </row>
    <row r="36" spans="1:33" ht="15" customHeight="1" x14ac:dyDescent="0.2">
      <c r="A36" s="576"/>
      <c r="B36" s="628"/>
      <c r="C36" s="25" t="s">
        <v>17</v>
      </c>
      <c r="D36" s="26"/>
      <c r="E36" s="27"/>
      <c r="F36" s="27"/>
      <c r="G36" s="82"/>
      <c r="H36" s="26"/>
      <c r="I36" s="27"/>
      <c r="J36" s="27"/>
      <c r="K36" s="82"/>
      <c r="L36" s="26"/>
      <c r="M36" s="27"/>
      <c r="N36" s="27"/>
      <c r="O36" s="28"/>
      <c r="P36" s="26"/>
      <c r="Q36" s="27"/>
      <c r="R36" s="27"/>
      <c r="S36" s="28"/>
      <c r="T36" s="83"/>
      <c r="U36" s="27"/>
      <c r="V36" s="27"/>
      <c r="W36" s="82"/>
      <c r="X36" s="26"/>
      <c r="Y36" s="27"/>
      <c r="Z36" s="100"/>
      <c r="AA36" s="97"/>
      <c r="AB36" s="26"/>
      <c r="AC36" s="27"/>
      <c r="AD36" s="27"/>
      <c r="AE36" s="269"/>
      <c r="AF36" s="561"/>
      <c r="AG36" s="557"/>
    </row>
    <row r="37" spans="1:33" ht="15" customHeight="1" x14ac:dyDescent="0.2">
      <c r="A37" s="576"/>
      <c r="B37" s="569" t="s">
        <v>20</v>
      </c>
      <c r="C37" s="30" t="s">
        <v>16</v>
      </c>
      <c r="D37" s="31"/>
      <c r="E37" s="914"/>
      <c r="F37" s="915"/>
      <c r="G37" s="85"/>
      <c r="H37" s="31"/>
      <c r="I37" s="914"/>
      <c r="J37" s="915"/>
      <c r="K37" s="33"/>
      <c r="L37" s="86"/>
      <c r="M37" s="914"/>
      <c r="N37" s="915"/>
      <c r="O37" s="33"/>
      <c r="P37" s="31"/>
      <c r="Q37" s="914"/>
      <c r="R37" s="915"/>
      <c r="S37" s="33"/>
      <c r="T37" s="86"/>
      <c r="U37" s="914"/>
      <c r="V37" s="915"/>
      <c r="W37" s="85"/>
      <c r="X37" s="31"/>
      <c r="Y37" s="914"/>
      <c r="Z37" s="915"/>
      <c r="AA37" s="85"/>
      <c r="AB37" s="31"/>
      <c r="AC37" s="32"/>
      <c r="AD37" s="32"/>
      <c r="AE37" s="99"/>
      <c r="AF37" s="607">
        <f>SUM(D37:AE37)</f>
        <v>0</v>
      </c>
      <c r="AG37" s="608">
        <f>SUM(D38:AE38)</f>
        <v>0</v>
      </c>
    </row>
    <row r="38" spans="1:33" ht="15" customHeight="1" x14ac:dyDescent="0.2">
      <c r="A38" s="576"/>
      <c r="B38" s="569"/>
      <c r="C38" s="25" t="s">
        <v>17</v>
      </c>
      <c r="D38" s="26"/>
      <c r="E38" s="912"/>
      <c r="F38" s="913"/>
      <c r="G38" s="82"/>
      <c r="H38" s="26"/>
      <c r="I38" s="912"/>
      <c r="J38" s="913"/>
      <c r="K38" s="28"/>
      <c r="L38" s="83"/>
      <c r="M38" s="912"/>
      <c r="N38" s="913"/>
      <c r="O38" s="28"/>
      <c r="P38" s="26"/>
      <c r="Q38" s="912"/>
      <c r="R38" s="913"/>
      <c r="S38" s="28"/>
      <c r="T38" s="83"/>
      <c r="U38" s="912"/>
      <c r="V38" s="913"/>
      <c r="W38" s="82"/>
      <c r="X38" s="26"/>
      <c r="Y38" s="912"/>
      <c r="Z38" s="913"/>
      <c r="AA38" s="82"/>
      <c r="AB38" s="26"/>
      <c r="AC38" s="27"/>
      <c r="AD38" s="27"/>
      <c r="AE38" s="97"/>
      <c r="AF38" s="607"/>
      <c r="AG38" s="608"/>
    </row>
    <row r="39" spans="1:33" ht="15" customHeight="1" x14ac:dyDescent="0.2">
      <c r="A39" s="576"/>
      <c r="B39" s="882" t="s">
        <v>83</v>
      </c>
      <c r="C39" s="30" t="s">
        <v>16</v>
      </c>
      <c r="D39" s="298"/>
      <c r="E39" s="295"/>
      <c r="F39" s="295"/>
      <c r="G39" s="299"/>
      <c r="H39" s="298"/>
      <c r="I39" s="295"/>
      <c r="J39" s="295"/>
      <c r="K39" s="299"/>
      <c r="L39" s="31"/>
      <c r="M39" s="32"/>
      <c r="N39" s="295"/>
      <c r="O39" s="85"/>
      <c r="P39" s="31"/>
      <c r="Q39" s="32"/>
      <c r="R39" s="32"/>
      <c r="S39" s="302"/>
      <c r="T39" s="298"/>
      <c r="U39" s="32"/>
      <c r="V39" s="32"/>
      <c r="W39" s="302"/>
      <c r="X39" s="298"/>
      <c r="Y39" s="32"/>
      <c r="Z39" s="98"/>
      <c r="AA39" s="85"/>
      <c r="AB39" s="31"/>
      <c r="AC39" s="32"/>
      <c r="AD39" s="295"/>
      <c r="AE39" s="297"/>
      <c r="AF39" s="607">
        <f>SUM(D39:AE39)</f>
        <v>0</v>
      </c>
      <c r="AG39" s="608">
        <f>SUM(D40:AE40)</f>
        <v>0</v>
      </c>
    </row>
    <row r="40" spans="1:33" ht="15" customHeight="1" x14ac:dyDescent="0.2">
      <c r="A40" s="576"/>
      <c r="B40" s="883"/>
      <c r="C40" s="25" t="s">
        <v>17</v>
      </c>
      <c r="D40" s="298"/>
      <c r="E40" s="27"/>
      <c r="F40" s="295"/>
      <c r="G40" s="299"/>
      <c r="H40" s="298"/>
      <c r="I40" s="27"/>
      <c r="J40" s="295"/>
      <c r="K40" s="299"/>
      <c r="L40" s="26"/>
      <c r="M40" s="27"/>
      <c r="N40" s="27"/>
      <c r="O40" s="82"/>
      <c r="P40" s="26"/>
      <c r="Q40" s="27"/>
      <c r="R40" s="27"/>
      <c r="S40" s="28"/>
      <c r="T40" s="26"/>
      <c r="U40" s="27"/>
      <c r="V40" s="27"/>
      <c r="W40" s="28"/>
      <c r="X40" s="26"/>
      <c r="Y40" s="27"/>
      <c r="Z40" s="100"/>
      <c r="AA40" s="82"/>
      <c r="AB40" s="26"/>
      <c r="AC40" s="27"/>
      <c r="AD40" s="295"/>
      <c r="AE40" s="297"/>
      <c r="AF40" s="607"/>
      <c r="AG40" s="608"/>
    </row>
    <row r="41" spans="1:33" ht="15" customHeight="1" x14ac:dyDescent="0.2">
      <c r="A41" s="576"/>
      <c r="B41" s="603" t="s">
        <v>86</v>
      </c>
      <c r="C41" s="30" t="s">
        <v>16</v>
      </c>
      <c r="D41" s="31"/>
      <c r="E41" s="32"/>
      <c r="F41" s="32"/>
      <c r="G41" s="85"/>
      <c r="H41" s="31"/>
      <c r="I41" s="32"/>
      <c r="J41" s="32"/>
      <c r="K41" s="33"/>
      <c r="L41" s="86"/>
      <c r="M41" s="295"/>
      <c r="N41" s="32"/>
      <c r="O41" s="85"/>
      <c r="P41" s="31"/>
      <c r="Q41" s="32"/>
      <c r="R41" s="295"/>
      <c r="S41" s="33"/>
      <c r="T41" s="86"/>
      <c r="U41" s="32"/>
      <c r="V41" s="295"/>
      <c r="W41" s="85"/>
      <c r="X41" s="31"/>
      <c r="Y41" s="32"/>
      <c r="Z41" s="32"/>
      <c r="AA41" s="302"/>
      <c r="AB41" s="298"/>
      <c r="AC41" s="32"/>
      <c r="AD41" s="32"/>
      <c r="AE41" s="99"/>
      <c r="AF41" s="607">
        <f>SUM(D41:AE41)</f>
        <v>0</v>
      </c>
      <c r="AG41" s="608">
        <f>SUM(D42:AE42)</f>
        <v>0</v>
      </c>
    </row>
    <row r="42" spans="1:33" s="62" customFormat="1" ht="15" customHeight="1" thickBot="1" x14ac:dyDescent="0.25">
      <c r="A42" s="577"/>
      <c r="B42" s="604"/>
      <c r="C42" s="40" t="s">
        <v>17</v>
      </c>
      <c r="D42" s="43"/>
      <c r="E42" s="41"/>
      <c r="F42" s="41"/>
      <c r="G42" s="87"/>
      <c r="H42" s="43"/>
      <c r="I42" s="41"/>
      <c r="J42" s="41"/>
      <c r="K42" s="42"/>
      <c r="L42" s="88"/>
      <c r="M42" s="27"/>
      <c r="N42" s="41"/>
      <c r="O42" s="87"/>
      <c r="P42" s="43"/>
      <c r="Q42" s="41"/>
      <c r="R42" s="27"/>
      <c r="S42" s="42"/>
      <c r="T42" s="88"/>
      <c r="U42" s="41"/>
      <c r="V42" s="27"/>
      <c r="W42" s="87"/>
      <c r="X42" s="43"/>
      <c r="Y42" s="41"/>
      <c r="Z42" s="41"/>
      <c r="AA42" s="28"/>
      <c r="AB42" s="26"/>
      <c r="AC42" s="41"/>
      <c r="AD42" s="41"/>
      <c r="AE42" s="97"/>
      <c r="AF42" s="609"/>
      <c r="AG42" s="610"/>
    </row>
    <row r="43" spans="1:33" s="62" customFormat="1" ht="15" customHeight="1" thickBot="1" x14ac:dyDescent="0.4">
      <c r="A43" s="263"/>
      <c r="B43" s="125"/>
      <c r="C43" s="125"/>
      <c r="D43" s="91"/>
      <c r="E43" s="91"/>
      <c r="F43" s="91"/>
      <c r="G43" s="92"/>
      <c r="H43" s="91"/>
      <c r="I43" s="91"/>
      <c r="J43" s="91"/>
      <c r="K43" s="92"/>
      <c r="L43" s="91"/>
      <c r="M43" s="91"/>
      <c r="N43" s="91"/>
      <c r="O43" s="92"/>
      <c r="P43" s="91"/>
      <c r="Q43" s="91"/>
      <c r="R43" s="91"/>
      <c r="S43" s="92"/>
      <c r="T43" s="91"/>
      <c r="U43" s="91"/>
      <c r="V43" s="91"/>
      <c r="W43" s="92"/>
      <c r="X43" s="91"/>
      <c r="Y43" s="91"/>
      <c r="Z43" s="91"/>
      <c r="AA43" s="91"/>
      <c r="AB43" s="91"/>
      <c r="AC43" s="91"/>
      <c r="AD43" s="91"/>
      <c r="AE43" s="91"/>
      <c r="AF43" s="48"/>
      <c r="AG43" s="49"/>
    </row>
    <row r="44" spans="1:33" s="62" customFormat="1" ht="15" customHeight="1" x14ac:dyDescent="0.2">
      <c r="A44" s="575">
        <v>4</v>
      </c>
      <c r="B44" s="625" t="s">
        <v>15</v>
      </c>
      <c r="C44" s="20" t="s">
        <v>16</v>
      </c>
      <c r="D44" s="21"/>
      <c r="E44" s="22"/>
      <c r="F44" s="22"/>
      <c r="G44" s="23"/>
      <c r="H44" s="21"/>
      <c r="I44" s="32"/>
      <c r="J44" s="32"/>
      <c r="K44" s="23"/>
      <c r="L44" s="21"/>
      <c r="M44" s="22"/>
      <c r="N44" s="22"/>
      <c r="O44" s="23"/>
      <c r="P44" s="21"/>
      <c r="Q44" s="22"/>
      <c r="R44" s="22"/>
      <c r="S44" s="23"/>
      <c r="T44" s="80"/>
      <c r="U44" s="22"/>
      <c r="V44" s="22"/>
      <c r="W44" s="79"/>
      <c r="X44" s="21"/>
      <c r="Y44" s="22"/>
      <c r="Z44" s="32"/>
      <c r="AA44" s="85"/>
      <c r="AB44" s="31"/>
      <c r="AC44" s="22"/>
      <c r="AD44" s="22"/>
      <c r="AE44" s="96"/>
      <c r="AF44" s="560">
        <f>SUM(D44:AE44)</f>
        <v>0</v>
      </c>
      <c r="AG44" s="556">
        <f>SUM(D45:AE45)</f>
        <v>0</v>
      </c>
    </row>
    <row r="45" spans="1:33" s="62" customFormat="1" ht="15" customHeight="1" x14ac:dyDescent="0.2">
      <c r="A45" s="576"/>
      <c r="B45" s="626"/>
      <c r="C45" s="25" t="s">
        <v>17</v>
      </c>
      <c r="D45" s="26"/>
      <c r="E45" s="27"/>
      <c r="F45" s="27"/>
      <c r="G45" s="28"/>
      <c r="H45" s="26"/>
      <c r="I45" s="27"/>
      <c r="J45" s="27"/>
      <c r="K45" s="28"/>
      <c r="L45" s="26"/>
      <c r="M45" s="27"/>
      <c r="N45" s="27"/>
      <c r="O45" s="28"/>
      <c r="P45" s="26"/>
      <c r="Q45" s="27"/>
      <c r="R45" s="27"/>
      <c r="S45" s="28"/>
      <c r="T45" s="83"/>
      <c r="U45" s="27"/>
      <c r="V45" s="27"/>
      <c r="W45" s="82"/>
      <c r="X45" s="26"/>
      <c r="Y45" s="27"/>
      <c r="Z45" s="27"/>
      <c r="AA45" s="82"/>
      <c r="AB45" s="26"/>
      <c r="AC45" s="27"/>
      <c r="AD45" s="27"/>
      <c r="AE45" s="97"/>
      <c r="AF45" s="561"/>
      <c r="AG45" s="557"/>
    </row>
    <row r="46" spans="1:33" ht="15" customHeight="1" x14ac:dyDescent="0.2">
      <c r="A46" s="576"/>
      <c r="B46" s="884" t="s">
        <v>18</v>
      </c>
      <c r="C46" s="30" t="s">
        <v>16</v>
      </c>
      <c r="D46" s="31"/>
      <c r="E46" s="32"/>
      <c r="F46" s="295"/>
      <c r="G46" s="302"/>
      <c r="H46" s="312"/>
      <c r="I46" s="295"/>
      <c r="J46" s="295"/>
      <c r="K46" s="33"/>
      <c r="L46" s="86"/>
      <c r="M46" s="32"/>
      <c r="N46" s="32"/>
      <c r="O46" s="302"/>
      <c r="P46" s="298"/>
      <c r="Q46" s="32"/>
      <c r="R46" s="32"/>
      <c r="S46" s="85"/>
      <c r="T46" s="31"/>
      <c r="U46" s="32"/>
      <c r="V46" s="32"/>
      <c r="W46" s="33"/>
      <c r="X46" s="31"/>
      <c r="Y46" s="32"/>
      <c r="Z46" s="98"/>
      <c r="AA46" s="99"/>
      <c r="AB46" s="31"/>
      <c r="AC46" s="32"/>
      <c r="AD46" s="32"/>
      <c r="AE46" s="99"/>
      <c r="AF46" s="562">
        <f>SUM(D46:AE46)</f>
        <v>0</v>
      </c>
      <c r="AG46" s="558">
        <f>SUM(D47:AE47)</f>
        <v>0</v>
      </c>
    </row>
    <row r="47" spans="1:33" ht="15" customHeight="1" x14ac:dyDescent="0.2">
      <c r="A47" s="576"/>
      <c r="B47" s="884"/>
      <c r="C47" s="25" t="s">
        <v>17</v>
      </c>
      <c r="D47" s="26"/>
      <c r="E47" s="27"/>
      <c r="F47" s="27"/>
      <c r="G47" s="28"/>
      <c r="H47" s="83"/>
      <c r="I47" s="27"/>
      <c r="J47" s="27"/>
      <c r="K47" s="28"/>
      <c r="L47" s="83"/>
      <c r="M47" s="27"/>
      <c r="N47" s="27"/>
      <c r="O47" s="28"/>
      <c r="P47" s="26"/>
      <c r="Q47" s="27"/>
      <c r="R47" s="27"/>
      <c r="S47" s="82"/>
      <c r="T47" s="26"/>
      <c r="U47" s="27"/>
      <c r="V47" s="27"/>
      <c r="W47" s="28"/>
      <c r="X47" s="26"/>
      <c r="Y47" s="27"/>
      <c r="Z47" s="100"/>
      <c r="AA47" s="97"/>
      <c r="AB47" s="26"/>
      <c r="AC47" s="27"/>
      <c r="AD47" s="27"/>
      <c r="AE47" s="97"/>
      <c r="AF47" s="561"/>
      <c r="AG47" s="557"/>
    </row>
    <row r="48" spans="1:33" ht="15" customHeight="1" x14ac:dyDescent="0.2">
      <c r="A48" s="576"/>
      <c r="B48" s="628" t="s">
        <v>19</v>
      </c>
      <c r="C48" s="30" t="s">
        <v>16</v>
      </c>
      <c r="D48" s="31"/>
      <c r="E48" s="914"/>
      <c r="F48" s="915"/>
      <c r="G48" s="85"/>
      <c r="H48" s="31"/>
      <c r="I48" s="914"/>
      <c r="J48" s="915"/>
      <c r="K48" s="33"/>
      <c r="L48" s="86"/>
      <c r="M48" s="914"/>
      <c r="N48" s="915"/>
      <c r="O48" s="33"/>
      <c r="P48" s="31"/>
      <c r="Q48" s="914"/>
      <c r="R48" s="915"/>
      <c r="S48" s="33"/>
      <c r="T48" s="86"/>
      <c r="U48" s="914"/>
      <c r="V48" s="915"/>
      <c r="W48" s="85"/>
      <c r="X48" s="31"/>
      <c r="Y48" s="914"/>
      <c r="Z48" s="915"/>
      <c r="AA48" s="99"/>
      <c r="AB48" s="31"/>
      <c r="AC48" s="32"/>
      <c r="AD48" s="32"/>
      <c r="AE48" s="99"/>
      <c r="AF48" s="562">
        <f>SUM(D48:AE48)</f>
        <v>0</v>
      </c>
      <c r="AG48" s="558">
        <f>SUM(D49:AE49)</f>
        <v>0</v>
      </c>
    </row>
    <row r="49" spans="1:33" s="62" customFormat="1" ht="15" customHeight="1" x14ac:dyDescent="0.2">
      <c r="A49" s="576"/>
      <c r="B49" s="628"/>
      <c r="C49" s="25" t="s">
        <v>17</v>
      </c>
      <c r="D49" s="26"/>
      <c r="E49" s="912"/>
      <c r="F49" s="913"/>
      <c r="G49" s="82"/>
      <c r="H49" s="26"/>
      <c r="I49" s="912"/>
      <c r="J49" s="913"/>
      <c r="K49" s="28"/>
      <c r="L49" s="83"/>
      <c r="M49" s="912"/>
      <c r="N49" s="913"/>
      <c r="O49" s="28"/>
      <c r="P49" s="26"/>
      <c r="Q49" s="912"/>
      <c r="R49" s="913"/>
      <c r="S49" s="28"/>
      <c r="T49" s="83"/>
      <c r="U49" s="912"/>
      <c r="V49" s="913"/>
      <c r="W49" s="82"/>
      <c r="X49" s="26"/>
      <c r="Y49" s="912"/>
      <c r="Z49" s="913"/>
      <c r="AA49" s="97"/>
      <c r="AB49" s="26"/>
      <c r="AC49" s="27"/>
      <c r="AD49" s="27"/>
      <c r="AE49" s="269"/>
      <c r="AF49" s="561"/>
      <c r="AG49" s="557"/>
    </row>
    <row r="50" spans="1:33" ht="15" customHeight="1" x14ac:dyDescent="0.2">
      <c r="A50" s="576"/>
      <c r="B50" s="569" t="s">
        <v>20</v>
      </c>
      <c r="C50" s="30" t="s">
        <v>16</v>
      </c>
      <c r="D50" s="31"/>
      <c r="E50" s="295"/>
      <c r="F50" s="32"/>
      <c r="G50" s="85"/>
      <c r="H50" s="31"/>
      <c r="I50" s="295"/>
      <c r="J50" s="32"/>
      <c r="K50" s="85"/>
      <c r="L50" s="31"/>
      <c r="M50" s="32"/>
      <c r="N50" s="295"/>
      <c r="O50" s="85"/>
      <c r="P50" s="31"/>
      <c r="Q50" s="32"/>
      <c r="R50" s="32"/>
      <c r="S50" s="302"/>
      <c r="T50" s="298"/>
      <c r="U50" s="32"/>
      <c r="V50" s="32"/>
      <c r="W50" s="302"/>
      <c r="X50" s="298"/>
      <c r="Y50" s="32"/>
      <c r="Z50" s="98"/>
      <c r="AA50" s="85"/>
      <c r="AB50" s="31"/>
      <c r="AC50" s="32"/>
      <c r="AD50" s="32"/>
      <c r="AE50" s="99"/>
      <c r="AF50" s="607">
        <f>SUM(D50:AE50)</f>
        <v>0</v>
      </c>
      <c r="AG50" s="608">
        <f>SUM(D51:AE51)</f>
        <v>0</v>
      </c>
    </row>
    <row r="51" spans="1:33" ht="15" customHeight="1" x14ac:dyDescent="0.2">
      <c r="A51" s="576"/>
      <c r="B51" s="569"/>
      <c r="C51" s="25" t="s">
        <v>17</v>
      </c>
      <c r="D51" s="26"/>
      <c r="E51" s="27"/>
      <c r="F51" s="27"/>
      <c r="G51" s="82"/>
      <c r="H51" s="26"/>
      <c r="I51" s="27"/>
      <c r="J51" s="27"/>
      <c r="K51" s="82"/>
      <c r="L51" s="26"/>
      <c r="M51" s="27"/>
      <c r="N51" s="27"/>
      <c r="O51" s="82"/>
      <c r="P51" s="26"/>
      <c r="Q51" s="27"/>
      <c r="R51" s="27"/>
      <c r="S51" s="28"/>
      <c r="T51" s="26"/>
      <c r="U51" s="27"/>
      <c r="V51" s="27"/>
      <c r="W51" s="28"/>
      <c r="X51" s="26"/>
      <c r="Y51" s="27"/>
      <c r="Z51" s="100"/>
      <c r="AA51" s="82"/>
      <c r="AB51" s="26"/>
      <c r="AC51" s="27"/>
      <c r="AD51" s="27"/>
      <c r="AE51" s="97"/>
      <c r="AF51" s="607"/>
      <c r="AG51" s="608"/>
    </row>
    <row r="52" spans="1:33" ht="15" customHeight="1" x14ac:dyDescent="0.2">
      <c r="A52" s="576"/>
      <c r="B52" s="882" t="s">
        <v>83</v>
      </c>
      <c r="C52" s="30" t="s">
        <v>16</v>
      </c>
      <c r="D52" s="298"/>
      <c r="E52" s="295"/>
      <c r="F52" s="295"/>
      <c r="G52" s="299"/>
      <c r="H52" s="298"/>
      <c r="I52" s="295"/>
      <c r="J52" s="295"/>
      <c r="K52" s="299"/>
      <c r="L52" s="31"/>
      <c r="M52" s="295"/>
      <c r="N52" s="32"/>
      <c r="O52" s="85"/>
      <c r="P52" s="31"/>
      <c r="Q52" s="32"/>
      <c r="R52" s="295"/>
      <c r="S52" s="85"/>
      <c r="T52" s="31"/>
      <c r="U52" s="32"/>
      <c r="V52" s="295"/>
      <c r="W52" s="85"/>
      <c r="X52" s="31"/>
      <c r="Y52" s="32"/>
      <c r="Z52" s="98"/>
      <c r="AA52" s="302"/>
      <c r="AB52" s="298"/>
      <c r="AC52" s="32"/>
      <c r="AD52" s="295"/>
      <c r="AE52" s="297"/>
      <c r="AF52" s="607">
        <f>SUM(D52:AE52)</f>
        <v>0</v>
      </c>
      <c r="AG52" s="608">
        <f>SUM(D53:AE53)</f>
        <v>0</v>
      </c>
    </row>
    <row r="53" spans="1:33" ht="15" customHeight="1" x14ac:dyDescent="0.2">
      <c r="A53" s="576"/>
      <c r="B53" s="883"/>
      <c r="C53" s="25" t="s">
        <v>17</v>
      </c>
      <c r="D53" s="298"/>
      <c r="E53" s="295"/>
      <c r="F53" s="295"/>
      <c r="G53" s="299"/>
      <c r="H53" s="298"/>
      <c r="I53" s="295"/>
      <c r="J53" s="295"/>
      <c r="K53" s="299"/>
      <c r="L53" s="26"/>
      <c r="M53" s="27"/>
      <c r="N53" s="27"/>
      <c r="O53" s="82"/>
      <c r="P53" s="26"/>
      <c r="Q53" s="27"/>
      <c r="R53" s="27"/>
      <c r="S53" s="82"/>
      <c r="T53" s="26"/>
      <c r="U53" s="27"/>
      <c r="V53" s="27"/>
      <c r="W53" s="82"/>
      <c r="X53" s="26"/>
      <c r="Y53" s="27"/>
      <c r="Z53" s="100"/>
      <c r="AA53" s="28"/>
      <c r="AB53" s="26"/>
      <c r="AC53" s="27"/>
      <c r="AD53" s="295"/>
      <c r="AE53" s="97"/>
      <c r="AF53" s="607"/>
      <c r="AG53" s="608"/>
    </row>
    <row r="54" spans="1:33" ht="15" customHeight="1" x14ac:dyDescent="0.2">
      <c r="A54" s="576"/>
      <c r="B54" s="603" t="s">
        <v>86</v>
      </c>
      <c r="C54" s="30" t="s">
        <v>16</v>
      </c>
      <c r="D54" s="31"/>
      <c r="E54" s="32"/>
      <c r="F54" s="32"/>
      <c r="G54" s="85"/>
      <c r="H54" s="31"/>
      <c r="I54" s="32"/>
      <c r="J54" s="32"/>
      <c r="K54" s="33"/>
      <c r="L54" s="86"/>
      <c r="M54" s="32"/>
      <c r="N54" s="32"/>
      <c r="O54" s="85"/>
      <c r="P54" s="31"/>
      <c r="Q54" s="295"/>
      <c r="R54" s="32"/>
      <c r="S54" s="33"/>
      <c r="T54" s="86"/>
      <c r="U54" s="295"/>
      <c r="V54" s="32"/>
      <c r="W54" s="85"/>
      <c r="X54" s="31"/>
      <c r="Y54" s="32"/>
      <c r="Z54" s="295"/>
      <c r="AA54" s="99"/>
      <c r="AB54" s="31"/>
      <c r="AC54" s="32"/>
      <c r="AD54" s="32"/>
      <c r="AE54" s="99"/>
      <c r="AF54" s="607">
        <f>SUM(D54:AE54)</f>
        <v>0</v>
      </c>
      <c r="AG54" s="608">
        <f>SUM(D55:AE55)</f>
        <v>0</v>
      </c>
    </row>
    <row r="55" spans="1:33" ht="15" customHeight="1" thickBot="1" x14ac:dyDescent="0.25">
      <c r="A55" s="577"/>
      <c r="B55" s="604"/>
      <c r="C55" s="40" t="s">
        <v>17</v>
      </c>
      <c r="D55" s="26"/>
      <c r="E55" s="41"/>
      <c r="F55" s="41"/>
      <c r="G55" s="87"/>
      <c r="H55" s="43"/>
      <c r="I55" s="41"/>
      <c r="J55" s="41"/>
      <c r="K55" s="42"/>
      <c r="L55" s="88"/>
      <c r="M55" s="41"/>
      <c r="N55" s="41"/>
      <c r="O55" s="87"/>
      <c r="P55" s="43"/>
      <c r="Q55" s="27"/>
      <c r="R55" s="41"/>
      <c r="S55" s="42"/>
      <c r="T55" s="88"/>
      <c r="U55" s="27"/>
      <c r="V55" s="41"/>
      <c r="W55" s="87"/>
      <c r="X55" s="43"/>
      <c r="Y55" s="41"/>
      <c r="Z55" s="27"/>
      <c r="AA55" s="103"/>
      <c r="AB55" s="43"/>
      <c r="AC55" s="41"/>
      <c r="AD55" s="27"/>
      <c r="AE55" s="103"/>
      <c r="AF55" s="609"/>
      <c r="AG55" s="610"/>
    </row>
    <row r="56" spans="1:33" ht="15" customHeight="1" thickBot="1" x14ac:dyDescent="0.4">
      <c r="A56" s="263"/>
      <c r="B56" s="125"/>
      <c r="C56" s="125"/>
      <c r="D56" s="91"/>
      <c r="E56" s="91"/>
      <c r="F56" s="91"/>
      <c r="G56" s="92"/>
      <c r="H56" s="91"/>
      <c r="I56" s="91"/>
      <c r="J56" s="91"/>
      <c r="K56" s="92"/>
      <c r="L56" s="91"/>
      <c r="M56" s="91"/>
      <c r="N56" s="91"/>
      <c r="O56" s="92"/>
      <c r="P56" s="91"/>
      <c r="Q56" s="91"/>
      <c r="R56" s="91"/>
      <c r="S56" s="92"/>
      <c r="T56" s="91"/>
      <c r="U56" s="91"/>
      <c r="V56" s="91"/>
      <c r="W56" s="92"/>
      <c r="X56" s="91"/>
      <c r="Y56" s="91"/>
      <c r="Z56" s="91"/>
      <c r="AA56" s="91"/>
      <c r="AB56" s="91"/>
      <c r="AC56" s="91"/>
      <c r="AD56" s="91"/>
      <c r="AE56" s="91"/>
      <c r="AF56" s="48"/>
      <c r="AG56" s="49"/>
    </row>
    <row r="57" spans="1:33" ht="15" customHeight="1" x14ac:dyDescent="0.2">
      <c r="A57" s="575">
        <v>5</v>
      </c>
      <c r="B57" s="625" t="s">
        <v>15</v>
      </c>
      <c r="C57" s="20" t="s">
        <v>16</v>
      </c>
      <c r="D57" s="21"/>
      <c r="E57" s="22"/>
      <c r="F57" s="22"/>
      <c r="G57" s="23"/>
      <c r="H57" s="80"/>
      <c r="I57" s="22"/>
      <c r="J57" s="22"/>
      <c r="K57" s="23"/>
      <c r="L57" s="80"/>
      <c r="M57" s="22"/>
      <c r="N57" s="22"/>
      <c r="O57" s="23"/>
      <c r="P57" s="21"/>
      <c r="Q57" s="22"/>
      <c r="R57" s="22"/>
      <c r="S57" s="23"/>
      <c r="T57" s="80"/>
      <c r="U57" s="22"/>
      <c r="V57" s="22"/>
      <c r="W57" s="79"/>
      <c r="X57" s="21"/>
      <c r="Y57" s="22"/>
      <c r="Z57" s="22"/>
      <c r="AA57" s="79"/>
      <c r="AB57" s="21"/>
      <c r="AC57" s="22"/>
      <c r="AD57" s="22"/>
      <c r="AE57" s="96"/>
      <c r="AF57" s="560">
        <f>SUM(D57:AE57)</f>
        <v>0</v>
      </c>
      <c r="AG57" s="556">
        <f>SUM(D58:AE58)</f>
        <v>0</v>
      </c>
    </row>
    <row r="58" spans="1:33" ht="15" customHeight="1" x14ac:dyDescent="0.2">
      <c r="A58" s="576"/>
      <c r="B58" s="626"/>
      <c r="C58" s="25" t="s">
        <v>17</v>
      </c>
      <c r="D58" s="26"/>
      <c r="E58" s="295"/>
      <c r="F58" s="295"/>
      <c r="G58" s="302"/>
      <c r="H58" s="312"/>
      <c r="I58" s="295"/>
      <c r="J58" s="295"/>
      <c r="K58" s="302"/>
      <c r="L58" s="312"/>
      <c r="M58" s="295"/>
      <c r="N58" s="295"/>
      <c r="O58" s="302"/>
      <c r="P58" s="298"/>
      <c r="Q58" s="295"/>
      <c r="R58" s="295"/>
      <c r="S58" s="302"/>
      <c r="T58" s="312"/>
      <c r="U58" s="295"/>
      <c r="V58" s="295"/>
      <c r="W58" s="299"/>
      <c r="X58" s="298"/>
      <c r="Y58" s="295"/>
      <c r="Z58" s="295"/>
      <c r="AA58" s="82"/>
      <c r="AB58" s="26"/>
      <c r="AC58" s="27"/>
      <c r="AD58" s="27"/>
      <c r="AE58" s="97"/>
      <c r="AF58" s="561"/>
      <c r="AG58" s="557"/>
    </row>
    <row r="59" spans="1:33" ht="15" customHeight="1" x14ac:dyDescent="0.2">
      <c r="A59" s="576"/>
      <c r="B59" s="884" t="s">
        <v>18</v>
      </c>
      <c r="C59" s="30" t="s">
        <v>16</v>
      </c>
      <c r="D59" s="31"/>
      <c r="E59" s="914"/>
      <c r="F59" s="915"/>
      <c r="G59" s="85"/>
      <c r="H59" s="31"/>
      <c r="I59" s="914"/>
      <c r="J59" s="915"/>
      <c r="K59" s="33"/>
      <c r="L59" s="86"/>
      <c r="M59" s="914"/>
      <c r="N59" s="915"/>
      <c r="O59" s="33"/>
      <c r="P59" s="31"/>
      <c r="Q59" s="914"/>
      <c r="R59" s="915"/>
      <c r="S59" s="33"/>
      <c r="T59" s="86"/>
      <c r="U59" s="914"/>
      <c r="V59" s="915"/>
      <c r="W59" s="85"/>
      <c r="X59" s="31"/>
      <c r="Y59" s="914"/>
      <c r="Z59" s="915"/>
      <c r="AA59" s="99"/>
      <c r="AB59" s="31"/>
      <c r="AC59" s="32"/>
      <c r="AD59" s="32"/>
      <c r="AE59" s="99"/>
      <c r="AF59" s="562">
        <f>SUM(D59:AE59)</f>
        <v>0</v>
      </c>
      <c r="AG59" s="558">
        <f>SUM(D60:AE60)</f>
        <v>0</v>
      </c>
    </row>
    <row r="60" spans="1:33" ht="15" customHeight="1" x14ac:dyDescent="0.2">
      <c r="A60" s="576"/>
      <c r="B60" s="884"/>
      <c r="C60" s="25" t="s">
        <v>17</v>
      </c>
      <c r="D60" s="26"/>
      <c r="E60" s="912"/>
      <c r="F60" s="913"/>
      <c r="G60" s="82"/>
      <c r="H60" s="26"/>
      <c r="I60" s="912"/>
      <c r="J60" s="913"/>
      <c r="K60" s="28"/>
      <c r="L60" s="83"/>
      <c r="M60" s="912"/>
      <c r="N60" s="913"/>
      <c r="O60" s="28"/>
      <c r="P60" s="26"/>
      <c r="Q60" s="912"/>
      <c r="R60" s="913"/>
      <c r="S60" s="28"/>
      <c r="T60" s="83"/>
      <c r="U60" s="912"/>
      <c r="V60" s="913"/>
      <c r="W60" s="82"/>
      <c r="X60" s="26"/>
      <c r="Y60" s="912"/>
      <c r="Z60" s="913"/>
      <c r="AA60" s="97"/>
      <c r="AB60" s="26"/>
      <c r="AC60" s="27"/>
      <c r="AD60" s="27"/>
      <c r="AE60" s="97"/>
      <c r="AF60" s="561"/>
      <c r="AG60" s="557"/>
    </row>
    <row r="61" spans="1:33" ht="15" customHeight="1" x14ac:dyDescent="0.2">
      <c r="A61" s="576"/>
      <c r="B61" s="628" t="s">
        <v>19</v>
      </c>
      <c r="C61" s="30" t="s">
        <v>16</v>
      </c>
      <c r="D61" s="31"/>
      <c r="E61" s="295"/>
      <c r="F61" s="32"/>
      <c r="G61" s="85"/>
      <c r="H61" s="31"/>
      <c r="I61" s="295"/>
      <c r="J61" s="32"/>
      <c r="K61" s="85"/>
      <c r="L61" s="31"/>
      <c r="M61" s="32"/>
      <c r="N61" s="295"/>
      <c r="O61" s="85"/>
      <c r="P61" s="31"/>
      <c r="Q61" s="32"/>
      <c r="R61" s="32"/>
      <c r="S61" s="302"/>
      <c r="T61" s="298"/>
      <c r="U61" s="32"/>
      <c r="V61" s="32"/>
      <c r="W61" s="302"/>
      <c r="X61" s="298"/>
      <c r="Y61" s="32"/>
      <c r="Z61" s="98"/>
      <c r="AA61" s="99"/>
      <c r="AB61" s="31"/>
      <c r="AC61" s="32"/>
      <c r="AD61" s="32"/>
      <c r="AE61" s="99"/>
      <c r="AF61" s="562">
        <f>SUM(D61:AE61)</f>
        <v>0</v>
      </c>
      <c r="AG61" s="558">
        <f>SUM(D62:AE62)</f>
        <v>0</v>
      </c>
    </row>
    <row r="62" spans="1:33" ht="15" customHeight="1" x14ac:dyDescent="0.2">
      <c r="A62" s="576"/>
      <c r="B62" s="628"/>
      <c r="C62" s="25" t="s">
        <v>17</v>
      </c>
      <c r="D62" s="26"/>
      <c r="E62" s="27"/>
      <c r="F62" s="27"/>
      <c r="G62" s="82"/>
      <c r="H62" s="26"/>
      <c r="I62" s="27"/>
      <c r="J62" s="27"/>
      <c r="K62" s="82"/>
      <c r="L62" s="26"/>
      <c r="M62" s="27"/>
      <c r="N62" s="27"/>
      <c r="O62" s="82"/>
      <c r="P62" s="26"/>
      <c r="Q62" s="27"/>
      <c r="R62" s="27"/>
      <c r="S62" s="28"/>
      <c r="T62" s="26"/>
      <c r="U62" s="27"/>
      <c r="V62" s="27"/>
      <c r="W62" s="28"/>
      <c r="X62" s="26"/>
      <c r="Y62" s="27"/>
      <c r="Z62" s="100"/>
      <c r="AA62" s="97"/>
      <c r="AB62" s="26"/>
      <c r="AC62" s="27"/>
      <c r="AD62" s="27"/>
      <c r="AE62" s="269"/>
      <c r="AF62" s="561"/>
      <c r="AG62" s="557"/>
    </row>
    <row r="63" spans="1:33" ht="15" customHeight="1" x14ac:dyDescent="0.2">
      <c r="A63" s="576"/>
      <c r="B63" s="569" t="s">
        <v>20</v>
      </c>
      <c r="C63" s="30" t="s">
        <v>16</v>
      </c>
      <c r="D63" s="31"/>
      <c r="E63" s="32"/>
      <c r="F63" s="32"/>
      <c r="G63" s="85"/>
      <c r="H63" s="31"/>
      <c r="I63" s="32"/>
      <c r="J63" s="32"/>
      <c r="K63" s="85"/>
      <c r="L63" s="31"/>
      <c r="M63" s="295"/>
      <c r="N63" s="32"/>
      <c r="O63" s="85"/>
      <c r="P63" s="31"/>
      <c r="Q63" s="32"/>
      <c r="R63" s="295"/>
      <c r="S63" s="85"/>
      <c r="T63" s="31"/>
      <c r="U63" s="32"/>
      <c r="V63" s="295"/>
      <c r="W63" s="85"/>
      <c r="X63" s="31"/>
      <c r="Y63" s="32"/>
      <c r="Z63" s="98"/>
      <c r="AA63" s="302"/>
      <c r="AB63" s="298"/>
      <c r="AC63" s="32"/>
      <c r="AD63" s="32"/>
      <c r="AE63" s="297"/>
      <c r="AF63" s="607">
        <f>SUM(D63:AE63)</f>
        <v>0</v>
      </c>
      <c r="AG63" s="608">
        <f>SUM(D64:AE64)</f>
        <v>0</v>
      </c>
    </row>
    <row r="64" spans="1:33" ht="15" customHeight="1" x14ac:dyDescent="0.2">
      <c r="A64" s="576"/>
      <c r="B64" s="569"/>
      <c r="C64" s="25" t="s">
        <v>17</v>
      </c>
      <c r="D64" s="26"/>
      <c r="E64" s="27"/>
      <c r="F64" s="27"/>
      <c r="G64" s="82"/>
      <c r="H64" s="26"/>
      <c r="I64" s="27"/>
      <c r="J64" s="27"/>
      <c r="K64" s="82"/>
      <c r="L64" s="26"/>
      <c r="M64" s="27"/>
      <c r="N64" s="27"/>
      <c r="O64" s="82"/>
      <c r="P64" s="26"/>
      <c r="Q64" s="27"/>
      <c r="R64" s="27"/>
      <c r="S64" s="82"/>
      <c r="T64" s="26"/>
      <c r="U64" s="27"/>
      <c r="V64" s="27"/>
      <c r="W64" s="82"/>
      <c r="X64" s="26"/>
      <c r="Y64" s="27"/>
      <c r="Z64" s="100"/>
      <c r="AA64" s="28"/>
      <c r="AB64" s="26"/>
      <c r="AC64" s="27"/>
      <c r="AD64" s="27"/>
      <c r="AE64" s="97"/>
      <c r="AF64" s="607"/>
      <c r="AG64" s="608"/>
    </row>
    <row r="65" spans="1:33" ht="15" customHeight="1" x14ac:dyDescent="0.2">
      <c r="A65" s="576"/>
      <c r="B65" s="882" t="s">
        <v>83</v>
      </c>
      <c r="C65" s="30" t="s">
        <v>16</v>
      </c>
      <c r="D65" s="298"/>
      <c r="E65" s="295"/>
      <c r="F65" s="295"/>
      <c r="G65" s="299"/>
      <c r="H65" s="298"/>
      <c r="I65" s="295"/>
      <c r="J65" s="295"/>
      <c r="K65" s="299"/>
      <c r="L65" s="31"/>
      <c r="M65" s="32"/>
      <c r="N65" s="32"/>
      <c r="O65" s="85"/>
      <c r="P65" s="31"/>
      <c r="Q65" s="295"/>
      <c r="R65" s="32"/>
      <c r="S65" s="85"/>
      <c r="T65" s="31"/>
      <c r="U65" s="295"/>
      <c r="V65" s="32"/>
      <c r="W65" s="85"/>
      <c r="X65" s="31"/>
      <c r="Y65" s="32"/>
      <c r="Z65" s="295"/>
      <c r="AA65" s="85"/>
      <c r="AB65" s="31"/>
      <c r="AC65" s="32"/>
      <c r="AD65" s="295"/>
      <c r="AE65" s="297"/>
      <c r="AF65" s="607">
        <f>SUM(D65:AE65)</f>
        <v>0</v>
      </c>
      <c r="AG65" s="608">
        <f>SUM(D66:AE66)</f>
        <v>0</v>
      </c>
    </row>
    <row r="66" spans="1:33" ht="15" customHeight="1" x14ac:dyDescent="0.2">
      <c r="A66" s="576"/>
      <c r="B66" s="883"/>
      <c r="C66" s="25" t="s">
        <v>17</v>
      </c>
      <c r="D66" s="26"/>
      <c r="E66" s="295"/>
      <c r="F66" s="295"/>
      <c r="G66" s="299"/>
      <c r="H66" s="298"/>
      <c r="I66" s="295"/>
      <c r="J66" s="295"/>
      <c r="K66" s="299"/>
      <c r="L66" s="298"/>
      <c r="M66" s="27"/>
      <c r="N66" s="27"/>
      <c r="O66" s="82"/>
      <c r="P66" s="26"/>
      <c r="Q66" s="27"/>
      <c r="R66" s="27"/>
      <c r="S66" s="82"/>
      <c r="T66" s="26"/>
      <c r="U66" s="27"/>
      <c r="V66" s="27"/>
      <c r="W66" s="82"/>
      <c r="X66" s="26"/>
      <c r="Y66" s="27"/>
      <c r="Z66" s="27"/>
      <c r="AA66" s="82"/>
      <c r="AB66" s="26"/>
      <c r="AC66" s="27"/>
      <c r="AD66" s="27"/>
      <c r="AE66" s="297"/>
      <c r="AF66" s="607"/>
      <c r="AG66" s="608"/>
    </row>
    <row r="67" spans="1:33" ht="15" customHeight="1" x14ac:dyDescent="0.2">
      <c r="A67" s="576"/>
      <c r="B67" s="603" t="s">
        <v>86</v>
      </c>
      <c r="C67" s="30" t="s">
        <v>16</v>
      </c>
      <c r="D67" s="31"/>
      <c r="E67" s="32"/>
      <c r="F67" s="32"/>
      <c r="G67" s="33"/>
      <c r="H67" s="31"/>
      <c r="I67" s="32"/>
      <c r="J67" s="32"/>
      <c r="K67" s="33"/>
      <c r="L67" s="31"/>
      <c r="M67" s="32"/>
      <c r="N67" s="32"/>
      <c r="O67" s="85"/>
      <c r="P67" s="31"/>
      <c r="Q67" s="32"/>
      <c r="R67" s="32"/>
      <c r="S67" s="33"/>
      <c r="T67" s="86"/>
      <c r="U67" s="32"/>
      <c r="V67" s="32"/>
      <c r="W67" s="85"/>
      <c r="X67" s="31"/>
      <c r="Y67" s="295"/>
      <c r="Z67" s="32"/>
      <c r="AA67" s="99"/>
      <c r="AB67" s="31"/>
      <c r="AC67" s="295"/>
      <c r="AD67" s="32"/>
      <c r="AE67" s="99"/>
      <c r="AF67" s="607">
        <f>SUM(D67:AE67)</f>
        <v>0</v>
      </c>
      <c r="AG67" s="608">
        <f>SUM(D68:AE68)</f>
        <v>0</v>
      </c>
    </row>
    <row r="68" spans="1:33" ht="15" customHeight="1" thickBot="1" x14ac:dyDescent="0.25">
      <c r="A68" s="577"/>
      <c r="B68" s="604"/>
      <c r="C68" s="40" t="s">
        <v>17</v>
      </c>
      <c r="D68" s="43"/>
      <c r="E68" s="41"/>
      <c r="F68" s="41"/>
      <c r="G68" s="28"/>
      <c r="H68" s="26"/>
      <c r="I68" s="41"/>
      <c r="J68" s="41"/>
      <c r="K68" s="42"/>
      <c r="L68" s="43"/>
      <c r="M68" s="41"/>
      <c r="N68" s="41"/>
      <c r="O68" s="87"/>
      <c r="P68" s="43"/>
      <c r="Q68" s="41"/>
      <c r="R68" s="41"/>
      <c r="S68" s="42"/>
      <c r="T68" s="88"/>
      <c r="U68" s="41"/>
      <c r="V68" s="41"/>
      <c r="W68" s="87"/>
      <c r="X68" s="43"/>
      <c r="Y68" s="27"/>
      <c r="Z68" s="41"/>
      <c r="AA68" s="103"/>
      <c r="AB68" s="43"/>
      <c r="AC68" s="27"/>
      <c r="AD68" s="41"/>
      <c r="AE68" s="103"/>
      <c r="AF68" s="609"/>
      <c r="AG68" s="610"/>
    </row>
    <row r="69" spans="1:33" ht="15" customHeight="1" thickBot="1" x14ac:dyDescent="0.4">
      <c r="A69" s="263"/>
      <c r="B69" s="125"/>
      <c r="C69" s="125"/>
      <c r="D69" s="91"/>
      <c r="E69" s="91"/>
      <c r="F69" s="91"/>
      <c r="G69" s="92"/>
      <c r="H69" s="91"/>
      <c r="I69" s="91"/>
      <c r="J69" s="91"/>
      <c r="K69" s="92"/>
      <c r="L69" s="91"/>
      <c r="M69" s="91"/>
      <c r="N69" s="91"/>
      <c r="O69" s="92"/>
      <c r="P69" s="91"/>
      <c r="Q69" s="91"/>
      <c r="R69" s="91"/>
      <c r="S69" s="92"/>
      <c r="T69" s="91"/>
      <c r="U69" s="91"/>
      <c r="V69" s="91"/>
      <c r="W69" s="92"/>
      <c r="X69" s="91"/>
      <c r="Y69" s="91"/>
      <c r="Z69" s="91"/>
      <c r="AA69" s="91"/>
      <c r="AB69" s="91"/>
      <c r="AC69" s="91"/>
      <c r="AD69" s="91"/>
      <c r="AE69" s="91"/>
      <c r="AF69" s="48"/>
      <c r="AG69" s="49"/>
    </row>
    <row r="70" spans="1:33" ht="15" customHeight="1" x14ac:dyDescent="0.2">
      <c r="A70" s="575">
        <v>6</v>
      </c>
      <c r="B70" s="625" t="s">
        <v>15</v>
      </c>
      <c r="C70" s="20" t="s">
        <v>16</v>
      </c>
      <c r="D70" s="21"/>
      <c r="E70" s="910"/>
      <c r="F70" s="911"/>
      <c r="G70" s="79"/>
      <c r="H70" s="21"/>
      <c r="I70" s="910"/>
      <c r="J70" s="911"/>
      <c r="K70" s="23"/>
      <c r="L70" s="80"/>
      <c r="M70" s="910"/>
      <c r="N70" s="911"/>
      <c r="O70" s="23"/>
      <c r="P70" s="21"/>
      <c r="Q70" s="910"/>
      <c r="R70" s="911"/>
      <c r="S70" s="23"/>
      <c r="T70" s="80"/>
      <c r="U70" s="910"/>
      <c r="V70" s="911"/>
      <c r="W70" s="79"/>
      <c r="X70" s="21"/>
      <c r="Y70" s="910"/>
      <c r="Z70" s="911"/>
      <c r="AA70" s="79"/>
      <c r="AB70" s="21"/>
      <c r="AC70" s="22"/>
      <c r="AD70" s="22"/>
      <c r="AE70" s="96"/>
      <c r="AF70" s="560">
        <f>SUM(D70:AE70)</f>
        <v>0</v>
      </c>
      <c r="AG70" s="556">
        <f>SUM(D71:AE71)</f>
        <v>0</v>
      </c>
    </row>
    <row r="71" spans="1:33" ht="15" customHeight="1" x14ac:dyDescent="0.2">
      <c r="A71" s="576"/>
      <c r="B71" s="626"/>
      <c r="C71" s="25" t="s">
        <v>17</v>
      </c>
      <c r="D71" s="26"/>
      <c r="E71" s="912"/>
      <c r="F71" s="913"/>
      <c r="G71" s="82"/>
      <c r="H71" s="26"/>
      <c r="I71" s="912"/>
      <c r="J71" s="913"/>
      <c r="K71" s="28"/>
      <c r="L71" s="83"/>
      <c r="M71" s="912"/>
      <c r="N71" s="913"/>
      <c r="O71" s="28"/>
      <c r="P71" s="26"/>
      <c r="Q71" s="912"/>
      <c r="R71" s="913"/>
      <c r="S71" s="28"/>
      <c r="T71" s="83"/>
      <c r="U71" s="912"/>
      <c r="V71" s="913"/>
      <c r="W71" s="82"/>
      <c r="X71" s="26"/>
      <c r="Y71" s="912"/>
      <c r="Z71" s="913"/>
      <c r="AA71" s="82"/>
      <c r="AB71" s="26"/>
      <c r="AC71" s="27"/>
      <c r="AD71" s="27"/>
      <c r="AE71" s="97"/>
      <c r="AF71" s="561"/>
      <c r="AG71" s="557"/>
    </row>
    <row r="72" spans="1:33" ht="15" customHeight="1" x14ac:dyDescent="0.2">
      <c r="A72" s="576"/>
      <c r="B72" s="884" t="s">
        <v>18</v>
      </c>
      <c r="C72" s="30" t="s">
        <v>16</v>
      </c>
      <c r="D72" s="31"/>
      <c r="E72" s="295"/>
      <c r="F72" s="32"/>
      <c r="G72" s="85"/>
      <c r="H72" s="31"/>
      <c r="I72" s="295"/>
      <c r="J72" s="32"/>
      <c r="K72" s="33"/>
      <c r="L72" s="86"/>
      <c r="M72" s="32"/>
      <c r="N72" s="295"/>
      <c r="O72" s="85"/>
      <c r="P72" s="31"/>
      <c r="Q72" s="32"/>
      <c r="R72" s="32"/>
      <c r="S72" s="302"/>
      <c r="T72" s="298"/>
      <c r="U72" s="32"/>
      <c r="V72" s="32"/>
      <c r="W72" s="302"/>
      <c r="X72" s="298"/>
      <c r="Y72" s="32"/>
      <c r="Z72" s="98"/>
      <c r="AA72" s="99"/>
      <c r="AB72" s="31"/>
      <c r="AC72" s="32"/>
      <c r="AD72" s="32"/>
      <c r="AE72" s="99"/>
      <c r="AF72" s="562">
        <f>SUM(D72:AE72)</f>
        <v>0</v>
      </c>
      <c r="AG72" s="558">
        <f>SUM(D73:AE73)</f>
        <v>0</v>
      </c>
    </row>
    <row r="73" spans="1:33" ht="15" customHeight="1" x14ac:dyDescent="0.2">
      <c r="A73" s="576"/>
      <c r="B73" s="884"/>
      <c r="C73" s="25" t="s">
        <v>17</v>
      </c>
      <c r="D73" s="26"/>
      <c r="E73" s="27"/>
      <c r="F73" s="27"/>
      <c r="G73" s="82"/>
      <c r="H73" s="26"/>
      <c r="I73" s="27"/>
      <c r="J73" s="27"/>
      <c r="K73" s="28"/>
      <c r="L73" s="83"/>
      <c r="M73" s="27"/>
      <c r="N73" s="27"/>
      <c r="O73" s="82"/>
      <c r="P73" s="26"/>
      <c r="Q73" s="27"/>
      <c r="R73" s="27"/>
      <c r="S73" s="28"/>
      <c r="T73" s="26"/>
      <c r="U73" s="27"/>
      <c r="V73" s="27"/>
      <c r="W73" s="28"/>
      <c r="X73" s="26"/>
      <c r="Y73" s="27"/>
      <c r="Z73" s="100"/>
      <c r="AA73" s="97"/>
      <c r="AB73" s="26"/>
      <c r="AC73" s="27"/>
      <c r="AD73" s="27"/>
      <c r="AE73" s="97"/>
      <c r="AF73" s="561"/>
      <c r="AG73" s="557"/>
    </row>
    <row r="74" spans="1:33" ht="15" customHeight="1" x14ac:dyDescent="0.2">
      <c r="A74" s="576"/>
      <c r="B74" s="628" t="s">
        <v>19</v>
      </c>
      <c r="C74" s="30" t="s">
        <v>16</v>
      </c>
      <c r="D74" s="31"/>
      <c r="E74" s="32"/>
      <c r="F74" s="32"/>
      <c r="G74" s="85"/>
      <c r="H74" s="31"/>
      <c r="I74" s="32"/>
      <c r="J74" s="32"/>
      <c r="K74" s="85"/>
      <c r="L74" s="31"/>
      <c r="M74" s="295"/>
      <c r="N74" s="32"/>
      <c r="O74" s="85"/>
      <c r="P74" s="31"/>
      <c r="Q74" s="32"/>
      <c r="R74" s="295"/>
      <c r="S74" s="33"/>
      <c r="T74" s="86"/>
      <c r="U74" s="32"/>
      <c r="V74" s="295"/>
      <c r="W74" s="85"/>
      <c r="X74" s="31"/>
      <c r="Y74" s="32"/>
      <c r="Z74" s="98"/>
      <c r="AA74" s="302"/>
      <c r="AB74" s="298"/>
      <c r="AC74" s="32"/>
      <c r="AD74" s="32"/>
      <c r="AE74" s="297"/>
      <c r="AF74" s="562">
        <f>SUM(D74:AE74)</f>
        <v>0</v>
      </c>
      <c r="AG74" s="558">
        <f>SUM(D75:AE75)</f>
        <v>0</v>
      </c>
    </row>
    <row r="75" spans="1:33" ht="15" customHeight="1" x14ac:dyDescent="0.2">
      <c r="A75" s="576"/>
      <c r="B75" s="628"/>
      <c r="C75" s="25" t="s">
        <v>17</v>
      </c>
      <c r="D75" s="26"/>
      <c r="E75" s="27"/>
      <c r="F75" s="27"/>
      <c r="G75" s="82"/>
      <c r="H75" s="26"/>
      <c r="I75" s="27"/>
      <c r="J75" s="27"/>
      <c r="K75" s="82"/>
      <c r="L75" s="26"/>
      <c r="M75" s="27"/>
      <c r="N75" s="27"/>
      <c r="O75" s="82"/>
      <c r="P75" s="26"/>
      <c r="Q75" s="27"/>
      <c r="R75" s="27"/>
      <c r="S75" s="28"/>
      <c r="T75" s="83"/>
      <c r="U75" s="27"/>
      <c r="V75" s="27"/>
      <c r="W75" s="82"/>
      <c r="X75" s="26"/>
      <c r="Y75" s="27"/>
      <c r="Z75" s="100"/>
      <c r="AA75" s="28"/>
      <c r="AB75" s="26"/>
      <c r="AC75" s="27"/>
      <c r="AD75" s="27"/>
      <c r="AE75" s="97"/>
      <c r="AF75" s="561"/>
      <c r="AG75" s="557"/>
    </row>
    <row r="76" spans="1:33" ht="15" customHeight="1" x14ac:dyDescent="0.2">
      <c r="A76" s="576"/>
      <c r="B76" s="569" t="s">
        <v>20</v>
      </c>
      <c r="C76" s="30" t="s">
        <v>16</v>
      </c>
      <c r="D76" s="298"/>
      <c r="E76" s="32"/>
      <c r="F76" s="32"/>
      <c r="G76" s="85"/>
      <c r="H76" s="31"/>
      <c r="I76" s="32"/>
      <c r="J76" s="32"/>
      <c r="K76" s="85"/>
      <c r="L76" s="31"/>
      <c r="M76" s="32"/>
      <c r="N76" s="32"/>
      <c r="O76" s="85"/>
      <c r="P76" s="31"/>
      <c r="Q76" s="295"/>
      <c r="R76" s="32"/>
      <c r="S76" s="85"/>
      <c r="T76" s="31"/>
      <c r="U76" s="295"/>
      <c r="V76" s="32"/>
      <c r="W76" s="85"/>
      <c r="X76" s="31"/>
      <c r="Y76" s="32"/>
      <c r="Z76" s="295"/>
      <c r="AA76" s="85"/>
      <c r="AB76" s="31"/>
      <c r="AC76" s="32"/>
      <c r="AD76" s="295"/>
      <c r="AE76" s="99"/>
      <c r="AF76" s="607">
        <f>SUM(D76:AE76)</f>
        <v>0</v>
      </c>
      <c r="AG76" s="608">
        <f>SUM(D77:AE77)</f>
        <v>0</v>
      </c>
    </row>
    <row r="77" spans="1:33" ht="15" customHeight="1" x14ac:dyDescent="0.2">
      <c r="A77" s="576"/>
      <c r="B77" s="569"/>
      <c r="C77" s="25" t="s">
        <v>17</v>
      </c>
      <c r="D77" s="26"/>
      <c r="E77" s="27"/>
      <c r="F77" s="27"/>
      <c r="G77" s="82"/>
      <c r="H77" s="26"/>
      <c r="I77" s="27"/>
      <c r="J77" s="27"/>
      <c r="K77" s="82"/>
      <c r="L77" s="26"/>
      <c r="M77" s="27"/>
      <c r="N77" s="27"/>
      <c r="O77" s="82"/>
      <c r="P77" s="26"/>
      <c r="Q77" s="27"/>
      <c r="R77" s="27"/>
      <c r="S77" s="82"/>
      <c r="T77" s="26"/>
      <c r="U77" s="27"/>
      <c r="V77" s="27"/>
      <c r="W77" s="82"/>
      <c r="X77" s="26"/>
      <c r="Y77" s="27"/>
      <c r="Z77" s="27"/>
      <c r="AA77" s="82"/>
      <c r="AB77" s="26"/>
      <c r="AC77" s="27"/>
      <c r="AD77" s="27"/>
      <c r="AE77" s="97"/>
      <c r="AF77" s="607"/>
      <c r="AG77" s="608"/>
    </row>
    <row r="78" spans="1:33" ht="15" customHeight="1" x14ac:dyDescent="0.2">
      <c r="A78" s="576"/>
      <c r="B78" s="882" t="s">
        <v>83</v>
      </c>
      <c r="C78" s="30" t="s">
        <v>16</v>
      </c>
      <c r="D78" s="298"/>
      <c r="E78" s="295"/>
      <c r="F78" s="295"/>
      <c r="G78" s="302"/>
      <c r="H78" s="298"/>
      <c r="I78" s="295"/>
      <c r="J78" s="295"/>
      <c r="K78" s="302"/>
      <c r="L78" s="298"/>
      <c r="M78" s="32"/>
      <c r="N78" s="32"/>
      <c r="O78" s="85"/>
      <c r="P78" s="31"/>
      <c r="Q78" s="32"/>
      <c r="R78" s="32"/>
      <c r="S78" s="85"/>
      <c r="T78" s="31"/>
      <c r="U78" s="32"/>
      <c r="V78" s="32"/>
      <c r="W78" s="85"/>
      <c r="X78" s="31"/>
      <c r="Y78" s="295"/>
      <c r="Z78" s="98"/>
      <c r="AA78" s="85"/>
      <c r="AB78" s="31"/>
      <c r="AC78" s="295"/>
      <c r="AD78" s="295"/>
      <c r="AE78" s="297"/>
      <c r="AF78" s="607">
        <f>SUM(D78:AE78)</f>
        <v>0</v>
      </c>
      <c r="AG78" s="608">
        <f>SUM(D79:AE79)</f>
        <v>0</v>
      </c>
    </row>
    <row r="79" spans="1:33" ht="15" customHeight="1" x14ac:dyDescent="0.2">
      <c r="A79" s="576"/>
      <c r="B79" s="883"/>
      <c r="C79" s="25" t="s">
        <v>17</v>
      </c>
      <c r="D79" s="298"/>
      <c r="E79" s="295"/>
      <c r="F79" s="27"/>
      <c r="G79" s="28"/>
      <c r="H79" s="26"/>
      <c r="I79" s="295"/>
      <c r="J79" s="295"/>
      <c r="K79" s="28"/>
      <c r="L79" s="26"/>
      <c r="M79" s="27"/>
      <c r="N79" s="27"/>
      <c r="O79" s="82"/>
      <c r="P79" s="26"/>
      <c r="Q79" s="27"/>
      <c r="R79" s="27"/>
      <c r="S79" s="82"/>
      <c r="T79" s="26"/>
      <c r="U79" s="27"/>
      <c r="V79" s="27"/>
      <c r="W79" s="82"/>
      <c r="X79" s="26"/>
      <c r="Y79" s="27"/>
      <c r="Z79" s="100"/>
      <c r="AA79" s="82"/>
      <c r="AB79" s="26"/>
      <c r="AC79" s="27"/>
      <c r="AD79" s="295"/>
      <c r="AE79" s="297"/>
      <c r="AF79" s="607"/>
      <c r="AG79" s="608"/>
    </row>
    <row r="80" spans="1:33" ht="15" customHeight="1" x14ac:dyDescent="0.2">
      <c r="A80" s="576"/>
      <c r="B80" s="603" t="s">
        <v>86</v>
      </c>
      <c r="C80" s="30" t="s">
        <v>16</v>
      </c>
      <c r="D80" s="31"/>
      <c r="E80" s="32"/>
      <c r="F80" s="295"/>
      <c r="G80" s="85"/>
      <c r="H80" s="31"/>
      <c r="I80" s="32"/>
      <c r="J80" s="32"/>
      <c r="K80" s="33"/>
      <c r="L80" s="86"/>
      <c r="M80" s="32"/>
      <c r="N80" s="32"/>
      <c r="O80" s="33"/>
      <c r="P80" s="31"/>
      <c r="Q80" s="32"/>
      <c r="R80" s="32"/>
      <c r="S80" s="33"/>
      <c r="T80" s="86"/>
      <c r="U80" s="32"/>
      <c r="V80" s="32"/>
      <c r="W80" s="85"/>
      <c r="X80" s="31"/>
      <c r="Y80" s="32"/>
      <c r="Z80" s="32"/>
      <c r="AA80" s="99"/>
      <c r="AB80" s="31"/>
      <c r="AC80" s="32"/>
      <c r="AD80" s="32"/>
      <c r="AE80" s="99"/>
      <c r="AF80" s="607">
        <f>SUM(D80:AE80)</f>
        <v>0</v>
      </c>
      <c r="AG80" s="608">
        <f>SUM(D81:AE81)</f>
        <v>0</v>
      </c>
    </row>
    <row r="81" spans="1:33" ht="15" customHeight="1" thickBot="1" x14ac:dyDescent="0.25">
      <c r="A81" s="577"/>
      <c r="B81" s="604"/>
      <c r="C81" s="40" t="s">
        <v>17</v>
      </c>
      <c r="D81" s="43"/>
      <c r="E81" s="41"/>
      <c r="F81" s="41"/>
      <c r="G81" s="87"/>
      <c r="H81" s="43"/>
      <c r="I81" s="41"/>
      <c r="J81" s="41"/>
      <c r="K81" s="42"/>
      <c r="L81" s="88"/>
      <c r="M81" s="41"/>
      <c r="N81" s="41"/>
      <c r="O81" s="42"/>
      <c r="P81" s="43"/>
      <c r="Q81" s="41"/>
      <c r="R81" s="41"/>
      <c r="S81" s="42"/>
      <c r="T81" s="88"/>
      <c r="U81" s="41"/>
      <c r="V81" s="41"/>
      <c r="W81" s="87"/>
      <c r="X81" s="43"/>
      <c r="Y81" s="41"/>
      <c r="Z81" s="41"/>
      <c r="AA81" s="103"/>
      <c r="AB81" s="43"/>
      <c r="AC81" s="41"/>
      <c r="AD81" s="41"/>
      <c r="AE81" s="103"/>
      <c r="AF81" s="609"/>
      <c r="AG81" s="610"/>
    </row>
    <row r="82" spans="1:33" ht="26.25" thickBot="1" x14ac:dyDescent="0.25">
      <c r="X82" s="586" t="s">
        <v>87</v>
      </c>
      <c r="Y82" s="587"/>
      <c r="Z82" s="587"/>
      <c r="AA82" s="587"/>
      <c r="AB82" s="587"/>
      <c r="AC82" s="587"/>
      <c r="AD82" s="587"/>
      <c r="AE82" s="588"/>
      <c r="AF82" s="294">
        <f>AVERAGE(AF5:AF16,AF18:AF29,AF31:AF42,AF44:AF55,AF57:AF68,AF70:AF81)</f>
        <v>0</v>
      </c>
      <c r="AG82" s="519">
        <f>AVERAGE(AG5:AG16,AG18:AG29,AG31:AG42,AG44:AG55,AG57:AG68,AG70:AG81)</f>
        <v>0</v>
      </c>
    </row>
    <row r="83" spans="1:33" ht="35.1" customHeight="1" x14ac:dyDescent="0.2"/>
    <row r="84" spans="1:33" s="62" customFormat="1" ht="35.1" customHeight="1" x14ac:dyDescent="0.2">
      <c r="A84" s="63" t="s">
        <v>22</v>
      </c>
      <c r="B84" s="63"/>
      <c r="C84" s="64"/>
      <c r="D84" s="64"/>
      <c r="E84" s="64"/>
      <c r="F84" s="64"/>
      <c r="G84" s="64"/>
      <c r="H84" s="65" t="s">
        <v>62</v>
      </c>
      <c r="AD84" s="276"/>
      <c r="AE84" s="66"/>
      <c r="AF84" s="66"/>
    </row>
    <row r="85" spans="1:33" s="62" customFormat="1" ht="35.1" customHeight="1" x14ac:dyDescent="0.2">
      <c r="A85" s="63"/>
      <c r="B85" s="63"/>
      <c r="C85" s="64"/>
      <c r="D85" s="64"/>
      <c r="E85" s="64"/>
      <c r="F85" s="64"/>
      <c r="G85" s="64"/>
      <c r="H85" s="65" t="s">
        <v>45</v>
      </c>
      <c r="AD85" s="276"/>
      <c r="AE85" s="66"/>
      <c r="AF85" s="66"/>
    </row>
    <row r="86" spans="1:33" s="62" customFormat="1" ht="35.1" customHeight="1" x14ac:dyDescent="0.2">
      <c r="A86" s="63"/>
      <c r="B86" s="63"/>
      <c r="C86" s="64"/>
      <c r="D86" s="64"/>
      <c r="E86" s="64"/>
      <c r="F86" s="64"/>
      <c r="G86" s="64"/>
      <c r="H86" s="65" t="s">
        <v>63</v>
      </c>
      <c r="AD86" s="276"/>
      <c r="AE86" s="66"/>
      <c r="AF86" s="66"/>
    </row>
    <row r="87" spans="1:33" s="62" customFormat="1" ht="35.1" customHeight="1" x14ac:dyDescent="0.2">
      <c r="A87" s="63"/>
      <c r="B87" s="63"/>
      <c r="C87" s="64"/>
      <c r="D87" s="64"/>
      <c r="E87" s="64"/>
      <c r="F87" s="64"/>
      <c r="G87" s="64"/>
      <c r="H87" s="65" t="s">
        <v>64</v>
      </c>
      <c r="AD87" s="276"/>
      <c r="AE87" s="66"/>
      <c r="AF87" s="66"/>
    </row>
    <row r="88" spans="1:33" ht="15" customHeight="1" x14ac:dyDescent="0.25">
      <c r="AC88" s="61"/>
      <c r="AD88" s="277"/>
      <c r="AE88" s="2"/>
      <c r="AF88" s="2"/>
      <c r="AG88" s="2"/>
    </row>
    <row r="89" spans="1:33" s="62" customFormat="1" ht="35.1" customHeight="1" x14ac:dyDescent="0.35">
      <c r="A89" s="63" t="s">
        <v>75</v>
      </c>
      <c r="B89" s="63"/>
      <c r="C89" s="64"/>
      <c r="D89" s="64"/>
      <c r="E89" s="64"/>
      <c r="F89" s="64"/>
      <c r="G89" s="63"/>
      <c r="H89" s="204" t="s">
        <v>76</v>
      </c>
      <c r="I89" s="2"/>
      <c r="L89" s="288" t="s">
        <v>15</v>
      </c>
      <c r="M89" s="289">
        <v>0</v>
      </c>
      <c r="N89" s="66"/>
      <c r="O89" s="45"/>
      <c r="P89" s="290" t="s">
        <v>18</v>
      </c>
      <c r="Q89" s="289">
        <v>0</v>
      </c>
      <c r="R89" s="66"/>
      <c r="S89" s="45"/>
      <c r="T89" s="291" t="s">
        <v>19</v>
      </c>
      <c r="U89" s="289">
        <v>0</v>
      </c>
      <c r="W89" s="2"/>
      <c r="X89" s="2"/>
      <c r="Y89" s="2"/>
      <c r="Z89" s="2"/>
      <c r="AA89" s="2"/>
      <c r="AD89" s="278"/>
    </row>
    <row r="90" spans="1:33" s="62" customFormat="1" ht="15" customHeight="1" x14ac:dyDescent="0.2">
      <c r="A90" s="63"/>
      <c r="B90" s="2"/>
      <c r="C90" s="2"/>
      <c r="H90" s="2"/>
      <c r="I90" s="2"/>
      <c r="L90" s="66"/>
      <c r="M90" s="66"/>
      <c r="N90" s="66"/>
      <c r="O90" s="66"/>
      <c r="P90" s="66"/>
      <c r="Q90" s="66"/>
      <c r="R90" s="66"/>
      <c r="S90" s="66"/>
      <c r="T90" s="66"/>
      <c r="U90" s="66"/>
      <c r="X90" s="2"/>
      <c r="Y90" s="2"/>
      <c r="Z90" s="2"/>
      <c r="AA90" s="2"/>
    </row>
    <row r="91" spans="1:33" s="62" customFormat="1" ht="35.1" customHeight="1" thickBot="1" x14ac:dyDescent="0.4">
      <c r="A91" s="63"/>
      <c r="B91" s="2"/>
      <c r="C91" s="2"/>
      <c r="L91" s="292" t="s">
        <v>20</v>
      </c>
      <c r="M91" s="289">
        <v>0</v>
      </c>
      <c r="N91" s="66"/>
      <c r="O91" s="45"/>
      <c r="P91" s="379" t="s">
        <v>83</v>
      </c>
      <c r="Q91" s="289">
        <v>0</v>
      </c>
      <c r="R91" s="66"/>
      <c r="S91" s="45"/>
      <c r="T91" s="293" t="s">
        <v>86</v>
      </c>
      <c r="U91" s="289">
        <v>0</v>
      </c>
      <c r="W91" s="2"/>
      <c r="X91" s="548" t="s">
        <v>36</v>
      </c>
      <c r="Y91" s="250">
        <f>SUM(M89,Q89,U89,M91,Q91,U91)</f>
        <v>0</v>
      </c>
      <c r="Z91" s="2"/>
      <c r="AA91" s="2"/>
      <c r="AD91" s="278"/>
    </row>
    <row r="92" spans="1:33" ht="15" customHeight="1" thickTop="1" x14ac:dyDescent="0.25">
      <c r="AD92" s="275"/>
      <c r="AE92" s="61"/>
      <c r="AG92" s="2"/>
    </row>
    <row r="93" spans="1:33" ht="30" x14ac:dyDescent="0.25">
      <c r="A93" s="63" t="s">
        <v>72</v>
      </c>
      <c r="B93" s="67"/>
      <c r="C93" s="67"/>
      <c r="D93" s="67"/>
      <c r="E93" s="67"/>
      <c r="F93" s="67"/>
      <c r="G93" s="67"/>
      <c r="H93" s="62" t="s">
        <v>73</v>
      </c>
      <c r="AD93" s="275"/>
      <c r="AE93" s="61"/>
      <c r="AG93" s="2"/>
    </row>
    <row r="94" spans="1:33" ht="35.1" customHeight="1" x14ac:dyDescent="0.2"/>
  </sheetData>
  <mergeCells count="200">
    <mergeCell ref="A5:A16"/>
    <mergeCell ref="B5:B6"/>
    <mergeCell ref="AF5:AF6"/>
    <mergeCell ref="AG5:AG6"/>
    <mergeCell ref="A3:A4"/>
    <mergeCell ref="B3:B4"/>
    <mergeCell ref="C3:C4"/>
    <mergeCell ref="AF3:AG3"/>
    <mergeCell ref="A1:G2"/>
    <mergeCell ref="H1:AE2"/>
    <mergeCell ref="B9:B10"/>
    <mergeCell ref="AF9:AF10"/>
    <mergeCell ref="AG9:AG10"/>
    <mergeCell ref="B11:B12"/>
    <mergeCell ref="AF11:AF12"/>
    <mergeCell ref="AG11:AG12"/>
    <mergeCell ref="B7:B8"/>
    <mergeCell ref="AF7:AF8"/>
    <mergeCell ref="AG7:AG8"/>
    <mergeCell ref="B15:B16"/>
    <mergeCell ref="E15:F15"/>
    <mergeCell ref="I15:J15"/>
    <mergeCell ref="M15:N15"/>
    <mergeCell ref="Q15:R15"/>
    <mergeCell ref="U15:V15"/>
    <mergeCell ref="B13:B14"/>
    <mergeCell ref="AF13:AF14"/>
    <mergeCell ref="AG13:AG14"/>
    <mergeCell ref="E16:F16"/>
    <mergeCell ref="I16:J16"/>
    <mergeCell ref="M16:N16"/>
    <mergeCell ref="Q16:R16"/>
    <mergeCell ref="U16:V16"/>
    <mergeCell ref="Y16:Z16"/>
    <mergeCell ref="Y15:Z15"/>
    <mergeCell ref="AF15:AF16"/>
    <mergeCell ref="AG15:AG16"/>
    <mergeCell ref="B24:B25"/>
    <mergeCell ref="AF24:AF25"/>
    <mergeCell ref="AG24:AG25"/>
    <mergeCell ref="AG20:AG21"/>
    <mergeCell ref="B22:B23"/>
    <mergeCell ref="AF22:AF23"/>
    <mergeCell ref="AG22:AG23"/>
    <mergeCell ref="A18:A29"/>
    <mergeCell ref="B18:B19"/>
    <mergeCell ref="AF18:AF19"/>
    <mergeCell ref="AG18:AG19"/>
    <mergeCell ref="B20:B21"/>
    <mergeCell ref="AF20:AF21"/>
    <mergeCell ref="B28:B29"/>
    <mergeCell ref="AF28:AF29"/>
    <mergeCell ref="AG28:AG29"/>
    <mergeCell ref="E27:F27"/>
    <mergeCell ref="I27:J27"/>
    <mergeCell ref="M27:N27"/>
    <mergeCell ref="Q27:R27"/>
    <mergeCell ref="U27:V27"/>
    <mergeCell ref="Y27:Z27"/>
    <mergeCell ref="B26:B27"/>
    <mergeCell ref="E26:F26"/>
    <mergeCell ref="I26:J26"/>
    <mergeCell ref="M26:N26"/>
    <mergeCell ref="Q26:R26"/>
    <mergeCell ref="U26:V26"/>
    <mergeCell ref="Y26:Z26"/>
    <mergeCell ref="AF26:AF27"/>
    <mergeCell ref="AG26:AG27"/>
    <mergeCell ref="B35:B36"/>
    <mergeCell ref="AF35:AF36"/>
    <mergeCell ref="AG35:AG36"/>
    <mergeCell ref="B33:B34"/>
    <mergeCell ref="AF33:AF34"/>
    <mergeCell ref="AG33:AG34"/>
    <mergeCell ref="AG31:AG32"/>
    <mergeCell ref="B39:B40"/>
    <mergeCell ref="AF39:AF40"/>
    <mergeCell ref="AG39:AG40"/>
    <mergeCell ref="E38:F38"/>
    <mergeCell ref="I38:J38"/>
    <mergeCell ref="M38:N38"/>
    <mergeCell ref="Q38:R38"/>
    <mergeCell ref="U38:V38"/>
    <mergeCell ref="Y38:Z38"/>
    <mergeCell ref="AG37:AG38"/>
    <mergeCell ref="B37:B38"/>
    <mergeCell ref="E37:F37"/>
    <mergeCell ref="I37:J37"/>
    <mergeCell ref="M37:N37"/>
    <mergeCell ref="Q37:R37"/>
    <mergeCell ref="U37:V37"/>
    <mergeCell ref="Y37:Z37"/>
    <mergeCell ref="AF37:AF38"/>
    <mergeCell ref="A44:A55"/>
    <mergeCell ref="B44:B45"/>
    <mergeCell ref="AF44:AF45"/>
    <mergeCell ref="AG44:AG45"/>
    <mergeCell ref="B41:B42"/>
    <mergeCell ref="AF41:AF42"/>
    <mergeCell ref="AG41:AG42"/>
    <mergeCell ref="B50:B51"/>
    <mergeCell ref="AF50:AF51"/>
    <mergeCell ref="AG50:AG51"/>
    <mergeCell ref="AG48:AG49"/>
    <mergeCell ref="E49:F49"/>
    <mergeCell ref="I49:J49"/>
    <mergeCell ref="M49:N49"/>
    <mergeCell ref="Q49:R49"/>
    <mergeCell ref="U49:V49"/>
    <mergeCell ref="Y49:Z49"/>
    <mergeCell ref="B48:B49"/>
    <mergeCell ref="E48:F48"/>
    <mergeCell ref="I48:J48"/>
    <mergeCell ref="M48:N48"/>
    <mergeCell ref="A31:A42"/>
    <mergeCell ref="B31:B32"/>
    <mergeCell ref="AF31:AF32"/>
    <mergeCell ref="AG54:AG55"/>
    <mergeCell ref="Y59:Z59"/>
    <mergeCell ref="AF59:AF60"/>
    <mergeCell ref="AG59:AG60"/>
    <mergeCell ref="E60:F60"/>
    <mergeCell ref="I60:J60"/>
    <mergeCell ref="M60:N60"/>
    <mergeCell ref="B46:B47"/>
    <mergeCell ref="AF46:AF47"/>
    <mergeCell ref="AG46:AG47"/>
    <mergeCell ref="AG67:AG68"/>
    <mergeCell ref="B61:B62"/>
    <mergeCell ref="AF61:AF62"/>
    <mergeCell ref="AG61:AG62"/>
    <mergeCell ref="B63:B64"/>
    <mergeCell ref="AF63:AF64"/>
    <mergeCell ref="AG63:AG64"/>
    <mergeCell ref="Q48:R48"/>
    <mergeCell ref="U48:V48"/>
    <mergeCell ref="Y48:Z48"/>
    <mergeCell ref="AF48:AF49"/>
    <mergeCell ref="AF57:AF58"/>
    <mergeCell ref="AG57:AG58"/>
    <mergeCell ref="B59:B60"/>
    <mergeCell ref="E59:F59"/>
    <mergeCell ref="I59:J59"/>
    <mergeCell ref="M59:N59"/>
    <mergeCell ref="Q59:R59"/>
    <mergeCell ref="U59:V59"/>
    <mergeCell ref="B52:B53"/>
    <mergeCell ref="AF52:AF53"/>
    <mergeCell ref="AG52:AG53"/>
    <mergeCell ref="B54:B55"/>
    <mergeCell ref="AF54:AF55"/>
    <mergeCell ref="A70:A81"/>
    <mergeCell ref="B70:B71"/>
    <mergeCell ref="E70:F70"/>
    <mergeCell ref="I70:J70"/>
    <mergeCell ref="M70:N70"/>
    <mergeCell ref="Q70:R70"/>
    <mergeCell ref="B72:B73"/>
    <mergeCell ref="B78:B79"/>
    <mergeCell ref="B65:B66"/>
    <mergeCell ref="A57:A68"/>
    <mergeCell ref="B57:B58"/>
    <mergeCell ref="Q60:R60"/>
    <mergeCell ref="B67:B68"/>
    <mergeCell ref="B80:B81"/>
    <mergeCell ref="AF80:AF81"/>
    <mergeCell ref="AG80:AG81"/>
    <mergeCell ref="X82:AE82"/>
    <mergeCell ref="AF72:AF73"/>
    <mergeCell ref="AG72:AG73"/>
    <mergeCell ref="B74:B75"/>
    <mergeCell ref="AF74:AF75"/>
    <mergeCell ref="AG74:AG75"/>
    <mergeCell ref="B76:B77"/>
    <mergeCell ref="AF76:AF77"/>
    <mergeCell ref="AG76:AG77"/>
    <mergeCell ref="D3:G3"/>
    <mergeCell ref="H3:K3"/>
    <mergeCell ref="L3:O3"/>
    <mergeCell ref="P3:S3"/>
    <mergeCell ref="T3:W3"/>
    <mergeCell ref="X3:AA3"/>
    <mergeCell ref="AB3:AE3"/>
    <mergeCell ref="AF78:AF79"/>
    <mergeCell ref="AG78:AG79"/>
    <mergeCell ref="U70:V70"/>
    <mergeCell ref="Y70:Z70"/>
    <mergeCell ref="AF70:AF71"/>
    <mergeCell ref="AG70:AG71"/>
    <mergeCell ref="E71:F71"/>
    <mergeCell ref="I71:J71"/>
    <mergeCell ref="M71:N71"/>
    <mergeCell ref="Q71:R71"/>
    <mergeCell ref="U71:V71"/>
    <mergeCell ref="Y71:Z71"/>
    <mergeCell ref="U60:V60"/>
    <mergeCell ref="Y60:Z60"/>
    <mergeCell ref="AF65:AF66"/>
    <mergeCell ref="AG65:AG66"/>
    <mergeCell ref="AF67:AF68"/>
  </mergeCells>
  <conditionalFormatting sqref="AG5:AG12 AG14">
    <cfRule type="cellIs" dxfId="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141"/>
  <sheetViews>
    <sheetView zoomScale="40" zoomScaleNormal="40" zoomScaleSheetLayoutView="25" zoomScalePageLayoutView="40" workbookViewId="0">
      <selection activeCell="AG48" sqref="AG48:AG49"/>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1.5703125" style="2" customWidth="1"/>
    <col min="40" max="42" width="22.140625" style="2" customWidth="1"/>
    <col min="43" max="43" width="4.28515625" style="2" customWidth="1"/>
    <col min="44" max="16384" width="11.42578125" style="2"/>
  </cols>
  <sheetData>
    <row r="1" spans="1:44" s="67" customFormat="1" ht="80.099999999999994" customHeight="1" thickBot="1" x14ac:dyDescent="0.25">
      <c r="A1" s="667" t="s">
        <v>213</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9"/>
    </row>
    <row r="2" spans="1:44" s="510" customFormat="1" ht="22.5" customHeight="1" thickBot="1" x14ac:dyDescent="0.25">
      <c r="A2" s="504"/>
      <c r="B2" s="509" t="s">
        <v>177</v>
      </c>
      <c r="C2" s="509"/>
      <c r="D2" s="509"/>
      <c r="E2" s="509"/>
      <c r="G2" s="504" t="s">
        <v>170</v>
      </c>
      <c r="H2" s="509"/>
      <c r="I2" s="504"/>
      <c r="K2" s="504"/>
      <c r="L2" s="504"/>
      <c r="M2" s="504"/>
      <c r="N2" s="504"/>
      <c r="O2" s="506" t="s">
        <v>178</v>
      </c>
      <c r="P2" s="505"/>
      <c r="Q2" s="507"/>
      <c r="R2" s="507"/>
      <c r="S2" s="507"/>
      <c r="T2" s="507"/>
      <c r="U2" s="507"/>
      <c r="V2" s="507"/>
      <c r="W2" s="507"/>
      <c r="X2" s="511"/>
      <c r="Y2" s="511"/>
      <c r="Z2" s="511"/>
      <c r="AA2" s="511"/>
      <c r="AB2" s="511"/>
      <c r="AC2" s="511"/>
      <c r="AD2" s="511"/>
      <c r="AF2" s="512"/>
      <c r="AG2" s="513"/>
      <c r="AH2" s="513"/>
      <c r="AL2" s="513"/>
    </row>
    <row r="3" spans="1:44" ht="22.5" customHeight="1" x14ac:dyDescent="0.2">
      <c r="A3" s="445"/>
      <c r="B3" s="880" t="s">
        <v>92</v>
      </c>
      <c r="C3" s="880"/>
      <c r="D3" s="880"/>
      <c r="E3" s="880"/>
      <c r="F3" s="880"/>
      <c r="G3" s="880"/>
      <c r="H3" s="880"/>
      <c r="I3" s="880"/>
      <c r="J3" s="880"/>
      <c r="K3" s="880"/>
      <c r="L3" s="880"/>
      <c r="M3" s="880"/>
      <c r="N3" s="880"/>
      <c r="O3" s="880"/>
      <c r="P3" s="880"/>
      <c r="Q3" s="880"/>
      <c r="R3" s="447"/>
      <c r="S3" s="447"/>
      <c r="T3" s="447"/>
      <c r="U3" s="447"/>
      <c r="V3" s="447"/>
      <c r="W3" s="447"/>
      <c r="X3" s="447"/>
      <c r="Y3" s="447"/>
      <c r="Z3" s="447"/>
      <c r="AA3" s="447"/>
      <c r="AB3" s="447"/>
      <c r="AC3" s="447"/>
      <c r="AD3" s="447"/>
      <c r="AE3" s="447"/>
      <c r="AF3" s="483"/>
      <c r="AG3" s="446"/>
      <c r="AH3" s="446"/>
      <c r="AI3" s="447"/>
      <c r="AJ3" s="447"/>
      <c r="AK3" s="447"/>
      <c r="AL3" s="446"/>
      <c r="AM3" s="447"/>
      <c r="AN3" s="447"/>
      <c r="AO3" s="447"/>
      <c r="AP3" s="447"/>
      <c r="AQ3" s="448"/>
    </row>
    <row r="4" spans="1:44" ht="22.5" customHeight="1" x14ac:dyDescent="0.2">
      <c r="A4" s="449"/>
      <c r="B4" s="881"/>
      <c r="C4" s="881"/>
      <c r="D4" s="881"/>
      <c r="E4" s="881"/>
      <c r="F4" s="881"/>
      <c r="G4" s="881"/>
      <c r="H4" s="881"/>
      <c r="I4" s="881"/>
      <c r="J4" s="881"/>
      <c r="K4" s="881"/>
      <c r="L4" s="881"/>
      <c r="M4" s="881"/>
      <c r="N4" s="881"/>
      <c r="O4" s="881"/>
      <c r="P4" s="881"/>
      <c r="Q4" s="881"/>
      <c r="R4" s="451"/>
      <c r="S4" s="451"/>
      <c r="T4" s="451"/>
      <c r="U4" s="451"/>
      <c r="V4" s="451"/>
      <c r="W4" s="451"/>
      <c r="X4" s="451"/>
      <c r="Y4" s="451"/>
      <c r="Z4" s="451"/>
      <c r="AA4" s="451"/>
      <c r="AB4" s="451"/>
      <c r="AC4" s="451"/>
      <c r="AD4" s="451"/>
      <c r="AE4" s="451"/>
      <c r="AF4" s="484"/>
      <c r="AG4" s="485"/>
      <c r="AH4" s="485"/>
      <c r="AI4" s="451"/>
      <c r="AJ4" s="451"/>
      <c r="AK4" s="451"/>
      <c r="AL4" s="485"/>
      <c r="AM4" s="451"/>
      <c r="AN4" s="451"/>
      <c r="AO4" s="451"/>
      <c r="AP4" s="451"/>
      <c r="AQ4" s="452"/>
    </row>
    <row r="5" spans="1:44" ht="22.5" customHeight="1" x14ac:dyDescent="0.2">
      <c r="A5" s="449"/>
      <c r="B5" s="687" t="s">
        <v>171</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451"/>
      <c r="AQ5" s="452"/>
    </row>
    <row r="6" spans="1:44" ht="22.5" customHeight="1" x14ac:dyDescent="0.2">
      <c r="A6" s="449"/>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451"/>
      <c r="AQ6" s="452"/>
    </row>
    <row r="7" spans="1:44" ht="1.5" customHeight="1" x14ac:dyDescent="0.2">
      <c r="A7" s="449"/>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451"/>
      <c r="AQ7" s="452"/>
    </row>
    <row r="8" spans="1:44" ht="3.75" customHeight="1" x14ac:dyDescent="0.2">
      <c r="A8" s="449"/>
      <c r="B8" s="687"/>
      <c r="C8" s="687"/>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451"/>
      <c r="AQ8" s="452"/>
    </row>
    <row r="9" spans="1:44" ht="22.5" customHeight="1" x14ac:dyDescent="0.2">
      <c r="A9" s="449"/>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451"/>
      <c r="AQ9" s="452"/>
    </row>
    <row r="10" spans="1:44" ht="22.5" customHeight="1" thickBot="1" x14ac:dyDescent="0.9">
      <c r="A10" s="486"/>
      <c r="B10" s="487"/>
      <c r="C10" s="488"/>
      <c r="D10" s="488"/>
      <c r="E10" s="488"/>
      <c r="F10" s="488"/>
      <c r="G10" s="488"/>
      <c r="H10" s="488"/>
      <c r="I10" s="488"/>
      <c r="J10" s="488"/>
      <c r="K10" s="488"/>
      <c r="L10" s="488"/>
      <c r="M10" s="488"/>
      <c r="N10" s="488"/>
      <c r="O10" s="488"/>
      <c r="P10" s="488"/>
      <c r="Q10" s="489"/>
      <c r="R10" s="489"/>
      <c r="S10" s="489"/>
      <c r="T10" s="489"/>
      <c r="U10" s="489"/>
      <c r="V10" s="489"/>
      <c r="W10" s="489"/>
      <c r="X10" s="489"/>
      <c r="Y10" s="489"/>
      <c r="Z10" s="489"/>
      <c r="AA10" s="489"/>
      <c r="AB10" s="489"/>
      <c r="AC10" s="489"/>
      <c r="AD10" s="489"/>
      <c r="AE10" s="489"/>
      <c r="AF10" s="490"/>
      <c r="AG10" s="491"/>
      <c r="AH10" s="491"/>
      <c r="AI10" s="489"/>
      <c r="AJ10" s="489"/>
      <c r="AK10" s="489"/>
      <c r="AL10" s="491"/>
      <c r="AM10" s="489"/>
      <c r="AN10" s="489"/>
      <c r="AO10" s="489"/>
      <c r="AP10" s="489"/>
      <c r="AQ10" s="492"/>
    </row>
    <row r="11" spans="1:44" ht="22.5" customHeight="1" thickBot="1" x14ac:dyDescent="0.9">
      <c r="B11" s="419"/>
      <c r="C11" s="399"/>
      <c r="D11" s="399"/>
      <c r="E11" s="399"/>
      <c r="F11" s="399"/>
      <c r="G11" s="399"/>
      <c r="H11" s="399"/>
      <c r="I11" s="399"/>
      <c r="J11" s="399"/>
      <c r="K11" s="399"/>
      <c r="L11" s="399"/>
      <c r="M11" s="399"/>
      <c r="N11" s="399"/>
      <c r="O11" s="399"/>
      <c r="P11" s="399"/>
      <c r="Q11" s="400"/>
      <c r="R11" s="400"/>
      <c r="S11" s="400"/>
      <c r="T11" s="400"/>
      <c r="U11" s="400"/>
      <c r="V11" s="400"/>
      <c r="W11" s="400"/>
      <c r="X11" s="400"/>
      <c r="Y11" s="400"/>
      <c r="Z11" s="400"/>
      <c r="AA11" s="400"/>
      <c r="AB11" s="400"/>
      <c r="AC11" s="400"/>
      <c r="AD11" s="400"/>
      <c r="AE11" s="119"/>
      <c r="AF11" s="401"/>
      <c r="AG11" s="402"/>
      <c r="AH11" s="402"/>
    </row>
    <row r="12" spans="1:44" x14ac:dyDescent="0.2">
      <c r="A12" s="409"/>
      <c r="B12" s="421"/>
      <c r="C12" s="421"/>
      <c r="D12" s="421"/>
      <c r="E12" s="421"/>
      <c r="F12" s="421"/>
      <c r="G12" s="421"/>
      <c r="H12" s="421"/>
      <c r="I12" s="421"/>
      <c r="J12" s="421"/>
      <c r="K12" s="421"/>
      <c r="L12" s="421"/>
      <c r="M12" s="421"/>
      <c r="N12" s="421"/>
      <c r="O12" s="421"/>
      <c r="P12" s="421"/>
      <c r="Q12" s="403"/>
      <c r="R12" s="403"/>
      <c r="S12" s="403"/>
      <c r="T12" s="403"/>
      <c r="U12" s="403"/>
      <c r="V12" s="403"/>
      <c r="W12" s="403"/>
      <c r="X12" s="403"/>
      <c r="Y12" s="403"/>
      <c r="Z12" s="403"/>
      <c r="AA12" s="403"/>
      <c r="AB12" s="403"/>
      <c r="AC12" s="403"/>
      <c r="AD12" s="403"/>
      <c r="AE12" s="403"/>
      <c r="AF12" s="404"/>
      <c r="AG12" s="405"/>
      <c r="AH12" s="405"/>
      <c r="AI12" s="148"/>
      <c r="AJ12" s="148"/>
      <c r="AK12" s="148"/>
      <c r="AL12" s="148"/>
      <c r="AM12" s="148"/>
      <c r="AN12" s="148"/>
      <c r="AO12" s="148"/>
      <c r="AP12" s="148"/>
      <c r="AQ12" s="410"/>
      <c r="AR12"/>
    </row>
    <row r="13" spans="1:44" x14ac:dyDescent="0.2">
      <c r="A13" s="411"/>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401"/>
      <c r="AG13" s="402"/>
      <c r="AH13" s="402"/>
      <c r="AL13" s="2"/>
      <c r="AQ13" s="412"/>
      <c r="AR13"/>
    </row>
    <row r="14" spans="1:44" ht="34.5" x14ac:dyDescent="0.5">
      <c r="A14" s="411"/>
      <c r="B14" s="427" t="s">
        <v>91</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401"/>
      <c r="AG14" s="402"/>
      <c r="AH14" s="402"/>
      <c r="AL14" s="2"/>
      <c r="AQ14" s="412"/>
      <c r="AR14"/>
    </row>
    <row r="15" spans="1:44" ht="20.100000000000001" customHeight="1" x14ac:dyDescent="0.4">
      <c r="A15" s="411"/>
      <c r="B15" s="407"/>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401"/>
      <c r="AG15" s="402"/>
      <c r="AH15" s="402"/>
      <c r="AL15" s="2"/>
      <c r="AQ15" s="412"/>
      <c r="AR15"/>
    </row>
    <row r="16" spans="1:44" ht="263.25" customHeight="1" thickBot="1" x14ac:dyDescent="0.3">
      <c r="A16" s="418"/>
      <c r="B16" s="493"/>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81"/>
      <c r="AG16" s="482"/>
      <c r="AH16" s="482"/>
      <c r="AI16" s="149"/>
      <c r="AJ16" s="149"/>
      <c r="AK16" s="149"/>
      <c r="AL16" s="149"/>
      <c r="AM16" s="149"/>
      <c r="AN16" s="149"/>
      <c r="AO16" s="149"/>
      <c r="AP16" s="149"/>
      <c r="AQ16" s="417"/>
      <c r="AR16"/>
    </row>
    <row r="17" spans="1:47" customFormat="1" ht="22.5" customHeight="1" thickBot="1" x14ac:dyDescent="0.25">
      <c r="B17" s="119"/>
      <c r="C17" s="119"/>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20"/>
      <c r="AM17" s="400"/>
      <c r="AN17" s="400"/>
      <c r="AO17" s="400"/>
      <c r="AP17" s="400"/>
      <c r="AQ17" s="400"/>
      <c r="AR17" s="400"/>
      <c r="AS17" s="400"/>
      <c r="AT17" s="400"/>
      <c r="AU17" s="400"/>
    </row>
    <row r="18" spans="1:47" customFormat="1" ht="40.5" customHeight="1" x14ac:dyDescent="0.2">
      <c r="A18" s="409"/>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10"/>
      <c r="AK18" s="409"/>
      <c r="AL18" s="428"/>
      <c r="AM18" s="148"/>
      <c r="AN18" s="148"/>
      <c r="AO18" s="148"/>
      <c r="AP18" s="148"/>
      <c r="AQ18" s="410"/>
    </row>
    <row r="19" spans="1:47" ht="34.5" x14ac:dyDescent="0.5">
      <c r="A19" s="411"/>
      <c r="B19" s="427" t="s">
        <v>131</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401"/>
      <c r="AG19" s="402"/>
      <c r="AH19" s="402"/>
      <c r="AI19" s="412"/>
      <c r="AK19" s="411"/>
      <c r="AL19" s="501" t="s">
        <v>93</v>
      </c>
      <c r="AQ19" s="412"/>
    </row>
    <row r="20" spans="1:47" ht="20.100000000000001" customHeight="1" thickBot="1" x14ac:dyDescent="0.45">
      <c r="A20" s="411"/>
      <c r="B20" s="407"/>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401"/>
      <c r="AG20" s="402"/>
      <c r="AH20" s="402"/>
      <c r="AI20" s="412"/>
      <c r="AK20" s="411"/>
      <c r="AQ20" s="412"/>
    </row>
    <row r="21" spans="1:47" ht="39.75" customHeight="1" thickBot="1" x14ac:dyDescent="0.25">
      <c r="A21" s="411"/>
      <c r="B21" s="673" t="s">
        <v>204</v>
      </c>
      <c r="C21" s="674"/>
      <c r="D21" s="674"/>
      <c r="E21" s="674"/>
      <c r="F21" s="674"/>
      <c r="G21" s="674"/>
      <c r="H21" s="675"/>
      <c r="I21" s="553" t="s">
        <v>81</v>
      </c>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4"/>
      <c r="AG21" s="431" t="s">
        <v>71</v>
      </c>
      <c r="AH21" s="432" t="s">
        <v>169</v>
      </c>
      <c r="AI21" s="412"/>
      <c r="AK21" s="411"/>
      <c r="AL21" s="679" t="s">
        <v>94</v>
      </c>
      <c r="AM21" s="681" t="s">
        <v>95</v>
      </c>
      <c r="AN21" s="648" t="s">
        <v>96</v>
      </c>
      <c r="AO21" s="684" t="s">
        <v>97</v>
      </c>
      <c r="AP21" s="119"/>
      <c r="AQ21" s="412"/>
    </row>
    <row r="22" spans="1:47" ht="30" customHeight="1" thickBot="1" x14ac:dyDescent="0.25">
      <c r="A22" s="411"/>
      <c r="B22" s="676"/>
      <c r="C22" s="677"/>
      <c r="D22" s="677"/>
      <c r="E22" s="677"/>
      <c r="F22" s="677"/>
      <c r="G22" s="677"/>
      <c r="H22" s="678"/>
      <c r="I22" s="551"/>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5"/>
      <c r="AG22" s="431" t="s">
        <v>1</v>
      </c>
      <c r="AH22" s="433" t="s">
        <v>35</v>
      </c>
      <c r="AI22" s="412"/>
      <c r="AK22" s="411"/>
      <c r="AL22" s="680"/>
      <c r="AM22" s="682"/>
      <c r="AN22" s="683"/>
      <c r="AO22" s="685"/>
      <c r="AP22" s="119"/>
      <c r="AQ22" s="412"/>
    </row>
    <row r="23" spans="1:47" ht="50.1" customHeight="1" thickBot="1" x14ac:dyDescent="0.25">
      <c r="A23" s="411"/>
      <c r="B23" s="665" t="s">
        <v>2</v>
      </c>
      <c r="C23" s="665" t="s">
        <v>3</v>
      </c>
      <c r="D23" s="665" t="s">
        <v>4</v>
      </c>
      <c r="E23" s="591" t="s">
        <v>5</v>
      </c>
      <c r="F23" s="592"/>
      <c r="G23" s="592"/>
      <c r="H23" s="593"/>
      <c r="I23" s="591" t="s">
        <v>6</v>
      </c>
      <c r="J23" s="592"/>
      <c r="K23" s="592"/>
      <c r="L23" s="593"/>
      <c r="M23" s="591" t="s">
        <v>7</v>
      </c>
      <c r="N23" s="592"/>
      <c r="O23" s="592"/>
      <c r="P23" s="593"/>
      <c r="Q23" s="591" t="s">
        <v>8</v>
      </c>
      <c r="R23" s="592"/>
      <c r="S23" s="592"/>
      <c r="T23" s="593"/>
      <c r="U23" s="591" t="s">
        <v>9</v>
      </c>
      <c r="V23" s="592"/>
      <c r="W23" s="592"/>
      <c r="X23" s="593"/>
      <c r="Y23" s="591" t="s">
        <v>10</v>
      </c>
      <c r="Z23" s="592"/>
      <c r="AA23" s="592"/>
      <c r="AB23" s="593"/>
      <c r="AC23" s="591" t="s">
        <v>11</v>
      </c>
      <c r="AD23" s="592"/>
      <c r="AE23" s="592"/>
      <c r="AF23" s="593"/>
      <c r="AG23" s="572" t="s">
        <v>12</v>
      </c>
      <c r="AH23" s="574"/>
      <c r="AI23" s="412"/>
      <c r="AK23" s="411"/>
      <c r="AL23" s="499" t="s">
        <v>98</v>
      </c>
      <c r="AM23" s="500" t="s">
        <v>135</v>
      </c>
      <c r="AN23" s="503" t="s">
        <v>136</v>
      </c>
      <c r="AO23" s="430"/>
      <c r="AQ23" s="412"/>
    </row>
    <row r="24" spans="1:47" s="19" customFormat="1" ht="26.25" customHeight="1" thickBot="1" x14ac:dyDescent="0.25">
      <c r="A24" s="413"/>
      <c r="B24" s="666"/>
      <c r="C24" s="666"/>
      <c r="D24" s="666"/>
      <c r="E24" s="14">
        <v>0.25</v>
      </c>
      <c r="F24" s="15">
        <v>0.58333333333333337</v>
      </c>
      <c r="G24" s="15">
        <v>0.91666666666666663</v>
      </c>
      <c r="H24" s="16"/>
      <c r="I24" s="14">
        <v>0.25</v>
      </c>
      <c r="J24" s="15">
        <v>0.58333333333333337</v>
      </c>
      <c r="K24" s="15">
        <v>0.91666666666666663</v>
      </c>
      <c r="L24" s="16"/>
      <c r="M24" s="14">
        <v>0.25</v>
      </c>
      <c r="N24" s="15">
        <v>0.58333333333333337</v>
      </c>
      <c r="O24" s="15">
        <v>0.91666666666666663</v>
      </c>
      <c r="P24" s="16"/>
      <c r="Q24" s="14">
        <v>0.25</v>
      </c>
      <c r="R24" s="15">
        <v>0.58333333333333337</v>
      </c>
      <c r="S24" s="15">
        <v>0.91666666666666663</v>
      </c>
      <c r="T24" s="16"/>
      <c r="U24" s="14">
        <v>0.25</v>
      </c>
      <c r="V24" s="15">
        <v>0.58333333333333337</v>
      </c>
      <c r="W24" s="15">
        <v>0.91666666666666663</v>
      </c>
      <c r="X24" s="16"/>
      <c r="Y24" s="14">
        <v>0.25</v>
      </c>
      <c r="Z24" s="15">
        <v>0.58333333333333337</v>
      </c>
      <c r="AA24" s="15">
        <v>0.91666666666666663</v>
      </c>
      <c r="AB24" s="16"/>
      <c r="AC24" s="14">
        <v>0.25</v>
      </c>
      <c r="AD24" s="15">
        <v>0.58333333333333337</v>
      </c>
      <c r="AE24" s="15">
        <v>0.91666666666666663</v>
      </c>
      <c r="AF24" s="16"/>
      <c r="AG24" s="17" t="s">
        <v>13</v>
      </c>
      <c r="AH24" s="18" t="s">
        <v>14</v>
      </c>
      <c r="AI24" s="414"/>
      <c r="AK24" s="413"/>
      <c r="AL24" s="653" t="s">
        <v>99</v>
      </c>
      <c r="AM24" s="662" t="s">
        <v>134</v>
      </c>
      <c r="AN24" s="623" t="s">
        <v>136</v>
      </c>
      <c r="AO24" s="624"/>
      <c r="AP24" s="276"/>
      <c r="AQ24" s="414"/>
    </row>
    <row r="25" spans="1:47" ht="15" customHeight="1" x14ac:dyDescent="0.2">
      <c r="A25" s="411"/>
      <c r="B25" s="575">
        <v>1</v>
      </c>
      <c r="C25" s="625" t="s">
        <v>15</v>
      </c>
      <c r="D25" s="20" t="s">
        <v>16</v>
      </c>
      <c r="E25" s="21"/>
      <c r="F25" s="22"/>
      <c r="G25" s="24">
        <v>0.33333333333333331</v>
      </c>
      <c r="H25" s="79"/>
      <c r="I25" s="21"/>
      <c r="J25" s="22"/>
      <c r="K25" s="24">
        <v>0.33333333333333331</v>
      </c>
      <c r="L25" s="23"/>
      <c r="M25" s="80"/>
      <c r="N25" s="22"/>
      <c r="O25" s="22"/>
      <c r="P25" s="23"/>
      <c r="Q25" s="21"/>
      <c r="R25" s="22"/>
      <c r="S25" s="22"/>
      <c r="T25" s="23"/>
      <c r="U25" s="80"/>
      <c r="V25" s="22"/>
      <c r="W25" s="22"/>
      <c r="X25" s="79"/>
      <c r="Y25" s="21"/>
      <c r="Z25" s="22"/>
      <c r="AA25" s="22"/>
      <c r="AB25" s="79"/>
      <c r="AC25" s="21"/>
      <c r="AD25" s="22"/>
      <c r="AE25" s="24">
        <v>0.33333333333333331</v>
      </c>
      <c r="AF25" s="96"/>
      <c r="AG25" s="560">
        <f>SUM(E25:AF25)</f>
        <v>1</v>
      </c>
      <c r="AH25" s="556">
        <f>SUM(E26:AF26)</f>
        <v>0.9375</v>
      </c>
      <c r="AI25" s="412"/>
      <c r="AK25" s="411"/>
      <c r="AL25" s="653"/>
      <c r="AM25" s="662"/>
      <c r="AN25" s="623"/>
      <c r="AO25" s="624"/>
      <c r="AQ25" s="412"/>
    </row>
    <row r="26" spans="1:47" ht="15" customHeight="1" x14ac:dyDescent="0.2">
      <c r="A26" s="411"/>
      <c r="B26" s="576"/>
      <c r="C26" s="626"/>
      <c r="D26" s="25" t="s">
        <v>17</v>
      </c>
      <c r="E26" s="26"/>
      <c r="F26" s="27"/>
      <c r="G26" s="29">
        <v>0.3125</v>
      </c>
      <c r="H26" s="82"/>
      <c r="I26" s="26"/>
      <c r="J26" s="27"/>
      <c r="K26" s="29">
        <v>0.3125</v>
      </c>
      <c r="L26" s="28"/>
      <c r="M26" s="83"/>
      <c r="N26" s="27"/>
      <c r="O26" s="27"/>
      <c r="P26" s="28"/>
      <c r="Q26" s="26"/>
      <c r="R26" s="27"/>
      <c r="S26" s="27"/>
      <c r="T26" s="28"/>
      <c r="U26" s="83"/>
      <c r="V26" s="27"/>
      <c r="W26" s="27"/>
      <c r="X26" s="82"/>
      <c r="Y26" s="26"/>
      <c r="Z26" s="27"/>
      <c r="AA26" s="27"/>
      <c r="AB26" s="82"/>
      <c r="AC26" s="26"/>
      <c r="AD26" s="27"/>
      <c r="AE26" s="29">
        <v>0.3125</v>
      </c>
      <c r="AF26" s="97"/>
      <c r="AG26" s="561"/>
      <c r="AH26" s="557"/>
      <c r="AI26" s="412"/>
      <c r="AK26" s="411"/>
      <c r="AL26" s="655" t="s">
        <v>100</v>
      </c>
      <c r="AM26" s="686" t="s">
        <v>101</v>
      </c>
      <c r="AN26" s="658" t="s">
        <v>136</v>
      </c>
      <c r="AO26" s="636"/>
      <c r="AQ26" s="412"/>
    </row>
    <row r="27" spans="1:47" ht="15" customHeight="1" x14ac:dyDescent="0.2">
      <c r="A27" s="411"/>
      <c r="B27" s="576"/>
      <c r="C27" s="884" t="s">
        <v>18</v>
      </c>
      <c r="D27" s="30" t="s">
        <v>16</v>
      </c>
      <c r="E27" s="31"/>
      <c r="F27" s="32"/>
      <c r="G27" s="159">
        <v>0.33333333333333331</v>
      </c>
      <c r="H27" s="85"/>
      <c r="I27" s="31"/>
      <c r="J27" s="32"/>
      <c r="K27" s="159">
        <v>0.33333333333333331</v>
      </c>
      <c r="L27" s="33"/>
      <c r="M27" s="86"/>
      <c r="N27" s="32"/>
      <c r="O27" s="32"/>
      <c r="P27" s="175"/>
      <c r="Q27" s="157">
        <v>0.33333333333333331</v>
      </c>
      <c r="R27" s="32"/>
      <c r="S27" s="32"/>
      <c r="T27" s="175"/>
      <c r="U27" s="157">
        <v>0.33333333333333331</v>
      </c>
      <c r="V27" s="32"/>
      <c r="W27" s="32"/>
      <c r="X27" s="33"/>
      <c r="Y27" s="31"/>
      <c r="Z27" s="32"/>
      <c r="AA27" s="98"/>
      <c r="AB27" s="99"/>
      <c r="AC27" s="31"/>
      <c r="AD27" s="32"/>
      <c r="AE27" s="32"/>
      <c r="AF27" s="99"/>
      <c r="AG27" s="562">
        <f>SUM(E27:AF27)</f>
        <v>1.3333333333333333</v>
      </c>
      <c r="AH27" s="558">
        <f>SUM(E28:AF28)</f>
        <v>1.25</v>
      </c>
      <c r="AI27" s="412"/>
      <c r="AK27" s="411"/>
      <c r="AL27" s="655"/>
      <c r="AM27" s="686"/>
      <c r="AN27" s="658"/>
      <c r="AO27" s="636"/>
      <c r="AQ27" s="412"/>
    </row>
    <row r="28" spans="1:47" ht="15" customHeight="1" x14ac:dyDescent="0.2">
      <c r="A28" s="411"/>
      <c r="B28" s="576"/>
      <c r="C28" s="884"/>
      <c r="D28" s="25" t="s">
        <v>17</v>
      </c>
      <c r="E28" s="26"/>
      <c r="F28" s="27"/>
      <c r="G28" s="160">
        <v>0.3125</v>
      </c>
      <c r="H28" s="82"/>
      <c r="I28" s="26"/>
      <c r="J28" s="27"/>
      <c r="K28" s="160">
        <v>0.3125</v>
      </c>
      <c r="L28" s="28"/>
      <c r="M28" s="83"/>
      <c r="N28" s="27"/>
      <c r="O28" s="27"/>
      <c r="P28" s="176"/>
      <c r="Q28" s="158">
        <v>0.3125</v>
      </c>
      <c r="R28" s="27"/>
      <c r="S28" s="27"/>
      <c r="T28" s="176"/>
      <c r="U28" s="158">
        <v>0.3125</v>
      </c>
      <c r="V28" s="27"/>
      <c r="W28" s="27"/>
      <c r="X28" s="28"/>
      <c r="Y28" s="26"/>
      <c r="Z28" s="27"/>
      <c r="AA28" s="100"/>
      <c r="AB28" s="97"/>
      <c r="AC28" s="26"/>
      <c r="AD28" s="27"/>
      <c r="AE28" s="27"/>
      <c r="AF28" s="97"/>
      <c r="AG28" s="561"/>
      <c r="AH28" s="557"/>
      <c r="AI28" s="412"/>
      <c r="AK28" s="411"/>
      <c r="AL28" s="659" t="s">
        <v>102</v>
      </c>
      <c r="AM28" s="662" t="s">
        <v>133</v>
      </c>
      <c r="AN28" s="623" t="s">
        <v>136</v>
      </c>
      <c r="AO28" s="624"/>
      <c r="AQ28" s="412"/>
    </row>
    <row r="29" spans="1:47" ht="15" customHeight="1" x14ac:dyDescent="0.25">
      <c r="A29" s="411"/>
      <c r="B29" s="576"/>
      <c r="C29" s="628" t="s">
        <v>19</v>
      </c>
      <c r="D29" s="30" t="s">
        <v>16</v>
      </c>
      <c r="E29" s="31"/>
      <c r="F29" s="259">
        <v>0.33333333333333331</v>
      </c>
      <c r="G29" s="32"/>
      <c r="H29" s="85"/>
      <c r="I29" s="31"/>
      <c r="J29" s="259">
        <v>0.33333333333333331</v>
      </c>
      <c r="K29" s="32"/>
      <c r="L29" s="33"/>
      <c r="M29" s="86"/>
      <c r="N29" s="32"/>
      <c r="O29" s="259">
        <v>0.33333333333333331</v>
      </c>
      <c r="P29" s="85"/>
      <c r="Q29" s="31"/>
      <c r="R29" s="32"/>
      <c r="S29" s="259">
        <v>0.33333333333333331</v>
      </c>
      <c r="T29" s="85"/>
      <c r="U29" s="31"/>
      <c r="V29" s="32"/>
      <c r="W29" s="32"/>
      <c r="X29" s="257"/>
      <c r="Y29" s="258">
        <v>0.33333333333333331</v>
      </c>
      <c r="Z29" s="32"/>
      <c r="AA29" s="98"/>
      <c r="AB29" s="99"/>
      <c r="AC29" s="31"/>
      <c r="AD29" s="32"/>
      <c r="AE29" s="32"/>
      <c r="AF29" s="99"/>
      <c r="AG29" s="562">
        <f>SUM(E29:AF29)</f>
        <v>1.6666666666666665</v>
      </c>
      <c r="AH29" s="558">
        <f>SUM(E30:AF30)</f>
        <v>1.5625</v>
      </c>
      <c r="AI29" s="412"/>
      <c r="AK29" s="411"/>
      <c r="AL29" s="660"/>
      <c r="AM29" s="662"/>
      <c r="AN29" s="623"/>
      <c r="AO29" s="624"/>
      <c r="AP29" s="275"/>
      <c r="AQ29" s="412"/>
    </row>
    <row r="30" spans="1:47" ht="15" customHeight="1" x14ac:dyDescent="0.25">
      <c r="A30" s="411"/>
      <c r="B30" s="576"/>
      <c r="C30" s="628"/>
      <c r="D30" s="25" t="s">
        <v>17</v>
      </c>
      <c r="E30" s="26"/>
      <c r="F30" s="262">
        <v>0.3125</v>
      </c>
      <c r="G30" s="27"/>
      <c r="H30" s="82"/>
      <c r="I30" s="26"/>
      <c r="J30" s="262">
        <v>0.3125</v>
      </c>
      <c r="K30" s="27"/>
      <c r="L30" s="28"/>
      <c r="M30" s="83"/>
      <c r="N30" s="27"/>
      <c r="O30" s="262">
        <v>0.3125</v>
      </c>
      <c r="P30" s="82"/>
      <c r="Q30" s="26"/>
      <c r="R30" s="27"/>
      <c r="S30" s="262">
        <v>0.3125</v>
      </c>
      <c r="T30" s="82"/>
      <c r="U30" s="26"/>
      <c r="V30" s="27"/>
      <c r="W30" s="27"/>
      <c r="X30" s="260"/>
      <c r="Y30" s="261">
        <v>0.3125</v>
      </c>
      <c r="Z30" s="27"/>
      <c r="AA30" s="100"/>
      <c r="AB30" s="97"/>
      <c r="AC30" s="26"/>
      <c r="AD30" s="27"/>
      <c r="AE30" s="27"/>
      <c r="AF30" s="97"/>
      <c r="AG30" s="561"/>
      <c r="AH30" s="557"/>
      <c r="AI30" s="412"/>
      <c r="AK30" s="411"/>
      <c r="AL30" s="661"/>
      <c r="AM30" s="662"/>
      <c r="AN30" s="623"/>
      <c r="AO30" s="624"/>
      <c r="AP30" s="275"/>
      <c r="AQ30" s="412"/>
    </row>
    <row r="31" spans="1:47" ht="15" customHeight="1" x14ac:dyDescent="0.25">
      <c r="A31" s="411"/>
      <c r="B31" s="576"/>
      <c r="C31" s="569" t="s">
        <v>20</v>
      </c>
      <c r="D31" s="30" t="s">
        <v>16</v>
      </c>
      <c r="E31" s="31"/>
      <c r="F31" s="171">
        <v>0.33333333333333331</v>
      </c>
      <c r="G31" s="32"/>
      <c r="H31" s="85"/>
      <c r="I31" s="31"/>
      <c r="J31" s="171">
        <v>0.33333333333333331</v>
      </c>
      <c r="K31" s="32"/>
      <c r="L31" s="33"/>
      <c r="M31" s="86"/>
      <c r="N31" s="32"/>
      <c r="O31" s="171">
        <v>0.33333333333333331</v>
      </c>
      <c r="P31" s="85"/>
      <c r="Q31" s="31"/>
      <c r="R31" s="32"/>
      <c r="S31" s="171">
        <v>0.33333333333333331</v>
      </c>
      <c r="T31" s="85"/>
      <c r="U31" s="31"/>
      <c r="V31" s="32"/>
      <c r="W31" s="171">
        <v>0.33333333333333331</v>
      </c>
      <c r="X31" s="33"/>
      <c r="Y31" s="31"/>
      <c r="Z31" s="32"/>
      <c r="AA31" s="98"/>
      <c r="AB31" s="179"/>
      <c r="AC31" s="169">
        <v>0.33333333333333331</v>
      </c>
      <c r="AD31" s="32"/>
      <c r="AE31" s="32"/>
      <c r="AF31" s="99"/>
      <c r="AG31" s="607">
        <f>SUM(E31:AF31)</f>
        <v>1.9999999999999998</v>
      </c>
      <c r="AH31" s="608">
        <f>SUM(E32:AF32)</f>
        <v>1.875</v>
      </c>
      <c r="AI31" s="412"/>
      <c r="AK31" s="411"/>
      <c r="AL31" s="655" t="s">
        <v>103</v>
      </c>
      <c r="AM31" s="657" t="s">
        <v>104</v>
      </c>
      <c r="AN31" s="658" t="s">
        <v>136</v>
      </c>
      <c r="AO31" s="636"/>
      <c r="AP31" s="275"/>
      <c r="AQ31" s="412"/>
    </row>
    <row r="32" spans="1:47" ht="15" customHeight="1" x14ac:dyDescent="0.25">
      <c r="A32" s="411"/>
      <c r="B32" s="576"/>
      <c r="C32" s="569"/>
      <c r="D32" s="25" t="s">
        <v>17</v>
      </c>
      <c r="E32" s="26"/>
      <c r="F32" s="371">
        <v>0.3125</v>
      </c>
      <c r="G32" s="27"/>
      <c r="H32" s="82"/>
      <c r="I32" s="26"/>
      <c r="J32" s="371">
        <v>0.3125</v>
      </c>
      <c r="K32" s="27"/>
      <c r="L32" s="28"/>
      <c r="M32" s="83"/>
      <c r="N32" s="27"/>
      <c r="O32" s="371">
        <v>0.3125</v>
      </c>
      <c r="P32" s="82"/>
      <c r="Q32" s="26"/>
      <c r="R32" s="27"/>
      <c r="S32" s="371">
        <v>0.3125</v>
      </c>
      <c r="T32" s="82"/>
      <c r="U32" s="26"/>
      <c r="V32" s="27"/>
      <c r="W32" s="371">
        <v>0.3125</v>
      </c>
      <c r="X32" s="28"/>
      <c r="Y32" s="26"/>
      <c r="Z32" s="27"/>
      <c r="AA32" s="100"/>
      <c r="AB32" s="279"/>
      <c r="AC32" s="194">
        <v>0.3125</v>
      </c>
      <c r="AD32" s="27"/>
      <c r="AE32" s="27"/>
      <c r="AF32" s="97"/>
      <c r="AG32" s="607"/>
      <c r="AH32" s="608"/>
      <c r="AI32" s="412"/>
      <c r="AK32" s="411"/>
      <c r="AL32" s="655"/>
      <c r="AM32" s="657"/>
      <c r="AN32" s="658"/>
      <c r="AO32" s="636"/>
      <c r="AP32" s="275"/>
      <c r="AQ32" s="412"/>
    </row>
    <row r="33" spans="1:43" ht="15" customHeight="1" x14ac:dyDescent="0.2">
      <c r="A33" s="411"/>
      <c r="B33" s="576"/>
      <c r="C33" s="918" t="s">
        <v>83</v>
      </c>
      <c r="D33" s="30" t="s">
        <v>16</v>
      </c>
      <c r="E33" s="31"/>
      <c r="F33" s="32"/>
      <c r="G33" s="32"/>
      <c r="H33" s="85"/>
      <c r="I33" s="31"/>
      <c r="J33" s="32"/>
      <c r="K33" s="32"/>
      <c r="L33" s="33"/>
      <c r="M33" s="86"/>
      <c r="N33" s="358">
        <v>0.33333333333333331</v>
      </c>
      <c r="O33" s="32"/>
      <c r="P33" s="85"/>
      <c r="Q33" s="31"/>
      <c r="R33" s="358">
        <v>0.33333333333333331</v>
      </c>
      <c r="S33" s="32"/>
      <c r="T33" s="85"/>
      <c r="U33" s="31"/>
      <c r="V33" s="358">
        <v>0.33333333333333331</v>
      </c>
      <c r="W33" s="32"/>
      <c r="X33" s="33"/>
      <c r="Y33" s="31"/>
      <c r="Z33" s="32"/>
      <c r="AA33" s="358">
        <v>0.33333333333333331</v>
      </c>
      <c r="AB33" s="99"/>
      <c r="AC33" s="31"/>
      <c r="AD33" s="32"/>
      <c r="AE33" s="32"/>
      <c r="AF33" s="359">
        <v>8.3333333333333329E-2</v>
      </c>
      <c r="AG33" s="607">
        <f>SUM(E33:AF33)</f>
        <v>1.4166666666666665</v>
      </c>
      <c r="AH33" s="608">
        <f>SUM(E34:AF34)</f>
        <v>1.3333333333333333</v>
      </c>
      <c r="AI33" s="412"/>
      <c r="AK33" s="411"/>
      <c r="AL33" s="653" t="s">
        <v>105</v>
      </c>
      <c r="AM33" s="654" t="s">
        <v>106</v>
      </c>
      <c r="AN33" s="623" t="s">
        <v>136</v>
      </c>
      <c r="AO33" s="624"/>
      <c r="AQ33" s="412"/>
    </row>
    <row r="34" spans="1:43" ht="15" customHeight="1" x14ac:dyDescent="0.2">
      <c r="A34" s="411"/>
      <c r="B34" s="576"/>
      <c r="C34" s="919"/>
      <c r="D34" s="25" t="s">
        <v>17</v>
      </c>
      <c r="E34" s="26"/>
      <c r="F34" s="27"/>
      <c r="G34" s="27"/>
      <c r="H34" s="82"/>
      <c r="I34" s="26"/>
      <c r="J34" s="27"/>
      <c r="K34" s="27"/>
      <c r="L34" s="28"/>
      <c r="M34" s="83"/>
      <c r="N34" s="361">
        <v>0.3125</v>
      </c>
      <c r="O34" s="27"/>
      <c r="P34" s="82"/>
      <c r="Q34" s="26"/>
      <c r="R34" s="361">
        <v>0.3125</v>
      </c>
      <c r="S34" s="27"/>
      <c r="T34" s="82"/>
      <c r="U34" s="26"/>
      <c r="V34" s="361">
        <v>0.3125</v>
      </c>
      <c r="W34" s="27"/>
      <c r="X34" s="28"/>
      <c r="Y34" s="26"/>
      <c r="Z34" s="27"/>
      <c r="AA34" s="361">
        <v>0.3125</v>
      </c>
      <c r="AB34" s="97"/>
      <c r="AC34" s="26"/>
      <c r="AD34" s="27"/>
      <c r="AE34" s="27"/>
      <c r="AF34" s="362">
        <v>8.3333333333333329E-2</v>
      </c>
      <c r="AG34" s="607"/>
      <c r="AH34" s="608"/>
      <c r="AI34" s="412"/>
      <c r="AK34" s="411"/>
      <c r="AL34" s="653"/>
      <c r="AM34" s="654"/>
      <c r="AN34" s="623"/>
      <c r="AO34" s="624"/>
      <c r="AQ34" s="412"/>
    </row>
    <row r="35" spans="1:43" ht="15" customHeight="1" x14ac:dyDescent="0.2">
      <c r="A35" s="411"/>
      <c r="B35" s="576"/>
      <c r="C35" s="920" t="s">
        <v>86</v>
      </c>
      <c r="D35" s="30" t="s">
        <v>16</v>
      </c>
      <c r="E35" s="390">
        <v>0.25</v>
      </c>
      <c r="F35" s="32"/>
      <c r="G35" s="32"/>
      <c r="H35" s="85"/>
      <c r="I35" s="31"/>
      <c r="J35" s="32"/>
      <c r="K35" s="32"/>
      <c r="L35" s="33"/>
      <c r="M35" s="86"/>
      <c r="N35" s="356">
        <v>0.33333333333333331</v>
      </c>
      <c r="O35" s="32"/>
      <c r="P35" s="85"/>
      <c r="Q35" s="31"/>
      <c r="R35" s="356">
        <v>0.33333333333333331</v>
      </c>
      <c r="S35" s="32"/>
      <c r="T35" s="85"/>
      <c r="U35" s="31"/>
      <c r="V35" s="32"/>
      <c r="W35" s="356">
        <v>0.33333333333333331</v>
      </c>
      <c r="X35" s="33"/>
      <c r="Y35" s="31"/>
      <c r="Z35" s="32"/>
      <c r="AA35" s="98"/>
      <c r="AB35" s="99"/>
      <c r="AC35" s="31"/>
      <c r="AD35" s="32"/>
      <c r="AE35" s="32"/>
      <c r="AF35" s="99"/>
      <c r="AG35" s="607">
        <f>SUM(E35:AF35)</f>
        <v>1.2499999999999998</v>
      </c>
      <c r="AH35" s="608">
        <f>SUM(E36:AF36)</f>
        <v>1.1666666666666665</v>
      </c>
      <c r="AI35" s="412"/>
      <c r="AK35" s="411"/>
      <c r="AL35" s="655" t="s">
        <v>107</v>
      </c>
      <c r="AM35" s="657" t="s">
        <v>108</v>
      </c>
      <c r="AN35" s="658" t="s">
        <v>136</v>
      </c>
      <c r="AO35" s="636"/>
      <c r="AQ35" s="412"/>
    </row>
    <row r="36" spans="1:43" ht="15" customHeight="1" thickBot="1" x14ac:dyDescent="0.25">
      <c r="A36" s="411"/>
      <c r="B36" s="576"/>
      <c r="C36" s="921"/>
      <c r="D36" s="25" t="s">
        <v>17</v>
      </c>
      <c r="E36" s="392">
        <v>0.22916666666666666</v>
      </c>
      <c r="F36" s="27"/>
      <c r="G36" s="27"/>
      <c r="H36" s="82"/>
      <c r="I36" s="26"/>
      <c r="J36" s="27"/>
      <c r="K36" s="27"/>
      <c r="L36" s="28"/>
      <c r="M36" s="83"/>
      <c r="N36" s="385">
        <v>0.3125</v>
      </c>
      <c r="O36" s="27"/>
      <c r="P36" s="82"/>
      <c r="Q36" s="26"/>
      <c r="R36" s="385">
        <v>0.3125</v>
      </c>
      <c r="S36" s="27"/>
      <c r="T36" s="82"/>
      <c r="U36" s="26"/>
      <c r="V36" s="27"/>
      <c r="W36" s="385">
        <v>0.3125</v>
      </c>
      <c r="X36" s="28"/>
      <c r="Y36" s="26"/>
      <c r="Z36" s="27"/>
      <c r="AA36" s="100"/>
      <c r="AB36" s="97"/>
      <c r="AC36" s="26"/>
      <c r="AD36" s="27"/>
      <c r="AE36" s="27"/>
      <c r="AF36" s="97"/>
      <c r="AG36" s="607"/>
      <c r="AH36" s="608"/>
      <c r="AI36" s="412"/>
      <c r="AK36" s="411"/>
      <c r="AL36" s="656"/>
      <c r="AM36" s="663"/>
      <c r="AN36" s="614"/>
      <c r="AO36" s="616"/>
      <c r="AQ36" s="412"/>
    </row>
    <row r="37" spans="1:43" ht="15" customHeight="1" x14ac:dyDescent="0.25">
      <c r="A37" s="411"/>
      <c r="B37" s="576"/>
      <c r="C37" s="603" t="s">
        <v>88</v>
      </c>
      <c r="D37" s="30" t="s">
        <v>16</v>
      </c>
      <c r="E37" s="31"/>
      <c r="F37" s="32"/>
      <c r="G37" s="32"/>
      <c r="H37" s="284"/>
      <c r="I37" s="285">
        <v>0.33333333333333331</v>
      </c>
      <c r="J37" s="32"/>
      <c r="K37" s="32"/>
      <c r="L37" s="284"/>
      <c r="M37" s="285">
        <v>0.33333333333333331</v>
      </c>
      <c r="N37" s="32"/>
      <c r="O37" s="32"/>
      <c r="P37" s="85"/>
      <c r="Q37" s="31"/>
      <c r="R37" s="32"/>
      <c r="S37" s="32"/>
      <c r="T37" s="33"/>
      <c r="U37" s="86"/>
      <c r="V37" s="325">
        <v>0.33333333333333331</v>
      </c>
      <c r="W37" s="32"/>
      <c r="X37" s="85"/>
      <c r="Y37" s="31"/>
      <c r="Z37" s="325">
        <v>0.33333333333333331</v>
      </c>
      <c r="AA37" s="32"/>
      <c r="AB37" s="99"/>
      <c r="AC37" s="31"/>
      <c r="AD37" s="325">
        <v>0.33333333333333331</v>
      </c>
      <c r="AE37" s="32"/>
      <c r="AF37" s="99"/>
      <c r="AG37" s="607">
        <f>SUM(E37:AF37)</f>
        <v>1.6666666666666665</v>
      </c>
      <c r="AH37" s="608">
        <f>SUM(E38:AF38)</f>
        <v>1.5625</v>
      </c>
      <c r="AI37" s="412"/>
      <c r="AK37" s="411"/>
      <c r="AL37" s="637"/>
      <c r="AM37" s="639" t="s">
        <v>109</v>
      </c>
      <c r="AN37" s="641">
        <f>COUNTIF(AN23:AN36, "x")</f>
        <v>7</v>
      </c>
      <c r="AO37" s="641">
        <f>COUNTIF(AO23:AO36, "x")</f>
        <v>0</v>
      </c>
      <c r="AP37" s="275"/>
      <c r="AQ37" s="412"/>
    </row>
    <row r="38" spans="1:43" ht="15" customHeight="1" thickBot="1" x14ac:dyDescent="0.3">
      <c r="A38" s="411"/>
      <c r="B38" s="577"/>
      <c r="C38" s="604"/>
      <c r="D38" s="40" t="s">
        <v>17</v>
      </c>
      <c r="E38" s="43"/>
      <c r="F38" s="41"/>
      <c r="G38" s="41"/>
      <c r="H38" s="386"/>
      <c r="I38" s="384">
        <v>0.3125</v>
      </c>
      <c r="J38" s="41"/>
      <c r="K38" s="41"/>
      <c r="L38" s="386"/>
      <c r="M38" s="384">
        <v>0.3125</v>
      </c>
      <c r="N38" s="41"/>
      <c r="O38" s="41"/>
      <c r="P38" s="87"/>
      <c r="Q38" s="43"/>
      <c r="R38" s="41"/>
      <c r="S38" s="41"/>
      <c r="T38" s="42"/>
      <c r="U38" s="88"/>
      <c r="V38" s="281">
        <v>0.3125</v>
      </c>
      <c r="W38" s="41"/>
      <c r="X38" s="87"/>
      <c r="Y38" s="43"/>
      <c r="Z38" s="281">
        <v>0.3125</v>
      </c>
      <c r="AA38" s="41"/>
      <c r="AB38" s="103"/>
      <c r="AC38" s="43"/>
      <c r="AD38" s="281">
        <v>0.3125</v>
      </c>
      <c r="AE38" s="41"/>
      <c r="AF38" s="103"/>
      <c r="AG38" s="609"/>
      <c r="AH38" s="610"/>
      <c r="AI38" s="412"/>
      <c r="AK38" s="411"/>
      <c r="AL38" s="638"/>
      <c r="AM38" s="640"/>
      <c r="AN38" s="614"/>
      <c r="AO38" s="614"/>
      <c r="AP38" s="275"/>
      <c r="AQ38" s="412"/>
    </row>
    <row r="39" spans="1:43" ht="15" customHeight="1" thickBot="1" x14ac:dyDescent="0.4">
      <c r="A39" s="411"/>
      <c r="B39" s="263"/>
      <c r="C39" s="125"/>
      <c r="D39" s="125"/>
      <c r="E39" s="91"/>
      <c r="F39" s="91"/>
      <c r="G39" s="91"/>
      <c r="H39" s="92"/>
      <c r="I39" s="91"/>
      <c r="J39" s="91"/>
      <c r="K39" s="91"/>
      <c r="L39" s="92"/>
      <c r="M39" s="91"/>
      <c r="N39" s="91"/>
      <c r="O39" s="91"/>
      <c r="P39" s="92"/>
      <c r="Q39" s="91"/>
      <c r="R39" s="91"/>
      <c r="S39" s="91"/>
      <c r="T39" s="92"/>
      <c r="U39" s="91"/>
      <c r="V39" s="91"/>
      <c r="W39" s="91"/>
      <c r="X39" s="92"/>
      <c r="Y39" s="91"/>
      <c r="Z39" s="91"/>
      <c r="AA39" s="91"/>
      <c r="AB39" s="91"/>
      <c r="AC39" s="91"/>
      <c r="AD39" s="91"/>
      <c r="AE39" s="91"/>
      <c r="AF39" s="91"/>
      <c r="AG39" s="48"/>
      <c r="AH39" s="49"/>
      <c r="AI39" s="412"/>
      <c r="AK39" s="411"/>
      <c r="AP39" s="275"/>
      <c r="AQ39" s="412"/>
    </row>
    <row r="40" spans="1:43" ht="15" customHeight="1" x14ac:dyDescent="0.25">
      <c r="A40" s="411"/>
      <c r="B40" s="575">
        <v>2</v>
      </c>
      <c r="C40" s="625" t="s">
        <v>15</v>
      </c>
      <c r="D40" s="20" t="s">
        <v>16</v>
      </c>
      <c r="E40" s="21"/>
      <c r="F40" s="22"/>
      <c r="G40" s="24">
        <v>0.33333333333333331</v>
      </c>
      <c r="H40" s="79"/>
      <c r="I40" s="21"/>
      <c r="J40" s="22"/>
      <c r="K40" s="24">
        <v>0.33333333333333331</v>
      </c>
      <c r="L40" s="23"/>
      <c r="M40" s="80"/>
      <c r="N40" s="22"/>
      <c r="O40" s="22"/>
      <c r="P40" s="81"/>
      <c r="Q40" s="55">
        <v>0.33333333333333331</v>
      </c>
      <c r="R40" s="22"/>
      <c r="S40" s="22"/>
      <c r="T40" s="81"/>
      <c r="U40" s="55">
        <v>0.33333333333333331</v>
      </c>
      <c r="V40" s="22"/>
      <c r="W40" s="22"/>
      <c r="X40" s="23"/>
      <c r="Y40" s="21"/>
      <c r="Z40" s="22"/>
      <c r="AA40" s="22"/>
      <c r="AB40" s="23"/>
      <c r="AC40" s="21"/>
      <c r="AD40" s="22"/>
      <c r="AE40" s="22"/>
      <c r="AF40" s="96"/>
      <c r="AG40" s="560">
        <f>SUM(E40:AF40)</f>
        <v>1.3333333333333333</v>
      </c>
      <c r="AH40" s="556">
        <f>SUM(E41:AF41)</f>
        <v>1.25</v>
      </c>
      <c r="AI40" s="412"/>
      <c r="AK40" s="411"/>
      <c r="AP40" s="275"/>
      <c r="AQ40" s="412"/>
    </row>
    <row r="41" spans="1:43" ht="15" customHeight="1" thickBot="1" x14ac:dyDescent="0.3">
      <c r="A41" s="411"/>
      <c r="B41" s="576"/>
      <c r="C41" s="626"/>
      <c r="D41" s="25" t="s">
        <v>17</v>
      </c>
      <c r="E41" s="26"/>
      <c r="F41" s="27"/>
      <c r="G41" s="29">
        <v>0.3125</v>
      </c>
      <c r="H41" s="82"/>
      <c r="I41" s="26"/>
      <c r="J41" s="27"/>
      <c r="K41" s="29">
        <v>0.3125</v>
      </c>
      <c r="L41" s="28"/>
      <c r="M41" s="83"/>
      <c r="N41" s="27"/>
      <c r="O41" s="27"/>
      <c r="P41" s="84"/>
      <c r="Q41" s="57">
        <v>0.3125</v>
      </c>
      <c r="R41" s="27"/>
      <c r="S41" s="27"/>
      <c r="T41" s="84"/>
      <c r="U41" s="57">
        <v>0.3125</v>
      </c>
      <c r="V41" s="27"/>
      <c r="W41" s="27"/>
      <c r="X41" s="28"/>
      <c r="Y41" s="26"/>
      <c r="Z41" s="27"/>
      <c r="AA41" s="27"/>
      <c r="AB41" s="28"/>
      <c r="AC41" s="26"/>
      <c r="AD41" s="27"/>
      <c r="AE41" s="27"/>
      <c r="AF41" s="97"/>
      <c r="AG41" s="561"/>
      <c r="AH41" s="557"/>
      <c r="AI41" s="412"/>
      <c r="AK41" s="411"/>
      <c r="AP41" s="275"/>
      <c r="AQ41" s="412"/>
    </row>
    <row r="42" spans="1:43" ht="15" customHeight="1" x14ac:dyDescent="0.2">
      <c r="A42" s="411"/>
      <c r="B42" s="576"/>
      <c r="C42" s="884" t="s">
        <v>18</v>
      </c>
      <c r="D42" s="30" t="s">
        <v>16</v>
      </c>
      <c r="E42" s="31"/>
      <c r="F42" s="159">
        <v>0.33333333333333331</v>
      </c>
      <c r="G42" s="32"/>
      <c r="H42" s="85"/>
      <c r="I42" s="31"/>
      <c r="J42" s="159">
        <v>0.33333333333333331</v>
      </c>
      <c r="K42" s="32"/>
      <c r="L42" s="33"/>
      <c r="M42" s="86"/>
      <c r="N42" s="32"/>
      <c r="O42" s="159">
        <v>0.33333333333333331</v>
      </c>
      <c r="P42" s="33"/>
      <c r="Q42" s="86"/>
      <c r="R42" s="32"/>
      <c r="S42" s="159">
        <v>0.33333333333333331</v>
      </c>
      <c r="T42" s="33"/>
      <c r="U42" s="86"/>
      <c r="V42" s="32"/>
      <c r="W42" s="32"/>
      <c r="X42" s="175"/>
      <c r="Y42" s="157">
        <v>0.33333333333333331</v>
      </c>
      <c r="Z42" s="32"/>
      <c r="AA42" s="98"/>
      <c r="AB42" s="99"/>
      <c r="AC42" s="31"/>
      <c r="AD42" s="32"/>
      <c r="AE42" s="32"/>
      <c r="AF42" s="99"/>
      <c r="AG42" s="562">
        <f>SUM(E42:AF42)</f>
        <v>1.6666666666666665</v>
      </c>
      <c r="AH42" s="558">
        <f>SUM(E43:AF43)</f>
        <v>1.5625</v>
      </c>
      <c r="AI42" s="412"/>
      <c r="AK42" s="411"/>
      <c r="AL42" s="642" t="s">
        <v>110</v>
      </c>
      <c r="AM42" s="645" t="s">
        <v>111</v>
      </c>
      <c r="AN42" s="648" t="s">
        <v>112</v>
      </c>
      <c r="AO42" s="650" t="s">
        <v>130</v>
      </c>
      <c r="AP42" s="632" t="s">
        <v>113</v>
      </c>
      <c r="AQ42" s="412"/>
    </row>
    <row r="43" spans="1:43" ht="15" customHeight="1" x14ac:dyDescent="0.2">
      <c r="A43" s="411"/>
      <c r="B43" s="576"/>
      <c r="C43" s="884"/>
      <c r="D43" s="25" t="s">
        <v>17</v>
      </c>
      <c r="E43" s="26"/>
      <c r="F43" s="160">
        <v>0.3125</v>
      </c>
      <c r="G43" s="27"/>
      <c r="H43" s="82"/>
      <c r="I43" s="26"/>
      <c r="J43" s="160">
        <v>0.3125</v>
      </c>
      <c r="K43" s="27"/>
      <c r="L43" s="28"/>
      <c r="M43" s="83"/>
      <c r="N43" s="27"/>
      <c r="O43" s="160">
        <v>0.3125</v>
      </c>
      <c r="P43" s="28"/>
      <c r="Q43" s="83"/>
      <c r="R43" s="27"/>
      <c r="S43" s="160">
        <v>0.3125</v>
      </c>
      <c r="T43" s="28"/>
      <c r="U43" s="83"/>
      <c r="V43" s="27"/>
      <c r="W43" s="27"/>
      <c r="X43" s="176"/>
      <c r="Y43" s="158">
        <v>0.3125</v>
      </c>
      <c r="Z43" s="27"/>
      <c r="AA43" s="100"/>
      <c r="AB43" s="97"/>
      <c r="AC43" s="26"/>
      <c r="AD43" s="27"/>
      <c r="AE43" s="27"/>
      <c r="AF43" s="97"/>
      <c r="AG43" s="561"/>
      <c r="AH43" s="557"/>
      <c r="AI43" s="412"/>
      <c r="AK43" s="411"/>
      <c r="AL43" s="643"/>
      <c r="AM43" s="646"/>
      <c r="AN43" s="649"/>
      <c r="AO43" s="651"/>
      <c r="AP43" s="633"/>
      <c r="AQ43" s="412"/>
    </row>
    <row r="44" spans="1:43" ht="15" customHeight="1" thickBot="1" x14ac:dyDescent="0.25">
      <c r="A44" s="411"/>
      <c r="B44" s="576"/>
      <c r="C44" s="628" t="s">
        <v>19</v>
      </c>
      <c r="D44" s="30" t="s">
        <v>16</v>
      </c>
      <c r="E44" s="31"/>
      <c r="F44" s="259">
        <v>0.33333333333333331</v>
      </c>
      <c r="G44" s="32"/>
      <c r="H44" s="85"/>
      <c r="I44" s="31"/>
      <c r="J44" s="259">
        <v>0.33333333333333331</v>
      </c>
      <c r="K44" s="32"/>
      <c r="L44" s="85"/>
      <c r="M44" s="31"/>
      <c r="N44" s="32"/>
      <c r="O44" s="259">
        <v>0.33333333333333331</v>
      </c>
      <c r="P44" s="85"/>
      <c r="Q44" s="31"/>
      <c r="R44" s="32"/>
      <c r="S44" s="259">
        <v>0.33333333333333331</v>
      </c>
      <c r="T44" s="33"/>
      <c r="U44" s="86"/>
      <c r="V44" s="32"/>
      <c r="W44" s="259">
        <v>0.33333333333333331</v>
      </c>
      <c r="X44" s="85"/>
      <c r="Y44" s="31"/>
      <c r="Z44" s="32"/>
      <c r="AA44" s="98"/>
      <c r="AB44" s="257"/>
      <c r="AC44" s="258">
        <v>0.33333333333333331</v>
      </c>
      <c r="AD44" s="32"/>
      <c r="AE44" s="32"/>
      <c r="AF44" s="99"/>
      <c r="AG44" s="562">
        <f>SUM(E44:AF44)</f>
        <v>1.9999999999999998</v>
      </c>
      <c r="AH44" s="558">
        <f>SUM(E45:AF45)</f>
        <v>1.875</v>
      </c>
      <c r="AI44" s="412"/>
      <c r="AK44" s="411"/>
      <c r="AL44" s="644"/>
      <c r="AM44" s="647"/>
      <c r="AN44" s="649"/>
      <c r="AO44" s="652"/>
      <c r="AP44" s="634"/>
      <c r="AQ44" s="412"/>
    </row>
    <row r="45" spans="1:43" ht="15" customHeight="1" x14ac:dyDescent="0.2">
      <c r="A45" s="411"/>
      <c r="B45" s="576"/>
      <c r="C45" s="628"/>
      <c r="D45" s="25" t="s">
        <v>17</v>
      </c>
      <c r="E45" s="26"/>
      <c r="F45" s="262">
        <v>0.3125</v>
      </c>
      <c r="G45" s="27"/>
      <c r="H45" s="82"/>
      <c r="I45" s="26"/>
      <c r="J45" s="262">
        <v>0.3125</v>
      </c>
      <c r="K45" s="27"/>
      <c r="L45" s="82"/>
      <c r="M45" s="26"/>
      <c r="N45" s="27"/>
      <c r="O45" s="262">
        <v>0.3125</v>
      </c>
      <c r="P45" s="82"/>
      <c r="Q45" s="26"/>
      <c r="R45" s="27"/>
      <c r="S45" s="262">
        <v>0.3125</v>
      </c>
      <c r="T45" s="28"/>
      <c r="U45" s="83"/>
      <c r="V45" s="27"/>
      <c r="W45" s="262">
        <v>0.3125</v>
      </c>
      <c r="X45" s="82"/>
      <c r="Y45" s="26"/>
      <c r="Z45" s="27"/>
      <c r="AA45" s="100"/>
      <c r="AB45" s="260"/>
      <c r="AC45" s="261">
        <v>0.3125</v>
      </c>
      <c r="AD45" s="27"/>
      <c r="AE45" s="27"/>
      <c r="AF45" s="269"/>
      <c r="AG45" s="561"/>
      <c r="AH45" s="557"/>
      <c r="AI45" s="412"/>
      <c r="AK45" s="415"/>
      <c r="AL45" s="629" t="s">
        <v>98</v>
      </c>
      <c r="AM45" s="630" t="s">
        <v>114</v>
      </c>
      <c r="AN45" s="631" t="s">
        <v>136</v>
      </c>
      <c r="AO45" s="631"/>
      <c r="AP45" s="635"/>
      <c r="AQ45" s="412"/>
    </row>
    <row r="46" spans="1:43" ht="15" customHeight="1" x14ac:dyDescent="0.2">
      <c r="A46" s="411"/>
      <c r="B46" s="576"/>
      <c r="C46" s="569" t="s">
        <v>20</v>
      </c>
      <c r="D46" s="30" t="s">
        <v>16</v>
      </c>
      <c r="E46" s="31"/>
      <c r="F46" s="32"/>
      <c r="G46" s="32"/>
      <c r="H46" s="85"/>
      <c r="I46" s="31"/>
      <c r="J46" s="32"/>
      <c r="K46" s="32"/>
      <c r="L46" s="85"/>
      <c r="M46" s="31"/>
      <c r="N46" s="171">
        <v>0.33333333333333331</v>
      </c>
      <c r="O46" s="32"/>
      <c r="P46" s="85"/>
      <c r="Q46" s="31"/>
      <c r="R46" s="171">
        <v>0.33333333333333331</v>
      </c>
      <c r="S46" s="32"/>
      <c r="T46" s="85"/>
      <c r="U46" s="31"/>
      <c r="V46" s="171">
        <v>0.33333333333333331</v>
      </c>
      <c r="W46" s="32"/>
      <c r="X46" s="85"/>
      <c r="Y46" s="31"/>
      <c r="Z46" s="32"/>
      <c r="AA46" s="171">
        <v>0.33333333333333331</v>
      </c>
      <c r="AB46" s="85"/>
      <c r="AC46" s="31"/>
      <c r="AD46" s="32"/>
      <c r="AE46" s="32"/>
      <c r="AF46" s="190">
        <v>8.3333333333333329E-2</v>
      </c>
      <c r="AG46" s="607">
        <f>SUM(E46:AF46)</f>
        <v>1.4166666666666665</v>
      </c>
      <c r="AH46" s="608">
        <f>SUM(E47:AF47)</f>
        <v>1.3333333333333333</v>
      </c>
      <c r="AI46" s="412"/>
      <c r="AK46" s="415"/>
      <c r="AL46" s="598"/>
      <c r="AM46" s="599"/>
      <c r="AN46" s="600"/>
      <c r="AO46" s="600"/>
      <c r="AP46" s="601"/>
      <c r="AQ46" s="412"/>
    </row>
    <row r="47" spans="1:43" ht="15" customHeight="1" x14ac:dyDescent="0.2">
      <c r="A47" s="411"/>
      <c r="B47" s="576"/>
      <c r="C47" s="569"/>
      <c r="D47" s="25" t="s">
        <v>17</v>
      </c>
      <c r="E47" s="26"/>
      <c r="F47" s="27"/>
      <c r="G47" s="27"/>
      <c r="H47" s="82"/>
      <c r="I47" s="26"/>
      <c r="J47" s="27"/>
      <c r="K47" s="27"/>
      <c r="L47" s="82"/>
      <c r="M47" s="26"/>
      <c r="N47" s="371">
        <v>0.3125</v>
      </c>
      <c r="O47" s="27"/>
      <c r="P47" s="82"/>
      <c r="Q47" s="26"/>
      <c r="R47" s="371">
        <v>0.3125</v>
      </c>
      <c r="S47" s="27"/>
      <c r="T47" s="82"/>
      <c r="U47" s="26"/>
      <c r="V47" s="195">
        <v>0.3125</v>
      </c>
      <c r="W47" s="27"/>
      <c r="X47" s="82"/>
      <c r="Y47" s="26"/>
      <c r="Z47" s="27"/>
      <c r="AA47" s="371">
        <v>0.3125</v>
      </c>
      <c r="AB47" s="82"/>
      <c r="AC47" s="26"/>
      <c r="AD47" s="27"/>
      <c r="AE47" s="27"/>
      <c r="AF47" s="372">
        <v>8.3333333333333329E-2</v>
      </c>
      <c r="AG47" s="607"/>
      <c r="AH47" s="608"/>
      <c r="AI47" s="412"/>
      <c r="AK47" s="411"/>
      <c r="AL47" s="602" t="s">
        <v>99</v>
      </c>
      <c r="AM47" s="619" t="s">
        <v>115</v>
      </c>
      <c r="AN47" s="596" t="s">
        <v>136</v>
      </c>
      <c r="AO47" s="596"/>
      <c r="AP47" s="597"/>
      <c r="AQ47" s="412"/>
    </row>
    <row r="48" spans="1:43" ht="15" customHeight="1" x14ac:dyDescent="0.2">
      <c r="A48" s="411"/>
      <c r="B48" s="576"/>
      <c r="C48" s="918" t="s">
        <v>83</v>
      </c>
      <c r="D48" s="30" t="s">
        <v>16</v>
      </c>
      <c r="E48" s="387">
        <v>0.25</v>
      </c>
      <c r="F48" s="32"/>
      <c r="G48" s="32"/>
      <c r="H48" s="85"/>
      <c r="I48" s="31"/>
      <c r="J48" s="32"/>
      <c r="K48" s="32"/>
      <c r="L48" s="33"/>
      <c r="M48" s="31"/>
      <c r="N48" s="358">
        <v>0.33333333333333331</v>
      </c>
      <c r="O48" s="32"/>
      <c r="P48" s="85"/>
      <c r="Q48" s="31"/>
      <c r="R48" s="358">
        <v>0.33333333333333331</v>
      </c>
      <c r="S48" s="32"/>
      <c r="T48" s="33"/>
      <c r="U48" s="86"/>
      <c r="V48" s="32"/>
      <c r="W48" s="358">
        <v>0.33333333333333331</v>
      </c>
      <c r="X48" s="85"/>
      <c r="Y48" s="31"/>
      <c r="Z48" s="32"/>
      <c r="AA48" s="98"/>
      <c r="AB48" s="99"/>
      <c r="AC48" s="31"/>
      <c r="AD48" s="32"/>
      <c r="AE48" s="32"/>
      <c r="AF48" s="99"/>
      <c r="AG48" s="607">
        <f>SUM(E48:AF48)</f>
        <v>1.2499999999999998</v>
      </c>
      <c r="AH48" s="608">
        <f>SUM(E49:AF49)</f>
        <v>1.1666666666666665</v>
      </c>
      <c r="AI48" s="412"/>
      <c r="AK48" s="411"/>
      <c r="AL48" s="602"/>
      <c r="AM48" s="619"/>
      <c r="AN48" s="596"/>
      <c r="AO48" s="596"/>
      <c r="AP48" s="597"/>
      <c r="AQ48" s="412"/>
    </row>
    <row r="49" spans="1:43" ht="15" customHeight="1" x14ac:dyDescent="0.2">
      <c r="A49" s="411"/>
      <c r="B49" s="576"/>
      <c r="C49" s="919"/>
      <c r="D49" s="25" t="s">
        <v>17</v>
      </c>
      <c r="E49" s="388">
        <v>0.22916666666666666</v>
      </c>
      <c r="F49" s="295"/>
      <c r="G49" s="295"/>
      <c r="H49" s="299"/>
      <c r="I49" s="298"/>
      <c r="J49" s="295"/>
      <c r="K49" s="295"/>
      <c r="L49" s="302"/>
      <c r="M49" s="26"/>
      <c r="N49" s="361">
        <v>0.3125</v>
      </c>
      <c r="O49" s="295"/>
      <c r="P49" s="299"/>
      <c r="Q49" s="298"/>
      <c r="R49" s="361">
        <v>0.3125</v>
      </c>
      <c r="S49" s="295"/>
      <c r="T49" s="302"/>
      <c r="U49" s="312"/>
      <c r="V49" s="295"/>
      <c r="W49" s="361">
        <v>0.3125</v>
      </c>
      <c r="X49" s="299"/>
      <c r="Y49" s="298"/>
      <c r="Z49" s="295"/>
      <c r="AA49" s="100"/>
      <c r="AB49" s="297"/>
      <c r="AC49" s="298"/>
      <c r="AD49" s="295"/>
      <c r="AE49" s="295"/>
      <c r="AF49" s="97"/>
      <c r="AG49" s="607"/>
      <c r="AH49" s="608"/>
      <c r="AI49" s="412"/>
      <c r="AK49" s="411"/>
      <c r="AL49" s="598" t="s">
        <v>100</v>
      </c>
      <c r="AM49" s="599" t="s">
        <v>116</v>
      </c>
      <c r="AN49" s="600" t="s">
        <v>136</v>
      </c>
      <c r="AO49" s="600"/>
      <c r="AP49" s="601"/>
      <c r="AQ49" s="412"/>
    </row>
    <row r="50" spans="1:43" ht="15" customHeight="1" x14ac:dyDescent="0.2">
      <c r="A50" s="411"/>
      <c r="B50" s="576"/>
      <c r="C50" s="920" t="s">
        <v>86</v>
      </c>
      <c r="D50" s="30" t="s">
        <v>16</v>
      </c>
      <c r="E50" s="31"/>
      <c r="F50" s="32"/>
      <c r="G50" s="32"/>
      <c r="H50" s="389"/>
      <c r="I50" s="390">
        <v>0.33333333333333331</v>
      </c>
      <c r="J50" s="32"/>
      <c r="K50" s="32"/>
      <c r="L50" s="389"/>
      <c r="M50" s="390">
        <v>0.33333333333333331</v>
      </c>
      <c r="N50" s="32"/>
      <c r="O50" s="32"/>
      <c r="P50" s="85"/>
      <c r="Q50" s="31"/>
      <c r="R50" s="32"/>
      <c r="S50" s="32"/>
      <c r="T50" s="33"/>
      <c r="U50" s="86"/>
      <c r="V50" s="356">
        <v>0.33333333333333331</v>
      </c>
      <c r="W50" s="32"/>
      <c r="X50" s="85"/>
      <c r="Y50" s="31"/>
      <c r="Z50" s="356">
        <v>0.33333333333333331</v>
      </c>
      <c r="AA50" s="32"/>
      <c r="AB50" s="99"/>
      <c r="AC50" s="31"/>
      <c r="AD50" s="356">
        <v>0.33333333333333331</v>
      </c>
      <c r="AE50" s="32"/>
      <c r="AF50" s="99"/>
      <c r="AG50" s="607">
        <f>SUM(E50:AF50)</f>
        <v>1.6666666666666665</v>
      </c>
      <c r="AH50" s="608">
        <f>SUM(E51:AF51)</f>
        <v>1.5625</v>
      </c>
      <c r="AI50" s="412"/>
      <c r="AK50" s="411"/>
      <c r="AL50" s="598"/>
      <c r="AM50" s="599"/>
      <c r="AN50" s="600"/>
      <c r="AO50" s="600"/>
      <c r="AP50" s="601"/>
      <c r="AQ50" s="412"/>
    </row>
    <row r="51" spans="1:43" ht="15" customHeight="1" x14ac:dyDescent="0.2">
      <c r="A51" s="411"/>
      <c r="B51" s="576"/>
      <c r="C51" s="921"/>
      <c r="D51" s="25" t="s">
        <v>17</v>
      </c>
      <c r="E51" s="26"/>
      <c r="F51" s="27"/>
      <c r="G51" s="27"/>
      <c r="H51" s="391"/>
      <c r="I51" s="392">
        <v>0.3125</v>
      </c>
      <c r="J51" s="27"/>
      <c r="K51" s="27"/>
      <c r="L51" s="391"/>
      <c r="M51" s="392">
        <v>0.3125</v>
      </c>
      <c r="N51" s="27"/>
      <c r="O51" s="27"/>
      <c r="P51" s="82"/>
      <c r="Q51" s="26"/>
      <c r="R51" s="27"/>
      <c r="S51" s="27"/>
      <c r="T51" s="28"/>
      <c r="U51" s="83"/>
      <c r="V51" s="385">
        <v>0.3125</v>
      </c>
      <c r="W51" s="27"/>
      <c r="X51" s="82"/>
      <c r="Y51" s="26"/>
      <c r="Z51" s="364">
        <v>0.3125</v>
      </c>
      <c r="AA51" s="27"/>
      <c r="AB51" s="97"/>
      <c r="AC51" s="26"/>
      <c r="AD51" s="364">
        <v>0.3125</v>
      </c>
      <c r="AE51" s="27"/>
      <c r="AF51" s="97"/>
      <c r="AG51" s="607"/>
      <c r="AH51" s="608"/>
      <c r="AI51" s="412"/>
      <c r="AK51" s="411"/>
      <c r="AL51" s="602" t="s">
        <v>102</v>
      </c>
      <c r="AM51" s="619" t="s">
        <v>117</v>
      </c>
      <c r="AN51" s="596"/>
      <c r="AO51" s="596" t="s">
        <v>136</v>
      </c>
      <c r="AP51" s="597"/>
      <c r="AQ51" s="412"/>
    </row>
    <row r="52" spans="1:43" ht="15" customHeight="1" x14ac:dyDescent="0.2">
      <c r="A52" s="411"/>
      <c r="B52" s="576"/>
      <c r="C52" s="603" t="s">
        <v>88</v>
      </c>
      <c r="D52" s="30" t="s">
        <v>16</v>
      </c>
      <c r="E52" s="298"/>
      <c r="F52" s="295"/>
      <c r="G52" s="325">
        <v>0.33333333333333331</v>
      </c>
      <c r="H52" s="299"/>
      <c r="I52" s="298"/>
      <c r="J52" s="295"/>
      <c r="K52" s="295"/>
      <c r="L52" s="302"/>
      <c r="M52" s="312"/>
      <c r="N52" s="295"/>
      <c r="O52" s="325">
        <v>0.33333333333333331</v>
      </c>
      <c r="P52" s="299"/>
      <c r="Q52" s="298"/>
      <c r="R52" s="295"/>
      <c r="S52" s="295"/>
      <c r="T52" s="302"/>
      <c r="U52" s="312"/>
      <c r="V52" s="32"/>
      <c r="W52" s="295"/>
      <c r="X52" s="299"/>
      <c r="Y52" s="298"/>
      <c r="Z52" s="295"/>
      <c r="AA52" s="295"/>
      <c r="AB52" s="297"/>
      <c r="AC52" s="298"/>
      <c r="AD52" s="295"/>
      <c r="AE52" s="325">
        <v>0.33333333333333331</v>
      </c>
      <c r="AF52" s="295"/>
      <c r="AG52" s="607">
        <f>SUM(E52:AF52)</f>
        <v>1</v>
      </c>
      <c r="AH52" s="608">
        <f>SUM(E53:AF53)</f>
        <v>0.9375</v>
      </c>
      <c r="AI52" s="412"/>
      <c r="AK52" s="416"/>
      <c r="AL52" s="602"/>
      <c r="AM52" s="619"/>
      <c r="AN52" s="596"/>
      <c r="AO52" s="596"/>
      <c r="AP52" s="597"/>
      <c r="AQ52" s="412"/>
    </row>
    <row r="53" spans="1:43" ht="15" customHeight="1" thickBot="1" x14ac:dyDescent="0.25">
      <c r="A53" s="411"/>
      <c r="B53" s="577"/>
      <c r="C53" s="604"/>
      <c r="D53" s="40" t="s">
        <v>17</v>
      </c>
      <c r="E53" s="43"/>
      <c r="F53" s="41"/>
      <c r="G53" s="281">
        <v>0.3125</v>
      </c>
      <c r="H53" s="87"/>
      <c r="I53" s="43"/>
      <c r="J53" s="41"/>
      <c r="K53" s="41"/>
      <c r="L53" s="42"/>
      <c r="M53" s="88"/>
      <c r="N53" s="41"/>
      <c r="O53" s="281">
        <v>0.3125</v>
      </c>
      <c r="P53" s="87"/>
      <c r="Q53" s="43"/>
      <c r="R53" s="41"/>
      <c r="S53" s="41"/>
      <c r="T53" s="42"/>
      <c r="U53" s="88"/>
      <c r="V53" s="41"/>
      <c r="W53" s="41"/>
      <c r="X53" s="87"/>
      <c r="Y53" s="43"/>
      <c r="Z53" s="41"/>
      <c r="AA53" s="41"/>
      <c r="AB53" s="103"/>
      <c r="AC53" s="43"/>
      <c r="AD53" s="41"/>
      <c r="AE53" s="281">
        <v>0.3125</v>
      </c>
      <c r="AF53" s="41"/>
      <c r="AG53" s="609"/>
      <c r="AH53" s="610"/>
      <c r="AI53" s="412"/>
      <c r="AK53" s="416"/>
      <c r="AL53" s="598" t="s">
        <v>103</v>
      </c>
      <c r="AM53" s="599" t="s">
        <v>118</v>
      </c>
      <c r="AN53" s="600" t="s">
        <v>136</v>
      </c>
      <c r="AO53" s="600"/>
      <c r="AP53" s="601"/>
      <c r="AQ53" s="412"/>
    </row>
    <row r="54" spans="1:43" ht="15" customHeight="1" thickBot="1" x14ac:dyDescent="0.4">
      <c r="A54" s="411"/>
      <c r="B54" s="263"/>
      <c r="C54" s="125"/>
      <c r="D54" s="125"/>
      <c r="E54" s="91"/>
      <c r="F54" s="91"/>
      <c r="G54" s="91"/>
      <c r="H54" s="92"/>
      <c r="I54" s="91"/>
      <c r="J54" s="91"/>
      <c r="K54" s="91"/>
      <c r="L54" s="92"/>
      <c r="M54" s="91"/>
      <c r="N54" s="91"/>
      <c r="O54" s="91"/>
      <c r="P54" s="92"/>
      <c r="Q54" s="91"/>
      <c r="R54" s="91"/>
      <c r="S54" s="91"/>
      <c r="T54" s="92"/>
      <c r="U54" s="91"/>
      <c r="V54" s="91"/>
      <c r="W54" s="91"/>
      <c r="X54" s="92"/>
      <c r="Y54" s="91"/>
      <c r="Z54" s="91"/>
      <c r="AA54" s="91"/>
      <c r="AB54" s="91"/>
      <c r="AC54" s="91"/>
      <c r="AD54" s="91"/>
      <c r="AE54" s="91"/>
      <c r="AF54" s="91"/>
      <c r="AG54" s="48"/>
      <c r="AH54" s="49"/>
      <c r="AI54" s="412"/>
      <c r="AK54" s="416"/>
      <c r="AL54" s="598"/>
      <c r="AM54" s="599"/>
      <c r="AN54" s="600"/>
      <c r="AO54" s="600"/>
      <c r="AP54" s="601"/>
      <c r="AQ54" s="412"/>
    </row>
    <row r="55" spans="1:43" ht="15" customHeight="1" x14ac:dyDescent="0.2">
      <c r="A55" s="411"/>
      <c r="B55" s="575">
        <v>3</v>
      </c>
      <c r="C55" s="625" t="s">
        <v>15</v>
      </c>
      <c r="D55" s="20" t="s">
        <v>16</v>
      </c>
      <c r="E55" s="21"/>
      <c r="F55" s="24">
        <v>0.33333333333333331</v>
      </c>
      <c r="G55" s="22"/>
      <c r="H55" s="79"/>
      <c r="I55" s="21"/>
      <c r="J55" s="24">
        <v>0.33333333333333331</v>
      </c>
      <c r="K55" s="22"/>
      <c r="L55" s="23"/>
      <c r="M55" s="80"/>
      <c r="N55" s="22"/>
      <c r="O55" s="24">
        <v>0.33333333333333331</v>
      </c>
      <c r="P55" s="23"/>
      <c r="Q55" s="21"/>
      <c r="R55" s="22"/>
      <c r="S55" s="24">
        <v>0.33333333333333331</v>
      </c>
      <c r="T55" s="23"/>
      <c r="U55" s="80"/>
      <c r="V55" s="22"/>
      <c r="W55" s="22"/>
      <c r="X55" s="81"/>
      <c r="Y55" s="55">
        <v>0.33333333333333331</v>
      </c>
      <c r="Z55" s="22"/>
      <c r="AA55" s="22"/>
      <c r="AB55" s="79"/>
      <c r="AC55" s="21"/>
      <c r="AD55" s="22"/>
      <c r="AE55" s="22"/>
      <c r="AF55" s="96"/>
      <c r="AG55" s="560">
        <f>SUM(E55:AF55)</f>
        <v>1.6666666666666665</v>
      </c>
      <c r="AH55" s="556">
        <f>SUM(E56:AF56)</f>
        <v>1.5625</v>
      </c>
      <c r="AI55" s="412"/>
      <c r="AK55" s="416"/>
      <c r="AL55" s="602" t="s">
        <v>105</v>
      </c>
      <c r="AM55" s="619" t="s">
        <v>119</v>
      </c>
      <c r="AN55" s="596" t="s">
        <v>136</v>
      </c>
      <c r="AO55" s="596"/>
      <c r="AP55" s="597"/>
      <c r="AQ55" s="412"/>
    </row>
    <row r="56" spans="1:43" ht="15" customHeight="1" x14ac:dyDescent="0.2">
      <c r="A56" s="411"/>
      <c r="B56" s="576"/>
      <c r="C56" s="626"/>
      <c r="D56" s="25" t="s">
        <v>17</v>
      </c>
      <c r="E56" s="26"/>
      <c r="F56" s="29">
        <v>0.3125</v>
      </c>
      <c r="G56" s="27"/>
      <c r="H56" s="82"/>
      <c r="I56" s="26"/>
      <c r="J56" s="29">
        <v>0.3125</v>
      </c>
      <c r="K56" s="27"/>
      <c r="L56" s="28"/>
      <c r="M56" s="83"/>
      <c r="N56" s="27"/>
      <c r="O56" s="29">
        <v>0.3125</v>
      </c>
      <c r="P56" s="28"/>
      <c r="Q56" s="26"/>
      <c r="R56" s="27"/>
      <c r="S56" s="29">
        <v>0.3125</v>
      </c>
      <c r="T56" s="28"/>
      <c r="U56" s="83"/>
      <c r="V56" s="27"/>
      <c r="W56" s="27"/>
      <c r="X56" s="84"/>
      <c r="Y56" s="57">
        <v>0.3125</v>
      </c>
      <c r="Z56" s="27"/>
      <c r="AA56" s="27"/>
      <c r="AB56" s="82"/>
      <c r="AC56" s="26"/>
      <c r="AD56" s="27"/>
      <c r="AE56" s="27"/>
      <c r="AF56" s="97"/>
      <c r="AG56" s="561"/>
      <c r="AH56" s="557"/>
      <c r="AI56" s="412"/>
      <c r="AK56" s="416"/>
      <c r="AL56" s="602"/>
      <c r="AM56" s="619"/>
      <c r="AN56" s="596"/>
      <c r="AO56" s="596"/>
      <c r="AP56" s="597"/>
      <c r="AQ56" s="412"/>
    </row>
    <row r="57" spans="1:43" ht="15" customHeight="1" x14ac:dyDescent="0.2">
      <c r="A57" s="411"/>
      <c r="B57" s="576"/>
      <c r="C57" s="884" t="s">
        <v>18</v>
      </c>
      <c r="D57" s="30" t="s">
        <v>16</v>
      </c>
      <c r="E57" s="31"/>
      <c r="F57" s="159">
        <v>0.33333333333333331</v>
      </c>
      <c r="G57" s="32"/>
      <c r="H57" s="85"/>
      <c r="I57" s="31"/>
      <c r="J57" s="159">
        <v>0.33333333333333331</v>
      </c>
      <c r="K57" s="32"/>
      <c r="L57" s="33"/>
      <c r="M57" s="86"/>
      <c r="N57" s="32"/>
      <c r="O57" s="159">
        <v>0.33333333333333331</v>
      </c>
      <c r="P57" s="85"/>
      <c r="Q57" s="31"/>
      <c r="R57" s="32"/>
      <c r="S57" s="159">
        <v>0.33333333333333331</v>
      </c>
      <c r="T57" s="85"/>
      <c r="U57" s="31"/>
      <c r="V57" s="32"/>
      <c r="W57" s="159">
        <v>0.33333333333333331</v>
      </c>
      <c r="X57" s="33"/>
      <c r="Y57" s="31"/>
      <c r="Z57" s="32"/>
      <c r="AA57" s="98"/>
      <c r="AB57" s="175"/>
      <c r="AC57" s="157">
        <v>0.33333333333333331</v>
      </c>
      <c r="AD57" s="32"/>
      <c r="AE57" s="32"/>
      <c r="AF57" s="99"/>
      <c r="AG57" s="562">
        <f>SUM(E57:AF57)</f>
        <v>1.9999999999999998</v>
      </c>
      <c r="AH57" s="558">
        <f>SUM(E58:AF58)</f>
        <v>1.875</v>
      </c>
      <c r="AI57" s="412"/>
      <c r="AK57" s="416"/>
      <c r="AL57" s="598" t="s">
        <v>107</v>
      </c>
      <c r="AM57" s="599" t="s">
        <v>120</v>
      </c>
      <c r="AN57" s="600" t="s">
        <v>136</v>
      </c>
      <c r="AO57" s="600"/>
      <c r="AP57" s="601"/>
      <c r="AQ57" s="412"/>
    </row>
    <row r="58" spans="1:43" ht="15" customHeight="1" x14ac:dyDescent="0.2">
      <c r="A58" s="411"/>
      <c r="B58" s="576"/>
      <c r="C58" s="884"/>
      <c r="D58" s="25" t="s">
        <v>17</v>
      </c>
      <c r="E58" s="26"/>
      <c r="F58" s="160">
        <v>0.3125</v>
      </c>
      <c r="G58" s="27"/>
      <c r="H58" s="82"/>
      <c r="I58" s="26"/>
      <c r="J58" s="160">
        <v>0.3125</v>
      </c>
      <c r="K58" s="27"/>
      <c r="L58" s="28"/>
      <c r="M58" s="83"/>
      <c r="N58" s="27"/>
      <c r="O58" s="160">
        <v>0.3125</v>
      </c>
      <c r="P58" s="82"/>
      <c r="Q58" s="26"/>
      <c r="R58" s="27"/>
      <c r="S58" s="160">
        <v>0.3125</v>
      </c>
      <c r="T58" s="82"/>
      <c r="U58" s="26"/>
      <c r="V58" s="27"/>
      <c r="W58" s="160">
        <v>0.3125</v>
      </c>
      <c r="X58" s="28"/>
      <c r="Y58" s="26"/>
      <c r="Z58" s="27"/>
      <c r="AA58" s="100"/>
      <c r="AB58" s="176"/>
      <c r="AC58" s="158">
        <v>0.3125</v>
      </c>
      <c r="AD58" s="27"/>
      <c r="AE58" s="27"/>
      <c r="AF58" s="97"/>
      <c r="AG58" s="561"/>
      <c r="AH58" s="557"/>
      <c r="AI58" s="412"/>
      <c r="AK58" s="416"/>
      <c r="AL58" s="598"/>
      <c r="AM58" s="599"/>
      <c r="AN58" s="600"/>
      <c r="AO58" s="600"/>
      <c r="AP58" s="601"/>
      <c r="AQ58" s="412"/>
    </row>
    <row r="59" spans="1:43" ht="15" customHeight="1" x14ac:dyDescent="0.2">
      <c r="A59" s="411"/>
      <c r="B59" s="576"/>
      <c r="C59" s="628" t="s">
        <v>19</v>
      </c>
      <c r="D59" s="30" t="s">
        <v>16</v>
      </c>
      <c r="E59" s="31"/>
      <c r="F59" s="32"/>
      <c r="G59" s="32"/>
      <c r="H59" s="85"/>
      <c r="I59" s="31"/>
      <c r="J59" s="32"/>
      <c r="K59" s="32"/>
      <c r="L59" s="33"/>
      <c r="M59" s="86"/>
      <c r="N59" s="259">
        <v>0.33333333333333331</v>
      </c>
      <c r="O59" s="32"/>
      <c r="P59" s="85"/>
      <c r="Q59" s="31"/>
      <c r="R59" s="259">
        <v>0.33333333333333331</v>
      </c>
      <c r="S59" s="32"/>
      <c r="T59" s="85"/>
      <c r="U59" s="31"/>
      <c r="V59" s="259">
        <v>0.33333333333333331</v>
      </c>
      <c r="W59" s="32"/>
      <c r="X59" s="33"/>
      <c r="Y59" s="31"/>
      <c r="Z59" s="32"/>
      <c r="AA59" s="259">
        <v>0.33333333333333331</v>
      </c>
      <c r="AB59" s="99"/>
      <c r="AC59" s="31"/>
      <c r="AD59" s="32"/>
      <c r="AE59" s="32"/>
      <c r="AF59" s="352">
        <v>8.3333333333333329E-2</v>
      </c>
      <c r="AG59" s="562">
        <f>SUM(E59:AF59)</f>
        <v>1.4166666666666665</v>
      </c>
      <c r="AH59" s="558">
        <f>SUM(E60:AF60)</f>
        <v>1.3333333333333333</v>
      </c>
      <c r="AI59" s="412"/>
      <c r="AK59" s="416"/>
      <c r="AL59" s="602" t="s">
        <v>121</v>
      </c>
      <c r="AM59" s="619" t="s">
        <v>122</v>
      </c>
      <c r="AN59" s="596" t="s">
        <v>136</v>
      </c>
      <c r="AO59" s="596"/>
      <c r="AP59" s="597"/>
      <c r="AQ59" s="412"/>
    </row>
    <row r="60" spans="1:43" ht="15" customHeight="1" x14ac:dyDescent="0.2">
      <c r="A60" s="411"/>
      <c r="B60" s="576"/>
      <c r="C60" s="628"/>
      <c r="D60" s="25" t="s">
        <v>17</v>
      </c>
      <c r="E60" s="26"/>
      <c r="F60" s="27"/>
      <c r="G60" s="27"/>
      <c r="H60" s="82"/>
      <c r="I60" s="26"/>
      <c r="J60" s="27"/>
      <c r="K60" s="27"/>
      <c r="L60" s="28"/>
      <c r="M60" s="83"/>
      <c r="N60" s="262">
        <v>0.3125</v>
      </c>
      <c r="O60" s="27"/>
      <c r="P60" s="82"/>
      <c r="Q60" s="26"/>
      <c r="R60" s="262">
        <v>0.3125</v>
      </c>
      <c r="S60" s="27"/>
      <c r="T60" s="82"/>
      <c r="U60" s="26"/>
      <c r="V60" s="262">
        <v>0.3125</v>
      </c>
      <c r="W60" s="27"/>
      <c r="X60" s="28"/>
      <c r="Y60" s="26"/>
      <c r="Z60" s="27"/>
      <c r="AA60" s="262">
        <v>0.3125</v>
      </c>
      <c r="AB60" s="97"/>
      <c r="AC60" s="26"/>
      <c r="AD60" s="27"/>
      <c r="AE60" s="27"/>
      <c r="AF60" s="368">
        <v>8.3333333333333329E-2</v>
      </c>
      <c r="AG60" s="561"/>
      <c r="AH60" s="557"/>
      <c r="AI60" s="412"/>
      <c r="AK60" s="416"/>
      <c r="AL60" s="602"/>
      <c r="AM60" s="619"/>
      <c r="AN60" s="596"/>
      <c r="AO60" s="596"/>
      <c r="AP60" s="597"/>
      <c r="AQ60" s="412"/>
    </row>
    <row r="61" spans="1:43" ht="15" customHeight="1" x14ac:dyDescent="0.2">
      <c r="A61" s="411"/>
      <c r="B61" s="576"/>
      <c r="C61" s="569" t="s">
        <v>20</v>
      </c>
      <c r="D61" s="30" t="s">
        <v>16</v>
      </c>
      <c r="E61" s="169">
        <v>0.25</v>
      </c>
      <c r="F61" s="32"/>
      <c r="G61" s="32"/>
      <c r="H61" s="85"/>
      <c r="I61" s="31"/>
      <c r="J61" s="32"/>
      <c r="K61" s="32"/>
      <c r="L61" s="33"/>
      <c r="M61" s="86"/>
      <c r="N61" s="171">
        <v>0.33333333333333331</v>
      </c>
      <c r="O61" s="32"/>
      <c r="P61" s="85"/>
      <c r="Q61" s="31"/>
      <c r="R61" s="171">
        <v>0.33333333333333331</v>
      </c>
      <c r="S61" s="32"/>
      <c r="T61" s="85"/>
      <c r="U61" s="31"/>
      <c r="V61" s="32"/>
      <c r="W61" s="171">
        <v>0.33333333333333331</v>
      </c>
      <c r="X61" s="33"/>
      <c r="Y61" s="31"/>
      <c r="Z61" s="32"/>
      <c r="AA61" s="98"/>
      <c r="AB61" s="99"/>
      <c r="AC61" s="31"/>
      <c r="AD61" s="32"/>
      <c r="AE61" s="32"/>
      <c r="AF61" s="99"/>
      <c r="AG61" s="607">
        <f>SUM(E61:AF61)</f>
        <v>1.2499999999999998</v>
      </c>
      <c r="AH61" s="608">
        <f>SUM(E62:AF62)</f>
        <v>1.1666666666666665</v>
      </c>
      <c r="AI61" s="412"/>
      <c r="AK61" s="416"/>
      <c r="AL61" s="598" t="s">
        <v>123</v>
      </c>
      <c r="AM61" s="599" t="s">
        <v>124</v>
      </c>
      <c r="AN61" s="600" t="s">
        <v>136</v>
      </c>
      <c r="AO61" s="600"/>
      <c r="AP61" s="601"/>
      <c r="AQ61" s="412"/>
    </row>
    <row r="62" spans="1:43" s="62" customFormat="1" ht="15" customHeight="1" x14ac:dyDescent="0.2">
      <c r="A62" s="423"/>
      <c r="B62" s="576"/>
      <c r="C62" s="569"/>
      <c r="D62" s="25" t="s">
        <v>17</v>
      </c>
      <c r="E62" s="194">
        <v>0.22916666666666666</v>
      </c>
      <c r="F62" s="27"/>
      <c r="G62" s="27"/>
      <c r="H62" s="82"/>
      <c r="I62" s="26"/>
      <c r="J62" s="27"/>
      <c r="K62" s="27"/>
      <c r="L62" s="28"/>
      <c r="M62" s="83"/>
      <c r="N62" s="371">
        <v>0.3125</v>
      </c>
      <c r="O62" s="27"/>
      <c r="P62" s="82"/>
      <c r="Q62" s="26"/>
      <c r="R62" s="371">
        <v>0.3125</v>
      </c>
      <c r="S62" s="27"/>
      <c r="T62" s="82"/>
      <c r="U62" s="26"/>
      <c r="V62" s="27"/>
      <c r="W62" s="371">
        <v>0.3125</v>
      </c>
      <c r="X62" s="28"/>
      <c r="Y62" s="26"/>
      <c r="Z62" s="27"/>
      <c r="AA62" s="100"/>
      <c r="AB62" s="97"/>
      <c r="AC62" s="26"/>
      <c r="AD62" s="27"/>
      <c r="AE62" s="27"/>
      <c r="AF62" s="97"/>
      <c r="AG62" s="607"/>
      <c r="AH62" s="608"/>
      <c r="AI62" s="412"/>
      <c r="AK62" s="416"/>
      <c r="AL62" s="598"/>
      <c r="AM62" s="599"/>
      <c r="AN62" s="600"/>
      <c r="AO62" s="600"/>
      <c r="AP62" s="601"/>
      <c r="AQ62" s="412"/>
    </row>
    <row r="63" spans="1:43" s="62" customFormat="1" ht="15" customHeight="1" x14ac:dyDescent="0.2">
      <c r="A63" s="411"/>
      <c r="B63" s="576"/>
      <c r="C63" s="918" t="s">
        <v>83</v>
      </c>
      <c r="D63" s="30" t="s">
        <v>16</v>
      </c>
      <c r="E63" s="31"/>
      <c r="F63" s="32"/>
      <c r="G63" s="32"/>
      <c r="H63" s="393"/>
      <c r="I63" s="387">
        <v>0.33333333333333331</v>
      </c>
      <c r="J63" s="32"/>
      <c r="K63" s="32"/>
      <c r="L63" s="393"/>
      <c r="M63" s="387">
        <v>0.33333333333333331</v>
      </c>
      <c r="N63" s="32"/>
      <c r="O63" s="32"/>
      <c r="P63" s="85"/>
      <c r="Q63" s="31"/>
      <c r="R63" s="32"/>
      <c r="S63" s="32"/>
      <c r="T63" s="85"/>
      <c r="U63" s="31"/>
      <c r="V63" s="358">
        <v>0.33333333333333331</v>
      </c>
      <c r="W63" s="32"/>
      <c r="X63" s="33"/>
      <c r="Y63" s="31"/>
      <c r="Z63" s="358">
        <v>0.33333333333333331</v>
      </c>
      <c r="AA63" s="98"/>
      <c r="AB63" s="99"/>
      <c r="AC63" s="31"/>
      <c r="AD63" s="358">
        <v>0.33333333333333331</v>
      </c>
      <c r="AE63" s="32"/>
      <c r="AF63" s="99"/>
      <c r="AG63" s="607">
        <f>SUM(E63:AF63)</f>
        <v>1.6666666666666665</v>
      </c>
      <c r="AH63" s="608">
        <f>SUM(E64:AF64)</f>
        <v>1.5625</v>
      </c>
      <c r="AI63" s="412"/>
      <c r="AK63" s="416"/>
      <c r="AL63" s="602" t="s">
        <v>125</v>
      </c>
      <c r="AM63" s="619" t="s">
        <v>126</v>
      </c>
      <c r="AN63" s="623"/>
      <c r="AO63" s="623"/>
      <c r="AP63" s="624"/>
      <c r="AQ63" s="412"/>
    </row>
    <row r="64" spans="1:43" s="62" customFormat="1" ht="15" customHeight="1" x14ac:dyDescent="0.2">
      <c r="A64" s="411"/>
      <c r="B64" s="576"/>
      <c r="C64" s="919"/>
      <c r="D64" s="25" t="s">
        <v>17</v>
      </c>
      <c r="E64" s="26"/>
      <c r="F64" s="27"/>
      <c r="G64" s="27"/>
      <c r="H64" s="394"/>
      <c r="I64" s="388">
        <v>0.3125</v>
      </c>
      <c r="J64" s="27"/>
      <c r="K64" s="27"/>
      <c r="L64" s="394"/>
      <c r="M64" s="388">
        <v>0.3125</v>
      </c>
      <c r="N64" s="27"/>
      <c r="O64" s="27"/>
      <c r="P64" s="82"/>
      <c r="Q64" s="26"/>
      <c r="R64" s="27"/>
      <c r="S64" s="27"/>
      <c r="T64" s="82"/>
      <c r="U64" s="26"/>
      <c r="V64" s="361">
        <v>0.3125</v>
      </c>
      <c r="W64" s="27"/>
      <c r="X64" s="28"/>
      <c r="Y64" s="26"/>
      <c r="Z64" s="361">
        <v>0.3125</v>
      </c>
      <c r="AA64" s="100"/>
      <c r="AB64" s="97"/>
      <c r="AC64" s="26"/>
      <c r="AD64" s="361">
        <v>0.3125</v>
      </c>
      <c r="AE64" s="27"/>
      <c r="AF64" s="97"/>
      <c r="AG64" s="607"/>
      <c r="AH64" s="608"/>
      <c r="AI64" s="412"/>
      <c r="AK64" s="423"/>
      <c r="AL64" s="602"/>
      <c r="AM64" s="619"/>
      <c r="AN64" s="623"/>
      <c r="AO64" s="623"/>
      <c r="AP64" s="624"/>
      <c r="AQ64" s="424"/>
    </row>
    <row r="65" spans="1:43" s="62" customFormat="1" ht="15" customHeight="1" x14ac:dyDescent="0.2">
      <c r="A65" s="411"/>
      <c r="B65" s="576"/>
      <c r="C65" s="920" t="s">
        <v>86</v>
      </c>
      <c r="D65" s="30" t="s">
        <v>16</v>
      </c>
      <c r="E65" s="31"/>
      <c r="F65" s="32"/>
      <c r="G65" s="356">
        <v>0.33333333333333331</v>
      </c>
      <c r="H65" s="85"/>
      <c r="I65" s="31"/>
      <c r="J65" s="32"/>
      <c r="K65" s="356">
        <v>0.33333333333333331</v>
      </c>
      <c r="L65" s="85"/>
      <c r="M65" s="31"/>
      <c r="N65" s="32"/>
      <c r="O65" s="32"/>
      <c r="P65" s="85"/>
      <c r="Q65" s="31"/>
      <c r="R65" s="32"/>
      <c r="S65" s="32"/>
      <c r="T65" s="85"/>
      <c r="U65" s="31"/>
      <c r="V65" s="32"/>
      <c r="W65" s="32"/>
      <c r="X65" s="33"/>
      <c r="Y65" s="31"/>
      <c r="Z65" s="32"/>
      <c r="AA65" s="98"/>
      <c r="AB65" s="99"/>
      <c r="AC65" s="31"/>
      <c r="AD65" s="32"/>
      <c r="AE65" s="356">
        <v>0.33333333333333331</v>
      </c>
      <c r="AF65" s="99"/>
      <c r="AG65" s="607">
        <f>SUM(E65:AF65)</f>
        <v>1</v>
      </c>
      <c r="AH65" s="608">
        <f>SUM(E66:AF66)</f>
        <v>0.9375</v>
      </c>
      <c r="AI65" s="412"/>
      <c r="AK65" s="423"/>
      <c r="AL65" s="598" t="s">
        <v>127</v>
      </c>
      <c r="AM65" s="599" t="s">
        <v>132</v>
      </c>
      <c r="AN65" s="594"/>
      <c r="AO65" s="594"/>
      <c r="AP65" s="595"/>
      <c r="AQ65" s="424"/>
    </row>
    <row r="66" spans="1:43" ht="15" customHeight="1" x14ac:dyDescent="0.2">
      <c r="A66" s="411"/>
      <c r="B66" s="576"/>
      <c r="C66" s="921"/>
      <c r="D66" s="25" t="s">
        <v>17</v>
      </c>
      <c r="E66" s="26"/>
      <c r="F66" s="27"/>
      <c r="G66" s="385">
        <v>0.3125</v>
      </c>
      <c r="H66" s="82"/>
      <c r="I66" s="26"/>
      <c r="J66" s="27"/>
      <c r="K66" s="364">
        <v>0.3125</v>
      </c>
      <c r="L66" s="82"/>
      <c r="M66" s="26"/>
      <c r="N66" s="27"/>
      <c r="O66" s="27"/>
      <c r="P66" s="82"/>
      <c r="Q66" s="26"/>
      <c r="R66" s="27"/>
      <c r="S66" s="27"/>
      <c r="T66" s="82"/>
      <c r="U66" s="26"/>
      <c r="V66" s="27"/>
      <c r="W66" s="27"/>
      <c r="X66" s="28"/>
      <c r="Y66" s="26"/>
      <c r="Z66" s="27"/>
      <c r="AA66" s="100"/>
      <c r="AB66" s="97"/>
      <c r="AC66" s="26"/>
      <c r="AD66" s="27"/>
      <c r="AE66" s="385">
        <v>0.3125</v>
      </c>
      <c r="AF66" s="97"/>
      <c r="AG66" s="607"/>
      <c r="AH66" s="608"/>
      <c r="AI66" s="412"/>
      <c r="AK66" s="416"/>
      <c r="AL66" s="598"/>
      <c r="AM66" s="599"/>
      <c r="AN66" s="594"/>
      <c r="AO66" s="594"/>
      <c r="AP66" s="595"/>
      <c r="AQ66" s="412"/>
    </row>
    <row r="67" spans="1:43" ht="15" customHeight="1" x14ac:dyDescent="0.2">
      <c r="A67" s="411"/>
      <c r="B67" s="576"/>
      <c r="C67" s="603" t="s">
        <v>88</v>
      </c>
      <c r="D67" s="30" t="s">
        <v>16</v>
      </c>
      <c r="E67" s="31"/>
      <c r="F67" s="32"/>
      <c r="G67" s="280">
        <v>0.33333333333333331</v>
      </c>
      <c r="H67" s="85"/>
      <c r="I67" s="31"/>
      <c r="J67" s="32"/>
      <c r="K67" s="325">
        <v>0.33333333333333331</v>
      </c>
      <c r="L67" s="33"/>
      <c r="M67" s="86"/>
      <c r="N67" s="32"/>
      <c r="O67" s="32"/>
      <c r="P67" s="284"/>
      <c r="Q67" s="285">
        <v>0.33333333333333331</v>
      </c>
      <c r="R67" s="32"/>
      <c r="S67" s="32"/>
      <c r="T67" s="284"/>
      <c r="U67" s="285">
        <v>0.33333333333333331</v>
      </c>
      <c r="V67" s="32"/>
      <c r="W67" s="32"/>
      <c r="X67" s="85"/>
      <c r="Y67" s="31"/>
      <c r="Z67" s="32"/>
      <c r="AA67" s="32"/>
      <c r="AB67" s="99"/>
      <c r="AC67" s="31"/>
      <c r="AD67" s="32"/>
      <c r="AE67" s="32"/>
      <c r="AF67" s="99"/>
      <c r="AG67" s="607">
        <f>SUM(E67:AF67)</f>
        <v>1.3333333333333333</v>
      </c>
      <c r="AH67" s="608">
        <f>SUM(E68:AF68)</f>
        <v>1.25</v>
      </c>
      <c r="AI67" s="412"/>
      <c r="AK67" s="416"/>
      <c r="AL67" s="602" t="s">
        <v>128</v>
      </c>
      <c r="AM67" s="621" t="s">
        <v>129</v>
      </c>
      <c r="AN67" s="605"/>
      <c r="AO67" s="605"/>
      <c r="AP67" s="611"/>
      <c r="AQ67" s="412"/>
    </row>
    <row r="68" spans="1:43" ht="15" customHeight="1" thickBot="1" x14ac:dyDescent="0.25">
      <c r="A68" s="411"/>
      <c r="B68" s="577"/>
      <c r="C68" s="604"/>
      <c r="D68" s="40" t="s">
        <v>17</v>
      </c>
      <c r="E68" s="43"/>
      <c r="F68" s="41"/>
      <c r="G68" s="281">
        <v>0.3125</v>
      </c>
      <c r="H68" s="87"/>
      <c r="I68" s="43"/>
      <c r="J68" s="41"/>
      <c r="K68" s="281">
        <v>0.3125</v>
      </c>
      <c r="L68" s="42"/>
      <c r="M68" s="88"/>
      <c r="N68" s="41"/>
      <c r="O68" s="41"/>
      <c r="P68" s="386"/>
      <c r="Q68" s="384">
        <v>0.3125</v>
      </c>
      <c r="R68" s="41"/>
      <c r="S68" s="41"/>
      <c r="T68" s="386"/>
      <c r="U68" s="384">
        <v>0.3125</v>
      </c>
      <c r="V68" s="41"/>
      <c r="W68" s="41"/>
      <c r="X68" s="87"/>
      <c r="Y68" s="43"/>
      <c r="Z68" s="41"/>
      <c r="AA68" s="41"/>
      <c r="AB68" s="103"/>
      <c r="AC68" s="43"/>
      <c r="AD68" s="41"/>
      <c r="AE68" s="41"/>
      <c r="AF68" s="103"/>
      <c r="AG68" s="609"/>
      <c r="AH68" s="610"/>
      <c r="AI68" s="412"/>
      <c r="AK68" s="411"/>
      <c r="AL68" s="620"/>
      <c r="AM68" s="622"/>
      <c r="AN68" s="606"/>
      <c r="AO68" s="606"/>
      <c r="AP68" s="612"/>
      <c r="AQ68" s="412"/>
    </row>
    <row r="69" spans="1:43" s="62" customFormat="1" ht="15" customHeight="1" thickBot="1" x14ac:dyDescent="0.4">
      <c r="A69" s="411"/>
      <c r="B69" s="263"/>
      <c r="C69" s="125"/>
      <c r="D69" s="125"/>
      <c r="E69" s="91"/>
      <c r="F69" s="91"/>
      <c r="G69" s="91"/>
      <c r="H69" s="92"/>
      <c r="I69" s="91"/>
      <c r="J69" s="91"/>
      <c r="K69" s="91"/>
      <c r="L69" s="92"/>
      <c r="M69" s="91"/>
      <c r="N69" s="91"/>
      <c r="O69" s="91"/>
      <c r="P69" s="92"/>
      <c r="Q69" s="91"/>
      <c r="R69" s="91"/>
      <c r="S69" s="91"/>
      <c r="T69" s="92"/>
      <c r="U69" s="91"/>
      <c r="V69" s="91"/>
      <c r="W69" s="91"/>
      <c r="X69" s="92"/>
      <c r="Y69" s="91"/>
      <c r="Z69" s="91"/>
      <c r="AA69" s="91"/>
      <c r="AB69" s="91"/>
      <c r="AC69" s="91"/>
      <c r="AD69" s="91"/>
      <c r="AE69" s="91"/>
      <c r="AF69" s="91"/>
      <c r="AG69" s="48"/>
      <c r="AH69" s="49"/>
      <c r="AI69" s="412"/>
      <c r="AK69" s="423"/>
      <c r="AL69" s="479"/>
      <c r="AM69" s="617" t="s">
        <v>109</v>
      </c>
      <c r="AN69" s="613">
        <f>COUNTIF(AN45:AN68,"x")</f>
        <v>8</v>
      </c>
      <c r="AO69" s="613">
        <f>COUNTIF(AO45:AO68,"x")</f>
        <v>1</v>
      </c>
      <c r="AP69" s="615">
        <f>COUNTIF(AP45:AP68,"x")</f>
        <v>0</v>
      </c>
      <c r="AQ69" s="424"/>
    </row>
    <row r="70" spans="1:43" ht="15" customHeight="1" thickBot="1" x14ac:dyDescent="0.25">
      <c r="A70" s="411"/>
      <c r="B70" s="575">
        <v>4</v>
      </c>
      <c r="C70" s="625" t="s">
        <v>15</v>
      </c>
      <c r="D70" s="20" t="s">
        <v>16</v>
      </c>
      <c r="E70" s="21"/>
      <c r="F70" s="24">
        <v>0.33333333333333331</v>
      </c>
      <c r="G70" s="22"/>
      <c r="H70" s="79"/>
      <c r="I70" s="21"/>
      <c r="J70" s="24">
        <v>0.33333333333333331</v>
      </c>
      <c r="K70" s="22"/>
      <c r="L70" s="23"/>
      <c r="M70" s="80"/>
      <c r="N70" s="22"/>
      <c r="O70" s="24">
        <v>0.33333333333333331</v>
      </c>
      <c r="P70" s="23"/>
      <c r="Q70" s="21"/>
      <c r="R70" s="22"/>
      <c r="S70" s="24">
        <v>0.33333333333333331</v>
      </c>
      <c r="T70" s="23"/>
      <c r="U70" s="80"/>
      <c r="V70" s="22"/>
      <c r="W70" s="24">
        <v>0.33333333333333331</v>
      </c>
      <c r="X70" s="79"/>
      <c r="Y70" s="21"/>
      <c r="Z70" s="22"/>
      <c r="AA70" s="22"/>
      <c r="AB70" s="81"/>
      <c r="AC70" s="55">
        <v>0.33333333333333331</v>
      </c>
      <c r="AD70" s="22"/>
      <c r="AE70" s="22"/>
      <c r="AF70" s="96"/>
      <c r="AG70" s="560">
        <f>SUM(E70:AF70)</f>
        <v>1.9999999999999998</v>
      </c>
      <c r="AH70" s="556">
        <f>SUM(E71:AF71)</f>
        <v>1.875</v>
      </c>
      <c r="AI70" s="412"/>
      <c r="AK70" s="411"/>
      <c r="AL70" s="480"/>
      <c r="AM70" s="618"/>
      <c r="AN70" s="614"/>
      <c r="AO70" s="614"/>
      <c r="AP70" s="616"/>
      <c r="AQ70" s="412"/>
    </row>
    <row r="71" spans="1:43" ht="15" customHeight="1" x14ac:dyDescent="0.2">
      <c r="A71" s="411"/>
      <c r="B71" s="576"/>
      <c r="C71" s="626"/>
      <c r="D71" s="25" t="s">
        <v>17</v>
      </c>
      <c r="E71" s="26"/>
      <c r="F71" s="29">
        <v>0.3125</v>
      </c>
      <c r="G71" s="27"/>
      <c r="H71" s="82"/>
      <c r="I71" s="26"/>
      <c r="J71" s="29">
        <v>0.3125</v>
      </c>
      <c r="K71" s="27"/>
      <c r="L71" s="28"/>
      <c r="M71" s="83"/>
      <c r="N71" s="27"/>
      <c r="O71" s="29">
        <v>0.3125</v>
      </c>
      <c r="P71" s="28"/>
      <c r="Q71" s="26"/>
      <c r="R71" s="27"/>
      <c r="S71" s="29">
        <v>0.3125</v>
      </c>
      <c r="T71" s="28"/>
      <c r="U71" s="83"/>
      <c r="V71" s="27"/>
      <c r="W71" s="29">
        <v>0.3125</v>
      </c>
      <c r="X71" s="82"/>
      <c r="Y71" s="26"/>
      <c r="Z71" s="27"/>
      <c r="AA71" s="27"/>
      <c r="AB71" s="84"/>
      <c r="AC71" s="57">
        <v>0.3125</v>
      </c>
      <c r="AD71" s="27"/>
      <c r="AE71" s="27"/>
      <c r="AF71" s="97"/>
      <c r="AG71" s="561"/>
      <c r="AH71" s="557"/>
      <c r="AI71" s="412"/>
      <c r="AK71" s="411"/>
      <c r="AL71" s="62"/>
      <c r="AM71" s="62"/>
      <c r="AN71" s="62"/>
      <c r="AO71" s="62"/>
      <c r="AP71" s="444"/>
      <c r="AQ71" s="412"/>
    </row>
    <row r="72" spans="1:43" ht="15" customHeight="1" x14ac:dyDescent="0.2">
      <c r="A72" s="411"/>
      <c r="B72" s="576"/>
      <c r="C72" s="884" t="s">
        <v>18</v>
      </c>
      <c r="D72" s="30" t="s">
        <v>16</v>
      </c>
      <c r="E72" s="31"/>
      <c r="F72" s="32"/>
      <c r="G72" s="32"/>
      <c r="H72" s="85"/>
      <c r="I72" s="31"/>
      <c r="J72" s="32"/>
      <c r="K72" s="32"/>
      <c r="L72" s="33"/>
      <c r="M72" s="86"/>
      <c r="N72" s="159">
        <v>0.33333333333333331</v>
      </c>
      <c r="O72" s="32"/>
      <c r="P72" s="85"/>
      <c r="Q72" s="31"/>
      <c r="R72" s="159">
        <v>0.33333333333333331</v>
      </c>
      <c r="S72" s="32"/>
      <c r="T72" s="85"/>
      <c r="U72" s="31"/>
      <c r="V72" s="159">
        <v>0.33333333333333331</v>
      </c>
      <c r="W72" s="32"/>
      <c r="X72" s="33"/>
      <c r="Y72" s="31"/>
      <c r="Z72" s="32"/>
      <c r="AA72" s="159">
        <v>0.33333333333333331</v>
      </c>
      <c r="AB72" s="99"/>
      <c r="AC72" s="31"/>
      <c r="AD72" s="32"/>
      <c r="AE72" s="32"/>
      <c r="AF72" s="186">
        <v>8.3333333333333329E-2</v>
      </c>
      <c r="AG72" s="562">
        <f>SUM(E72:AF72)</f>
        <v>1.4166666666666665</v>
      </c>
      <c r="AH72" s="558">
        <f>SUM(E73:AF73)</f>
        <v>1.3333333333333333</v>
      </c>
      <c r="AI72" s="412"/>
      <c r="AK72" s="411"/>
      <c r="AL72" s="909" t="s">
        <v>181</v>
      </c>
      <c r="AM72" s="909"/>
      <c r="AN72" s="909"/>
      <c r="AO72" s="909"/>
      <c r="AP72" s="909"/>
      <c r="AQ72" s="412"/>
    </row>
    <row r="73" spans="1:43" ht="15" customHeight="1" x14ac:dyDescent="0.2">
      <c r="A73" s="411"/>
      <c r="B73" s="576"/>
      <c r="C73" s="884"/>
      <c r="D73" s="25" t="s">
        <v>17</v>
      </c>
      <c r="E73" s="26"/>
      <c r="F73" s="27"/>
      <c r="G73" s="27"/>
      <c r="H73" s="82"/>
      <c r="I73" s="26"/>
      <c r="J73" s="27"/>
      <c r="K73" s="27"/>
      <c r="L73" s="28"/>
      <c r="M73" s="83"/>
      <c r="N73" s="160">
        <v>0.3125</v>
      </c>
      <c r="O73" s="27"/>
      <c r="P73" s="82"/>
      <c r="Q73" s="26"/>
      <c r="R73" s="160">
        <v>0.3125</v>
      </c>
      <c r="S73" s="27"/>
      <c r="T73" s="82"/>
      <c r="U73" s="26"/>
      <c r="V73" s="160">
        <v>0.3125</v>
      </c>
      <c r="W73" s="27"/>
      <c r="X73" s="28"/>
      <c r="Y73" s="26"/>
      <c r="Z73" s="27"/>
      <c r="AA73" s="160">
        <v>0.3125</v>
      </c>
      <c r="AB73" s="97"/>
      <c r="AC73" s="26"/>
      <c r="AD73" s="27"/>
      <c r="AE73" s="27"/>
      <c r="AF73" s="320">
        <v>8.3333333333333329E-2</v>
      </c>
      <c r="AG73" s="561"/>
      <c r="AH73" s="557"/>
      <c r="AI73" s="412"/>
      <c r="AK73" s="423"/>
      <c r="AL73" s="909"/>
      <c r="AM73" s="909"/>
      <c r="AN73" s="909"/>
      <c r="AO73" s="909"/>
      <c r="AP73" s="909"/>
      <c r="AQ73" s="424"/>
    </row>
    <row r="74" spans="1:43" ht="15" customHeight="1" x14ac:dyDescent="0.2">
      <c r="A74" s="411"/>
      <c r="B74" s="576"/>
      <c r="C74" s="628" t="s">
        <v>19</v>
      </c>
      <c r="D74" s="30" t="s">
        <v>16</v>
      </c>
      <c r="E74" s="321">
        <v>0.25</v>
      </c>
      <c r="F74" s="32"/>
      <c r="G74" s="32"/>
      <c r="H74" s="85"/>
      <c r="I74" s="31"/>
      <c r="J74" s="32"/>
      <c r="K74" s="32"/>
      <c r="L74" s="33"/>
      <c r="M74" s="86"/>
      <c r="N74" s="259">
        <v>0.33333333333333331</v>
      </c>
      <c r="O74" s="32"/>
      <c r="P74" s="85"/>
      <c r="Q74" s="31"/>
      <c r="R74" s="259">
        <v>0.33333333333333331</v>
      </c>
      <c r="S74" s="32"/>
      <c r="T74" s="85"/>
      <c r="U74" s="31"/>
      <c r="V74" s="32"/>
      <c r="W74" s="259">
        <v>0.33333333333333331</v>
      </c>
      <c r="X74" s="33"/>
      <c r="Y74" s="31"/>
      <c r="Z74" s="32"/>
      <c r="AA74" s="98"/>
      <c r="AB74" s="99"/>
      <c r="AC74" s="31"/>
      <c r="AD74" s="32"/>
      <c r="AE74" s="32"/>
      <c r="AF74" s="99"/>
      <c r="AG74" s="562">
        <f>SUM(E74:AF74)</f>
        <v>1.2499999999999998</v>
      </c>
      <c r="AH74" s="558">
        <f>SUM(E75:AF75)</f>
        <v>1.1666666666666665</v>
      </c>
      <c r="AI74" s="412"/>
      <c r="AK74" s="411"/>
      <c r="AQ74" s="412"/>
    </row>
    <row r="75" spans="1:43" ht="15" customHeight="1" x14ac:dyDescent="0.2">
      <c r="A75" s="411"/>
      <c r="B75" s="576"/>
      <c r="C75" s="628"/>
      <c r="D75" s="25" t="s">
        <v>17</v>
      </c>
      <c r="E75" s="323">
        <v>0.22916666666666666</v>
      </c>
      <c r="F75" s="27"/>
      <c r="G75" s="27"/>
      <c r="H75" s="82"/>
      <c r="I75" s="26"/>
      <c r="J75" s="27"/>
      <c r="K75" s="27"/>
      <c r="L75" s="28"/>
      <c r="M75" s="83"/>
      <c r="N75" s="262">
        <v>0.3125</v>
      </c>
      <c r="O75" s="27"/>
      <c r="P75" s="82"/>
      <c r="Q75" s="26"/>
      <c r="R75" s="262">
        <v>0.3125</v>
      </c>
      <c r="S75" s="27"/>
      <c r="T75" s="82"/>
      <c r="U75" s="26"/>
      <c r="V75" s="27"/>
      <c r="W75" s="262">
        <v>0.3125</v>
      </c>
      <c r="X75" s="28"/>
      <c r="Y75" s="26"/>
      <c r="Z75" s="27"/>
      <c r="AA75" s="100"/>
      <c r="AB75" s="97"/>
      <c r="AC75" s="26"/>
      <c r="AD75" s="27"/>
      <c r="AE75" s="27"/>
      <c r="AF75" s="97"/>
      <c r="AG75" s="561"/>
      <c r="AH75" s="557"/>
      <c r="AI75" s="412"/>
      <c r="AK75" s="411"/>
      <c r="AQ75" s="412"/>
    </row>
    <row r="76" spans="1:43" ht="15" customHeight="1" x14ac:dyDescent="0.2">
      <c r="A76" s="411"/>
      <c r="B76" s="576"/>
      <c r="C76" s="569" t="s">
        <v>20</v>
      </c>
      <c r="D76" s="30" t="s">
        <v>16</v>
      </c>
      <c r="E76" s="31"/>
      <c r="F76" s="32"/>
      <c r="G76" s="32"/>
      <c r="H76" s="179"/>
      <c r="I76" s="169">
        <v>0.33333333333333331</v>
      </c>
      <c r="J76" s="32"/>
      <c r="K76" s="32"/>
      <c r="L76" s="179"/>
      <c r="M76" s="169">
        <v>0.33333333333333331</v>
      </c>
      <c r="N76" s="32"/>
      <c r="O76" s="32"/>
      <c r="P76" s="85"/>
      <c r="Q76" s="31"/>
      <c r="R76" s="32"/>
      <c r="S76" s="32"/>
      <c r="T76" s="85"/>
      <c r="U76" s="31"/>
      <c r="V76" s="171">
        <v>0.33333333333333331</v>
      </c>
      <c r="W76" s="32"/>
      <c r="X76" s="33"/>
      <c r="Y76" s="31"/>
      <c r="Z76" s="171">
        <v>0.33333333333333331</v>
      </c>
      <c r="AA76" s="98"/>
      <c r="AB76" s="99"/>
      <c r="AC76" s="31"/>
      <c r="AD76" s="171">
        <v>0.33333333333333331</v>
      </c>
      <c r="AE76" s="32"/>
      <c r="AF76" s="99"/>
      <c r="AG76" s="607">
        <f>SUM(E76:AF76)</f>
        <v>1.6666666666666665</v>
      </c>
      <c r="AH76" s="608">
        <f>SUM(E77:AF77)</f>
        <v>1.5625</v>
      </c>
      <c r="AI76" s="412"/>
      <c r="AK76" s="411"/>
      <c r="AQ76" s="412"/>
    </row>
    <row r="77" spans="1:43" ht="15" customHeight="1" x14ac:dyDescent="0.2">
      <c r="A77" s="411"/>
      <c r="B77" s="576"/>
      <c r="C77" s="569"/>
      <c r="D77" s="25" t="s">
        <v>17</v>
      </c>
      <c r="E77" s="26"/>
      <c r="F77" s="27"/>
      <c r="G77" s="27"/>
      <c r="H77" s="279"/>
      <c r="I77" s="194">
        <v>0.3125</v>
      </c>
      <c r="J77" s="27"/>
      <c r="K77" s="27"/>
      <c r="L77" s="279"/>
      <c r="M77" s="194">
        <v>0.3125</v>
      </c>
      <c r="N77" s="27"/>
      <c r="O77" s="27"/>
      <c r="P77" s="82"/>
      <c r="Q77" s="26"/>
      <c r="R77" s="27"/>
      <c r="S77" s="27"/>
      <c r="T77" s="82"/>
      <c r="U77" s="26"/>
      <c r="V77" s="371">
        <v>0.3125</v>
      </c>
      <c r="W77" s="27"/>
      <c r="X77" s="28"/>
      <c r="Y77" s="26"/>
      <c r="Z77" s="371">
        <v>0.3125</v>
      </c>
      <c r="AA77" s="100"/>
      <c r="AB77" s="97"/>
      <c r="AC77" s="26"/>
      <c r="AD77" s="371">
        <v>0.3125</v>
      </c>
      <c r="AE77" s="27"/>
      <c r="AF77" s="97"/>
      <c r="AG77" s="607"/>
      <c r="AH77" s="608"/>
      <c r="AI77" s="412"/>
      <c r="AK77" s="411"/>
      <c r="AQ77" s="412"/>
    </row>
    <row r="78" spans="1:43" ht="15" customHeight="1" x14ac:dyDescent="0.2">
      <c r="A78" s="411"/>
      <c r="B78" s="576"/>
      <c r="C78" s="918" t="s">
        <v>83</v>
      </c>
      <c r="D78" s="30" t="s">
        <v>16</v>
      </c>
      <c r="E78" s="31"/>
      <c r="F78" s="32"/>
      <c r="G78" s="358">
        <v>0.33333333333333331</v>
      </c>
      <c r="H78" s="85"/>
      <c r="I78" s="31"/>
      <c r="J78" s="32"/>
      <c r="K78" s="358">
        <v>0.33333333333333331</v>
      </c>
      <c r="L78" s="33"/>
      <c r="M78" s="86"/>
      <c r="N78" s="32"/>
      <c r="O78" s="32"/>
      <c r="P78" s="85"/>
      <c r="Q78" s="31"/>
      <c r="R78" s="32"/>
      <c r="S78" s="32"/>
      <c r="T78" s="85"/>
      <c r="U78" s="31"/>
      <c r="V78" s="32"/>
      <c r="W78" s="32"/>
      <c r="X78" s="33"/>
      <c r="Y78" s="31"/>
      <c r="Z78" s="32"/>
      <c r="AA78" s="98"/>
      <c r="AB78" s="99"/>
      <c r="AC78" s="31"/>
      <c r="AD78" s="32"/>
      <c r="AE78" s="358">
        <v>0.33333333333333331</v>
      </c>
      <c r="AF78" s="99"/>
      <c r="AG78" s="607">
        <f>SUM(E78:AF78)</f>
        <v>1</v>
      </c>
      <c r="AH78" s="608">
        <f>SUM(E79:AF79)</f>
        <v>0.9375</v>
      </c>
      <c r="AI78" s="412"/>
      <c r="AK78" s="411"/>
      <c r="AQ78" s="412"/>
    </row>
    <row r="79" spans="1:43" ht="15" customHeight="1" x14ac:dyDescent="0.2">
      <c r="A79" s="411"/>
      <c r="B79" s="576"/>
      <c r="C79" s="919"/>
      <c r="D79" s="25" t="s">
        <v>17</v>
      </c>
      <c r="E79" s="26"/>
      <c r="F79" s="27"/>
      <c r="G79" s="361">
        <v>0.3125</v>
      </c>
      <c r="H79" s="82"/>
      <c r="I79" s="26"/>
      <c r="J79" s="27"/>
      <c r="K79" s="361">
        <v>0.3125</v>
      </c>
      <c r="L79" s="28"/>
      <c r="M79" s="83"/>
      <c r="N79" s="27"/>
      <c r="O79" s="27"/>
      <c r="P79" s="82"/>
      <c r="Q79" s="26"/>
      <c r="R79" s="27"/>
      <c r="S79" s="27"/>
      <c r="T79" s="82"/>
      <c r="U79" s="26"/>
      <c r="V79" s="27"/>
      <c r="W79" s="27"/>
      <c r="X79" s="28"/>
      <c r="Y79" s="26"/>
      <c r="Z79" s="27"/>
      <c r="AA79" s="100"/>
      <c r="AB79" s="97"/>
      <c r="AC79" s="26"/>
      <c r="AD79" s="27"/>
      <c r="AE79" s="361">
        <v>0.3125</v>
      </c>
      <c r="AF79" s="97"/>
      <c r="AG79" s="607"/>
      <c r="AH79" s="608"/>
      <c r="AI79" s="412"/>
      <c r="AK79" s="411"/>
      <c r="AQ79" s="412"/>
    </row>
    <row r="80" spans="1:43" ht="15" customHeight="1" x14ac:dyDescent="0.2">
      <c r="A80" s="411"/>
      <c r="B80" s="576"/>
      <c r="C80" s="920" t="s">
        <v>86</v>
      </c>
      <c r="D80" s="30" t="s">
        <v>16</v>
      </c>
      <c r="E80" s="31"/>
      <c r="F80" s="32"/>
      <c r="G80" s="356">
        <v>0.33333333333333331</v>
      </c>
      <c r="H80" s="85"/>
      <c r="I80" s="31"/>
      <c r="J80" s="32"/>
      <c r="K80" s="356">
        <v>0.33333333333333331</v>
      </c>
      <c r="L80" s="33"/>
      <c r="M80" s="86"/>
      <c r="N80" s="32"/>
      <c r="O80" s="32"/>
      <c r="P80" s="389"/>
      <c r="Q80" s="390">
        <v>0.33333333333333331</v>
      </c>
      <c r="R80" s="32"/>
      <c r="S80" s="32"/>
      <c r="T80" s="389"/>
      <c r="U80" s="390">
        <v>0.33333333333333331</v>
      </c>
      <c r="V80" s="32"/>
      <c r="W80" s="32"/>
      <c r="X80" s="33"/>
      <c r="Y80" s="31"/>
      <c r="Z80" s="32"/>
      <c r="AA80" s="98"/>
      <c r="AB80" s="99"/>
      <c r="AC80" s="31"/>
      <c r="AD80" s="32"/>
      <c r="AE80" s="32"/>
      <c r="AF80" s="99"/>
      <c r="AG80" s="607">
        <f>SUM(E80:AF80)</f>
        <v>1.3333333333333333</v>
      </c>
      <c r="AH80" s="608">
        <f>SUM(E81:AF81)</f>
        <v>1.25</v>
      </c>
      <c r="AI80" s="412"/>
      <c r="AK80" s="411"/>
      <c r="AQ80" s="412"/>
    </row>
    <row r="81" spans="1:43" ht="15" customHeight="1" x14ac:dyDescent="0.2">
      <c r="A81" s="411"/>
      <c r="B81" s="576"/>
      <c r="C81" s="921"/>
      <c r="D81" s="25" t="s">
        <v>17</v>
      </c>
      <c r="E81" s="26"/>
      <c r="F81" s="27"/>
      <c r="G81" s="385">
        <v>0.3125</v>
      </c>
      <c r="H81" s="82"/>
      <c r="I81" s="26"/>
      <c r="J81" s="27"/>
      <c r="K81" s="385">
        <v>0.3125</v>
      </c>
      <c r="L81" s="28"/>
      <c r="M81" s="83"/>
      <c r="N81" s="27"/>
      <c r="O81" s="27"/>
      <c r="P81" s="391"/>
      <c r="Q81" s="392">
        <v>0.3125</v>
      </c>
      <c r="R81" s="27"/>
      <c r="S81" s="27"/>
      <c r="T81" s="391"/>
      <c r="U81" s="392">
        <v>0.3125</v>
      </c>
      <c r="V81" s="27"/>
      <c r="W81" s="27"/>
      <c r="X81" s="28"/>
      <c r="Y81" s="26"/>
      <c r="Z81" s="27"/>
      <c r="AA81" s="100"/>
      <c r="AB81" s="97"/>
      <c r="AC81" s="26"/>
      <c r="AD81" s="27"/>
      <c r="AE81" s="27"/>
      <c r="AF81" s="97"/>
      <c r="AG81" s="607"/>
      <c r="AH81" s="608"/>
      <c r="AI81" s="412"/>
      <c r="AK81" s="411"/>
      <c r="AQ81" s="412"/>
    </row>
    <row r="82" spans="1:43" ht="15" customHeight="1" x14ac:dyDescent="0.2">
      <c r="A82" s="411"/>
      <c r="B82" s="576"/>
      <c r="C82" s="603" t="s">
        <v>88</v>
      </c>
      <c r="D82" s="30" t="s">
        <v>16</v>
      </c>
      <c r="E82" s="31"/>
      <c r="F82" s="325">
        <v>0.33333333333333331</v>
      </c>
      <c r="G82" s="32"/>
      <c r="H82" s="85"/>
      <c r="I82" s="31"/>
      <c r="J82" s="325">
        <v>0.33333333333333331</v>
      </c>
      <c r="K82" s="32"/>
      <c r="L82" s="33"/>
      <c r="M82" s="86"/>
      <c r="N82" s="32"/>
      <c r="O82" s="325">
        <v>0.33333333333333331</v>
      </c>
      <c r="P82" s="85"/>
      <c r="Q82" s="31"/>
      <c r="R82" s="32"/>
      <c r="S82" s="325">
        <v>0.33333333333333331</v>
      </c>
      <c r="T82" s="33"/>
      <c r="U82" s="86"/>
      <c r="V82" s="32"/>
      <c r="W82" s="32"/>
      <c r="X82" s="284"/>
      <c r="Y82" s="285">
        <v>0.33333333333333331</v>
      </c>
      <c r="Z82" s="32"/>
      <c r="AA82" s="32"/>
      <c r="AB82" s="99"/>
      <c r="AC82" s="31"/>
      <c r="AD82" s="32"/>
      <c r="AE82" s="32"/>
      <c r="AF82" s="99"/>
      <c r="AG82" s="607">
        <f>SUM(E82:AF82)</f>
        <v>1.6666666666666665</v>
      </c>
      <c r="AH82" s="608">
        <f>SUM(E83:AF83)</f>
        <v>1.5625</v>
      </c>
      <c r="AI82" s="412"/>
      <c r="AK82" s="411"/>
      <c r="AQ82" s="412"/>
    </row>
    <row r="83" spans="1:43" ht="15" customHeight="1" thickBot="1" x14ac:dyDescent="0.25">
      <c r="A83" s="411"/>
      <c r="B83" s="577"/>
      <c r="C83" s="604"/>
      <c r="D83" s="40" t="s">
        <v>17</v>
      </c>
      <c r="E83" s="43"/>
      <c r="F83" s="281">
        <v>0.3125</v>
      </c>
      <c r="G83" s="41"/>
      <c r="H83" s="87"/>
      <c r="I83" s="43"/>
      <c r="J83" s="281">
        <v>0.3125</v>
      </c>
      <c r="K83" s="41"/>
      <c r="L83" s="42"/>
      <c r="M83" s="88"/>
      <c r="N83" s="41"/>
      <c r="O83" s="281">
        <v>0.3125</v>
      </c>
      <c r="P83" s="87"/>
      <c r="Q83" s="43"/>
      <c r="R83" s="41"/>
      <c r="S83" s="281">
        <v>0.3125</v>
      </c>
      <c r="T83" s="42"/>
      <c r="U83" s="88"/>
      <c r="V83" s="41"/>
      <c r="W83" s="41"/>
      <c r="X83" s="386"/>
      <c r="Y83" s="384">
        <v>0.3125</v>
      </c>
      <c r="Z83" s="41"/>
      <c r="AA83" s="41"/>
      <c r="AB83" s="103"/>
      <c r="AC83" s="43"/>
      <c r="AD83" s="41"/>
      <c r="AE83" s="41"/>
      <c r="AF83" s="103"/>
      <c r="AG83" s="609"/>
      <c r="AH83" s="610"/>
      <c r="AI83" s="412"/>
      <c r="AK83" s="411"/>
      <c r="AQ83" s="412"/>
    </row>
    <row r="84" spans="1:43" ht="15" customHeight="1" thickBot="1" x14ac:dyDescent="0.4">
      <c r="A84" s="411"/>
      <c r="B84" s="263"/>
      <c r="C84" s="125"/>
      <c r="D84" s="125"/>
      <c r="E84" s="91"/>
      <c r="F84" s="91"/>
      <c r="G84" s="91"/>
      <c r="H84" s="92"/>
      <c r="I84" s="91"/>
      <c r="J84" s="91"/>
      <c r="K84" s="91"/>
      <c r="L84" s="92"/>
      <c r="M84" s="91"/>
      <c r="N84" s="91"/>
      <c r="O84" s="91"/>
      <c r="P84" s="92"/>
      <c r="Q84" s="91"/>
      <c r="R84" s="91"/>
      <c r="S84" s="91"/>
      <c r="T84" s="92"/>
      <c r="U84" s="91"/>
      <c r="V84" s="91"/>
      <c r="W84" s="91"/>
      <c r="X84" s="92"/>
      <c r="Y84" s="91"/>
      <c r="Z84" s="91"/>
      <c r="AA84" s="91"/>
      <c r="AB84" s="91"/>
      <c r="AC84" s="91"/>
      <c r="AD84" s="91"/>
      <c r="AE84" s="91"/>
      <c r="AF84" s="91"/>
      <c r="AG84" s="48"/>
      <c r="AH84" s="49"/>
      <c r="AI84" s="412"/>
      <c r="AK84" s="411"/>
      <c r="AQ84" s="412"/>
    </row>
    <row r="85" spans="1:43" ht="15" customHeight="1" x14ac:dyDescent="0.2">
      <c r="A85" s="411"/>
      <c r="B85" s="575">
        <v>5</v>
      </c>
      <c r="C85" s="625" t="s">
        <v>15</v>
      </c>
      <c r="D85" s="20" t="s">
        <v>16</v>
      </c>
      <c r="E85" s="21"/>
      <c r="F85" s="22"/>
      <c r="G85" s="22"/>
      <c r="H85" s="79"/>
      <c r="I85" s="21"/>
      <c r="J85" s="22"/>
      <c r="K85" s="22"/>
      <c r="L85" s="23"/>
      <c r="M85" s="80"/>
      <c r="N85" s="24">
        <v>0.33333333333333331</v>
      </c>
      <c r="O85" s="22"/>
      <c r="P85" s="23"/>
      <c r="Q85" s="21"/>
      <c r="R85" s="24">
        <v>0.33333333333333331</v>
      </c>
      <c r="S85" s="22"/>
      <c r="T85" s="23"/>
      <c r="U85" s="80"/>
      <c r="V85" s="24">
        <v>0.33333333333333331</v>
      </c>
      <c r="W85" s="22"/>
      <c r="X85" s="79"/>
      <c r="Y85" s="21"/>
      <c r="Z85" s="22"/>
      <c r="AA85" s="24">
        <v>0.33333333333333331</v>
      </c>
      <c r="AB85" s="79"/>
      <c r="AC85" s="21"/>
      <c r="AD85" s="22"/>
      <c r="AE85" s="22"/>
      <c r="AF85" s="347">
        <v>8.3333333333333329E-2</v>
      </c>
      <c r="AG85" s="560">
        <f>SUM(E85:AF85)</f>
        <v>1.4166666666666665</v>
      </c>
      <c r="AH85" s="556">
        <f>SUM(E86:AF86)</f>
        <v>1.3333333333333333</v>
      </c>
      <c r="AI85" s="412"/>
      <c r="AK85" s="411"/>
      <c r="AQ85" s="412"/>
    </row>
    <row r="86" spans="1:43" ht="15" customHeight="1" x14ac:dyDescent="0.2">
      <c r="A86" s="411"/>
      <c r="B86" s="576"/>
      <c r="C86" s="626"/>
      <c r="D86" s="25" t="s">
        <v>17</v>
      </c>
      <c r="E86" s="26"/>
      <c r="F86" s="27"/>
      <c r="G86" s="27"/>
      <c r="H86" s="82"/>
      <c r="I86" s="26"/>
      <c r="J86" s="27"/>
      <c r="K86" s="27"/>
      <c r="L86" s="28"/>
      <c r="M86" s="83"/>
      <c r="N86" s="29">
        <v>0.3125</v>
      </c>
      <c r="O86" s="27"/>
      <c r="P86" s="28"/>
      <c r="Q86" s="26"/>
      <c r="R86" s="29">
        <v>0.3125</v>
      </c>
      <c r="S86" s="27"/>
      <c r="T86" s="28"/>
      <c r="U86" s="83"/>
      <c r="V86" s="29">
        <v>0.3125</v>
      </c>
      <c r="W86" s="27"/>
      <c r="X86" s="82"/>
      <c r="Y86" s="26"/>
      <c r="Z86" s="27"/>
      <c r="AA86" s="29">
        <v>0.3125</v>
      </c>
      <c r="AB86" s="82"/>
      <c r="AC86" s="26"/>
      <c r="AD86" s="27"/>
      <c r="AE86" s="27"/>
      <c r="AF86" s="316">
        <v>8.3333333333333329E-2</v>
      </c>
      <c r="AG86" s="561"/>
      <c r="AH86" s="557"/>
      <c r="AI86" s="412"/>
      <c r="AK86" s="411"/>
      <c r="AQ86" s="412"/>
    </row>
    <row r="87" spans="1:43" ht="15" customHeight="1" x14ac:dyDescent="0.2">
      <c r="A87" s="411"/>
      <c r="B87" s="576"/>
      <c r="C87" s="884" t="s">
        <v>18</v>
      </c>
      <c r="D87" s="30" t="s">
        <v>16</v>
      </c>
      <c r="E87" s="159">
        <v>0.25</v>
      </c>
      <c r="F87" s="32"/>
      <c r="G87" s="32"/>
      <c r="H87" s="85"/>
      <c r="I87" s="31"/>
      <c r="J87" s="32"/>
      <c r="K87" s="32"/>
      <c r="L87" s="33"/>
      <c r="M87" s="86"/>
      <c r="N87" s="159">
        <v>0.33333333333333331</v>
      </c>
      <c r="O87" s="32"/>
      <c r="P87" s="85"/>
      <c r="Q87" s="31"/>
      <c r="R87" s="159">
        <v>0.33333333333333331</v>
      </c>
      <c r="S87" s="32"/>
      <c r="T87" s="85"/>
      <c r="U87" s="31"/>
      <c r="V87" s="32"/>
      <c r="W87" s="159">
        <v>0.33333333333333331</v>
      </c>
      <c r="X87" s="33"/>
      <c r="Y87" s="31"/>
      <c r="Z87" s="32"/>
      <c r="AA87" s="98"/>
      <c r="AB87" s="99"/>
      <c r="AC87" s="31"/>
      <c r="AD87" s="32"/>
      <c r="AE87" s="32"/>
      <c r="AF87" s="99"/>
      <c r="AG87" s="562">
        <f>SUM(E87:AF87)</f>
        <v>1.2499999999999998</v>
      </c>
      <c r="AH87" s="558">
        <f>SUM(E88:AF88)</f>
        <v>1.1666666666666665</v>
      </c>
      <c r="AI87" s="412"/>
      <c r="AK87" s="411"/>
      <c r="AQ87" s="412"/>
    </row>
    <row r="88" spans="1:43" ht="15" customHeight="1" x14ac:dyDescent="0.2">
      <c r="A88" s="411"/>
      <c r="B88" s="576"/>
      <c r="C88" s="884"/>
      <c r="D88" s="25" t="s">
        <v>17</v>
      </c>
      <c r="E88" s="160">
        <v>0.22916666666666666</v>
      </c>
      <c r="F88" s="27"/>
      <c r="G88" s="27"/>
      <c r="H88" s="82"/>
      <c r="I88" s="26"/>
      <c r="J88" s="27"/>
      <c r="K88" s="27"/>
      <c r="L88" s="28"/>
      <c r="M88" s="83"/>
      <c r="N88" s="160">
        <v>0.3125</v>
      </c>
      <c r="O88" s="27"/>
      <c r="P88" s="82"/>
      <c r="Q88" s="26"/>
      <c r="R88" s="160">
        <v>0.3125</v>
      </c>
      <c r="S88" s="27"/>
      <c r="T88" s="82"/>
      <c r="U88" s="26"/>
      <c r="V88" s="27"/>
      <c r="W88" s="160">
        <v>0.3125</v>
      </c>
      <c r="X88" s="28"/>
      <c r="Y88" s="26"/>
      <c r="Z88" s="27"/>
      <c r="AA88" s="100"/>
      <c r="AB88" s="97"/>
      <c r="AC88" s="26"/>
      <c r="AD88" s="27"/>
      <c r="AE88" s="27"/>
      <c r="AF88" s="97"/>
      <c r="AG88" s="561"/>
      <c r="AH88" s="557"/>
      <c r="AI88" s="412"/>
      <c r="AK88" s="411"/>
      <c r="AQ88" s="412"/>
    </row>
    <row r="89" spans="1:43" ht="15" customHeight="1" x14ac:dyDescent="0.2">
      <c r="A89" s="411"/>
      <c r="B89" s="576"/>
      <c r="C89" s="628" t="s">
        <v>19</v>
      </c>
      <c r="D89" s="30" t="s">
        <v>16</v>
      </c>
      <c r="E89" s="31"/>
      <c r="F89" s="32"/>
      <c r="G89" s="32"/>
      <c r="H89" s="395"/>
      <c r="I89" s="321">
        <v>0.33333333333333331</v>
      </c>
      <c r="J89" s="32"/>
      <c r="K89" s="32"/>
      <c r="L89" s="395"/>
      <c r="M89" s="321">
        <v>0.33333333333333331</v>
      </c>
      <c r="N89" s="32"/>
      <c r="O89" s="32"/>
      <c r="P89" s="85"/>
      <c r="Q89" s="31"/>
      <c r="R89" s="32"/>
      <c r="S89" s="32"/>
      <c r="T89" s="85"/>
      <c r="U89" s="31"/>
      <c r="V89" s="259">
        <v>0.33333333333333331</v>
      </c>
      <c r="W89" s="32"/>
      <c r="X89" s="33"/>
      <c r="Y89" s="31"/>
      <c r="Z89" s="259">
        <v>0.33333333333333331</v>
      </c>
      <c r="AA89" s="98"/>
      <c r="AB89" s="99"/>
      <c r="AC89" s="31"/>
      <c r="AD89" s="259">
        <v>0.33333333333333331</v>
      </c>
      <c r="AE89" s="32"/>
      <c r="AF89" s="99"/>
      <c r="AG89" s="562">
        <f>SUM(E89:AF89)</f>
        <v>1.6666666666666665</v>
      </c>
      <c r="AH89" s="558">
        <f>SUM(E90:AF90)</f>
        <v>1.5625</v>
      </c>
      <c r="AI89" s="412"/>
      <c r="AK89" s="411"/>
      <c r="AQ89" s="412"/>
    </row>
    <row r="90" spans="1:43" ht="15" customHeight="1" x14ac:dyDescent="0.2">
      <c r="A90" s="411"/>
      <c r="B90" s="576"/>
      <c r="C90" s="628"/>
      <c r="D90" s="25" t="s">
        <v>17</v>
      </c>
      <c r="E90" s="26"/>
      <c r="F90" s="27"/>
      <c r="G90" s="27"/>
      <c r="H90" s="350"/>
      <c r="I90" s="323">
        <v>0.3125</v>
      </c>
      <c r="J90" s="27"/>
      <c r="K90" s="27"/>
      <c r="L90" s="350"/>
      <c r="M90" s="323">
        <v>0.3125</v>
      </c>
      <c r="N90" s="27"/>
      <c r="O90" s="27"/>
      <c r="P90" s="82"/>
      <c r="Q90" s="26"/>
      <c r="R90" s="27"/>
      <c r="S90" s="27"/>
      <c r="T90" s="82"/>
      <c r="U90" s="26"/>
      <c r="V90" s="262">
        <v>0.3125</v>
      </c>
      <c r="W90" s="27"/>
      <c r="X90" s="28"/>
      <c r="Y90" s="26"/>
      <c r="Z90" s="262">
        <v>0.3125</v>
      </c>
      <c r="AA90" s="100"/>
      <c r="AB90" s="97"/>
      <c r="AC90" s="26"/>
      <c r="AD90" s="262">
        <v>0.3125</v>
      </c>
      <c r="AE90" s="27"/>
      <c r="AF90" s="97"/>
      <c r="AG90" s="561"/>
      <c r="AH90" s="557"/>
      <c r="AI90" s="412"/>
      <c r="AK90" s="411"/>
      <c r="AQ90" s="412"/>
    </row>
    <row r="91" spans="1:43" ht="15" customHeight="1" x14ac:dyDescent="0.2">
      <c r="A91" s="411"/>
      <c r="B91" s="576"/>
      <c r="C91" s="569" t="s">
        <v>20</v>
      </c>
      <c r="D91" s="30" t="s">
        <v>16</v>
      </c>
      <c r="E91" s="31"/>
      <c r="F91" s="32"/>
      <c r="G91" s="171">
        <v>0.33333333333333331</v>
      </c>
      <c r="H91" s="85"/>
      <c r="I91" s="31"/>
      <c r="J91" s="32"/>
      <c r="K91" s="171">
        <v>0.33333333333333331</v>
      </c>
      <c r="L91" s="33"/>
      <c r="M91" s="86"/>
      <c r="N91" s="32"/>
      <c r="O91" s="32"/>
      <c r="P91" s="85"/>
      <c r="Q91" s="31"/>
      <c r="R91" s="32"/>
      <c r="S91" s="32"/>
      <c r="T91" s="85"/>
      <c r="U91" s="31"/>
      <c r="V91" s="32"/>
      <c r="W91" s="32"/>
      <c r="X91" s="33"/>
      <c r="Y91" s="31"/>
      <c r="Z91" s="32"/>
      <c r="AA91" s="98"/>
      <c r="AB91" s="99"/>
      <c r="AC91" s="31"/>
      <c r="AD91" s="32"/>
      <c r="AE91" s="171">
        <v>0.33333333333333331</v>
      </c>
      <c r="AF91" s="99"/>
      <c r="AG91" s="607">
        <f>SUM(E91:AF91)</f>
        <v>1</v>
      </c>
      <c r="AH91" s="608">
        <f>SUM(E92:AF92)</f>
        <v>0.9375</v>
      </c>
      <c r="AI91" s="412"/>
      <c r="AK91" s="411"/>
      <c r="AQ91" s="412"/>
    </row>
    <row r="92" spans="1:43" ht="15" customHeight="1" x14ac:dyDescent="0.2">
      <c r="A92" s="411"/>
      <c r="B92" s="576"/>
      <c r="C92" s="569"/>
      <c r="D92" s="25" t="s">
        <v>17</v>
      </c>
      <c r="E92" s="26"/>
      <c r="F92" s="27"/>
      <c r="G92" s="371">
        <v>0.3125</v>
      </c>
      <c r="H92" s="82"/>
      <c r="I92" s="26"/>
      <c r="J92" s="27"/>
      <c r="K92" s="371">
        <v>0.3125</v>
      </c>
      <c r="L92" s="28"/>
      <c r="M92" s="83"/>
      <c r="N92" s="27"/>
      <c r="O92" s="27"/>
      <c r="P92" s="82"/>
      <c r="Q92" s="26"/>
      <c r="R92" s="27"/>
      <c r="S92" s="27"/>
      <c r="T92" s="82"/>
      <c r="U92" s="26"/>
      <c r="V92" s="27"/>
      <c r="W92" s="27"/>
      <c r="X92" s="28"/>
      <c r="Y92" s="26"/>
      <c r="Z92" s="27"/>
      <c r="AA92" s="100"/>
      <c r="AB92" s="97"/>
      <c r="AC92" s="26"/>
      <c r="AD92" s="27"/>
      <c r="AE92" s="371">
        <v>0.3125</v>
      </c>
      <c r="AF92" s="97"/>
      <c r="AG92" s="607"/>
      <c r="AH92" s="608"/>
      <c r="AI92" s="412"/>
      <c r="AK92" s="411"/>
      <c r="AQ92" s="412"/>
    </row>
    <row r="93" spans="1:43" ht="15" customHeight="1" x14ac:dyDescent="0.2">
      <c r="A93" s="411"/>
      <c r="B93" s="576"/>
      <c r="C93" s="918" t="s">
        <v>83</v>
      </c>
      <c r="D93" s="30" t="s">
        <v>16</v>
      </c>
      <c r="E93" s="31"/>
      <c r="F93" s="32"/>
      <c r="G93" s="358">
        <v>0.33333333333333331</v>
      </c>
      <c r="H93" s="85"/>
      <c r="I93" s="31"/>
      <c r="J93" s="32"/>
      <c r="K93" s="358">
        <v>0.33333333333333331</v>
      </c>
      <c r="L93" s="33"/>
      <c r="M93" s="86"/>
      <c r="N93" s="32"/>
      <c r="O93" s="32"/>
      <c r="P93" s="393"/>
      <c r="Q93" s="387">
        <v>0.33333333333333331</v>
      </c>
      <c r="R93" s="32"/>
      <c r="S93" s="32"/>
      <c r="T93" s="393"/>
      <c r="U93" s="387">
        <v>0.33333333333333331</v>
      </c>
      <c r="V93" s="32"/>
      <c r="W93" s="32"/>
      <c r="X93" s="33"/>
      <c r="Y93" s="31"/>
      <c r="Z93" s="32"/>
      <c r="AA93" s="98"/>
      <c r="AB93" s="99"/>
      <c r="AC93" s="31"/>
      <c r="AD93" s="32"/>
      <c r="AE93" s="32"/>
      <c r="AF93" s="99"/>
      <c r="AG93" s="607">
        <f>SUM(E93:AF93)</f>
        <v>1.3333333333333333</v>
      </c>
      <c r="AH93" s="608">
        <f>SUM(E94:AF94)</f>
        <v>1.25</v>
      </c>
      <c r="AI93" s="412"/>
      <c r="AK93" s="411"/>
      <c r="AQ93" s="412"/>
    </row>
    <row r="94" spans="1:43" ht="15" customHeight="1" x14ac:dyDescent="0.2">
      <c r="A94" s="411"/>
      <c r="B94" s="576"/>
      <c r="C94" s="919"/>
      <c r="D94" s="25" t="s">
        <v>17</v>
      </c>
      <c r="E94" s="26"/>
      <c r="F94" s="27"/>
      <c r="G94" s="361">
        <v>0.3125</v>
      </c>
      <c r="H94" s="82"/>
      <c r="I94" s="26"/>
      <c r="J94" s="27"/>
      <c r="K94" s="361">
        <v>0.3125</v>
      </c>
      <c r="L94" s="28"/>
      <c r="M94" s="83"/>
      <c r="N94" s="27"/>
      <c r="O94" s="27"/>
      <c r="P94" s="394"/>
      <c r="Q94" s="388">
        <v>0.3125</v>
      </c>
      <c r="R94" s="27"/>
      <c r="S94" s="27"/>
      <c r="T94" s="394"/>
      <c r="U94" s="388">
        <v>0.3125</v>
      </c>
      <c r="V94" s="27"/>
      <c r="W94" s="27"/>
      <c r="X94" s="28"/>
      <c r="Y94" s="26"/>
      <c r="Z94" s="27"/>
      <c r="AA94" s="100"/>
      <c r="AB94" s="97"/>
      <c r="AC94" s="26"/>
      <c r="AD94" s="27"/>
      <c r="AE94" s="27"/>
      <c r="AF94" s="97"/>
      <c r="AG94" s="607"/>
      <c r="AH94" s="608"/>
      <c r="AI94" s="412"/>
      <c r="AK94" s="411"/>
      <c r="AQ94" s="412"/>
    </row>
    <row r="95" spans="1:43" ht="15" customHeight="1" x14ac:dyDescent="0.2">
      <c r="A95" s="411"/>
      <c r="B95" s="576"/>
      <c r="C95" s="920" t="s">
        <v>86</v>
      </c>
      <c r="D95" s="30" t="s">
        <v>16</v>
      </c>
      <c r="E95" s="31"/>
      <c r="F95" s="356">
        <v>0.33333333333333331</v>
      </c>
      <c r="G95" s="32"/>
      <c r="H95" s="85"/>
      <c r="I95" s="31"/>
      <c r="J95" s="356">
        <v>0.33333333333333331</v>
      </c>
      <c r="K95" s="32"/>
      <c r="L95" s="33"/>
      <c r="M95" s="86"/>
      <c r="N95" s="32"/>
      <c r="O95" s="356">
        <v>0.33333333333333331</v>
      </c>
      <c r="P95" s="85"/>
      <c r="Q95" s="31"/>
      <c r="R95" s="32"/>
      <c r="S95" s="356">
        <v>0.33333333333333331</v>
      </c>
      <c r="T95" s="85"/>
      <c r="U95" s="31"/>
      <c r="V95" s="32"/>
      <c r="W95" s="32"/>
      <c r="X95" s="389"/>
      <c r="Y95" s="390">
        <v>0.33333333333333331</v>
      </c>
      <c r="Z95" s="32"/>
      <c r="AA95" s="98"/>
      <c r="AB95" s="99"/>
      <c r="AC95" s="31"/>
      <c r="AD95" s="32"/>
      <c r="AE95" s="32"/>
      <c r="AF95" s="99"/>
      <c r="AG95" s="607">
        <f>SUM(E95:AF95)</f>
        <v>1.6666666666666665</v>
      </c>
      <c r="AH95" s="608">
        <f>SUM(E96:AF96)</f>
        <v>1.5625</v>
      </c>
      <c r="AI95" s="412"/>
      <c r="AK95" s="411"/>
      <c r="AQ95" s="412"/>
    </row>
    <row r="96" spans="1:43" ht="15" customHeight="1" x14ac:dyDescent="0.2">
      <c r="A96" s="411"/>
      <c r="B96" s="576"/>
      <c r="C96" s="921"/>
      <c r="D96" s="25" t="s">
        <v>17</v>
      </c>
      <c r="E96" s="26"/>
      <c r="F96" s="385">
        <v>0.3125</v>
      </c>
      <c r="G96" s="295"/>
      <c r="H96" s="299"/>
      <c r="I96" s="298"/>
      <c r="J96" s="385">
        <v>0.3125</v>
      </c>
      <c r="K96" s="295"/>
      <c r="L96" s="302"/>
      <c r="M96" s="312"/>
      <c r="N96" s="295"/>
      <c r="O96" s="385">
        <v>0.3125</v>
      </c>
      <c r="P96" s="299"/>
      <c r="Q96" s="298"/>
      <c r="R96" s="295"/>
      <c r="S96" s="385">
        <v>0.3125</v>
      </c>
      <c r="T96" s="299"/>
      <c r="U96" s="298"/>
      <c r="V96" s="295"/>
      <c r="W96" s="295"/>
      <c r="X96" s="397"/>
      <c r="Y96" s="398">
        <v>0.3125</v>
      </c>
      <c r="Z96" s="295"/>
      <c r="AA96" s="100"/>
      <c r="AB96" s="297"/>
      <c r="AC96" s="298"/>
      <c r="AD96" s="27"/>
      <c r="AE96" s="27"/>
      <c r="AF96" s="97"/>
      <c r="AG96" s="607"/>
      <c r="AH96" s="608"/>
      <c r="AI96" s="412"/>
      <c r="AK96" s="411"/>
      <c r="AQ96" s="412"/>
    </row>
    <row r="97" spans="1:43" ht="15" customHeight="1" x14ac:dyDescent="0.2">
      <c r="A97" s="411"/>
      <c r="B97" s="576"/>
      <c r="C97" s="603" t="s">
        <v>88</v>
      </c>
      <c r="D97" s="30" t="s">
        <v>16</v>
      </c>
      <c r="E97" s="31"/>
      <c r="F97" s="280">
        <v>0.33333333333333331</v>
      </c>
      <c r="G97" s="32"/>
      <c r="H97" s="85"/>
      <c r="I97" s="31"/>
      <c r="J97" s="280">
        <v>0.33333333333333331</v>
      </c>
      <c r="K97" s="32"/>
      <c r="L97" s="33"/>
      <c r="M97" s="86"/>
      <c r="N97" s="32"/>
      <c r="O97" s="280">
        <v>0.33333333333333331</v>
      </c>
      <c r="P97" s="85"/>
      <c r="Q97" s="31"/>
      <c r="R97" s="32"/>
      <c r="S97" s="280">
        <v>0.33333333333333331</v>
      </c>
      <c r="T97" s="33"/>
      <c r="U97" s="86"/>
      <c r="V97" s="32"/>
      <c r="W97" s="280">
        <v>0.33333333333333331</v>
      </c>
      <c r="X97" s="85"/>
      <c r="Y97" s="31"/>
      <c r="Z97" s="32"/>
      <c r="AA97" s="98"/>
      <c r="AB97" s="284"/>
      <c r="AC97" s="285">
        <v>0.33333333333333331</v>
      </c>
      <c r="AD97" s="32"/>
      <c r="AE97" s="32"/>
      <c r="AF97" s="99"/>
      <c r="AG97" s="607">
        <f>SUM(E97:AF97)</f>
        <v>1.9999999999999998</v>
      </c>
      <c r="AH97" s="608">
        <f>SUM(E98:AF98)</f>
        <v>1.875</v>
      </c>
      <c r="AI97" s="412"/>
      <c r="AK97" s="411"/>
      <c r="AQ97" s="412"/>
    </row>
    <row r="98" spans="1:43" ht="15" customHeight="1" thickBot="1" x14ac:dyDescent="0.25">
      <c r="A98" s="411"/>
      <c r="B98" s="577"/>
      <c r="C98" s="604"/>
      <c r="D98" s="40" t="s">
        <v>17</v>
      </c>
      <c r="E98" s="43"/>
      <c r="F98" s="281">
        <v>0.3125</v>
      </c>
      <c r="G98" s="41"/>
      <c r="H98" s="87"/>
      <c r="I98" s="43"/>
      <c r="J98" s="281">
        <v>0.3125</v>
      </c>
      <c r="K98" s="41"/>
      <c r="L98" s="42"/>
      <c r="M98" s="88"/>
      <c r="N98" s="41"/>
      <c r="O98" s="281">
        <v>0.3125</v>
      </c>
      <c r="P98" s="87"/>
      <c r="Q98" s="43"/>
      <c r="R98" s="41"/>
      <c r="S98" s="281">
        <v>0.3125</v>
      </c>
      <c r="T98" s="42"/>
      <c r="U98" s="88"/>
      <c r="V98" s="41"/>
      <c r="W98" s="281">
        <v>0.3125</v>
      </c>
      <c r="X98" s="87"/>
      <c r="Y98" s="43"/>
      <c r="Z98" s="41"/>
      <c r="AA98" s="313"/>
      <c r="AB98" s="386"/>
      <c r="AC98" s="384">
        <v>0.3125</v>
      </c>
      <c r="AD98" s="41"/>
      <c r="AE98" s="41"/>
      <c r="AF98" s="103"/>
      <c r="AG98" s="609"/>
      <c r="AH98" s="610"/>
      <c r="AI98" s="412"/>
      <c r="AK98" s="411"/>
      <c r="AQ98" s="412"/>
    </row>
    <row r="99" spans="1:43" ht="15" customHeight="1" thickBot="1" x14ac:dyDescent="0.4">
      <c r="A99" s="411"/>
      <c r="B99" s="263"/>
      <c r="C99" s="125"/>
      <c r="D99" s="125"/>
      <c r="E99" s="91"/>
      <c r="F99" s="91"/>
      <c r="G99" s="91"/>
      <c r="H99" s="92"/>
      <c r="I99" s="91"/>
      <c r="J99" s="91"/>
      <c r="K99" s="91"/>
      <c r="L99" s="92"/>
      <c r="M99" s="91"/>
      <c r="N99" s="91"/>
      <c r="O99" s="91"/>
      <c r="P99" s="92"/>
      <c r="Q99" s="91"/>
      <c r="R99" s="91"/>
      <c r="S99" s="91"/>
      <c r="T99" s="92"/>
      <c r="U99" s="91"/>
      <c r="V99" s="91"/>
      <c r="W99" s="91"/>
      <c r="X99" s="92"/>
      <c r="Y99" s="91"/>
      <c r="Z99" s="91"/>
      <c r="AA99" s="91"/>
      <c r="AB99" s="91"/>
      <c r="AC99" s="91"/>
      <c r="AD99" s="91"/>
      <c r="AE99" s="91"/>
      <c r="AF99" s="91"/>
      <c r="AG99" s="48"/>
      <c r="AH99" s="49"/>
      <c r="AI99" s="412"/>
      <c r="AK99" s="411"/>
      <c r="AQ99" s="412"/>
    </row>
    <row r="100" spans="1:43" ht="15" customHeight="1" x14ac:dyDescent="0.2">
      <c r="A100" s="411"/>
      <c r="B100" s="575">
        <v>6</v>
      </c>
      <c r="C100" s="625" t="s">
        <v>15</v>
      </c>
      <c r="D100" s="20" t="s">
        <v>16</v>
      </c>
      <c r="E100" s="334">
        <v>0.25</v>
      </c>
      <c r="F100" s="22"/>
      <c r="G100" s="22"/>
      <c r="H100" s="79"/>
      <c r="I100" s="21"/>
      <c r="J100" s="22"/>
      <c r="K100" s="22"/>
      <c r="L100" s="23"/>
      <c r="M100" s="80"/>
      <c r="N100" s="24">
        <v>0.33333333333333331</v>
      </c>
      <c r="O100" s="22"/>
      <c r="P100" s="23"/>
      <c r="Q100" s="21"/>
      <c r="R100" s="24">
        <v>0.33333333333333331</v>
      </c>
      <c r="S100" s="22"/>
      <c r="T100" s="23"/>
      <c r="U100" s="80"/>
      <c r="V100" s="22"/>
      <c r="W100" s="24">
        <v>0.33333333333333331</v>
      </c>
      <c r="X100" s="79"/>
      <c r="Y100" s="21"/>
      <c r="Z100" s="22"/>
      <c r="AA100" s="22"/>
      <c r="AB100" s="79"/>
      <c r="AC100" s="21"/>
      <c r="AD100" s="22"/>
      <c r="AE100" s="22"/>
      <c r="AF100" s="96"/>
      <c r="AG100" s="560">
        <f>SUM(E100:AF100)</f>
        <v>1.2499999999999998</v>
      </c>
      <c r="AH100" s="556">
        <f>SUM(E101:AF101)</f>
        <v>1.1666666666666665</v>
      </c>
      <c r="AI100" s="412"/>
      <c r="AK100" s="411"/>
      <c r="AQ100" s="412"/>
    </row>
    <row r="101" spans="1:43" ht="15" customHeight="1" x14ac:dyDescent="0.2">
      <c r="A101" s="411"/>
      <c r="B101" s="576"/>
      <c r="C101" s="626"/>
      <c r="D101" s="25" t="s">
        <v>17</v>
      </c>
      <c r="E101" s="308">
        <v>0.22916666666666666</v>
      </c>
      <c r="F101" s="27"/>
      <c r="G101" s="27"/>
      <c r="H101" s="82"/>
      <c r="I101" s="26"/>
      <c r="J101" s="27"/>
      <c r="K101" s="27"/>
      <c r="L101" s="28"/>
      <c r="M101" s="83"/>
      <c r="N101" s="29">
        <v>0.3125</v>
      </c>
      <c r="O101" s="27"/>
      <c r="P101" s="28"/>
      <c r="Q101" s="26"/>
      <c r="R101" s="29">
        <v>0.3125</v>
      </c>
      <c r="S101" s="27"/>
      <c r="T101" s="28"/>
      <c r="U101" s="83"/>
      <c r="V101" s="27"/>
      <c r="W101" s="29">
        <v>0.3125</v>
      </c>
      <c r="X101" s="82"/>
      <c r="Y101" s="26"/>
      <c r="Z101" s="27"/>
      <c r="AA101" s="27"/>
      <c r="AB101" s="82"/>
      <c r="AC101" s="26"/>
      <c r="AD101" s="27"/>
      <c r="AE101" s="27"/>
      <c r="AF101" s="97"/>
      <c r="AG101" s="561"/>
      <c r="AH101" s="557"/>
      <c r="AI101" s="412"/>
      <c r="AK101" s="411"/>
      <c r="AQ101" s="412"/>
    </row>
    <row r="102" spans="1:43" ht="15" customHeight="1" x14ac:dyDescent="0.2">
      <c r="A102" s="411"/>
      <c r="B102" s="576"/>
      <c r="C102" s="884" t="s">
        <v>18</v>
      </c>
      <c r="D102" s="30" t="s">
        <v>16</v>
      </c>
      <c r="E102" s="31"/>
      <c r="F102" s="32"/>
      <c r="G102" s="32"/>
      <c r="H102" s="175"/>
      <c r="I102" s="157">
        <v>0.33333333333333331</v>
      </c>
      <c r="J102" s="32"/>
      <c r="K102" s="32"/>
      <c r="L102" s="175"/>
      <c r="M102" s="157">
        <v>0.33333333333333331</v>
      </c>
      <c r="N102" s="32"/>
      <c r="O102" s="32"/>
      <c r="P102" s="85"/>
      <c r="Q102" s="31"/>
      <c r="R102" s="32"/>
      <c r="S102" s="32"/>
      <c r="T102" s="85"/>
      <c r="U102" s="31"/>
      <c r="V102" s="159">
        <v>0.33333333333333331</v>
      </c>
      <c r="W102" s="32"/>
      <c r="X102" s="33"/>
      <c r="Y102" s="31"/>
      <c r="Z102" s="159">
        <v>0.33333333333333331</v>
      </c>
      <c r="AA102" s="98"/>
      <c r="AB102" s="99"/>
      <c r="AC102" s="31"/>
      <c r="AD102" s="159">
        <v>0.33333333333333331</v>
      </c>
      <c r="AE102" s="32"/>
      <c r="AF102" s="99"/>
      <c r="AG102" s="562">
        <f>SUM(E102:AF102)</f>
        <v>1.6666666666666665</v>
      </c>
      <c r="AH102" s="558">
        <f>SUM(E103:AF103)</f>
        <v>1.5625</v>
      </c>
      <c r="AI102" s="412"/>
      <c r="AK102" s="411"/>
      <c r="AQ102" s="412"/>
    </row>
    <row r="103" spans="1:43" ht="15" customHeight="1" x14ac:dyDescent="0.2">
      <c r="A103" s="411"/>
      <c r="B103" s="576"/>
      <c r="C103" s="884"/>
      <c r="D103" s="25" t="s">
        <v>17</v>
      </c>
      <c r="E103" s="26"/>
      <c r="F103" s="27"/>
      <c r="G103" s="27"/>
      <c r="H103" s="176"/>
      <c r="I103" s="158">
        <v>0.3125</v>
      </c>
      <c r="J103" s="27"/>
      <c r="K103" s="27"/>
      <c r="L103" s="176"/>
      <c r="M103" s="158">
        <v>0.3125</v>
      </c>
      <c r="N103" s="27"/>
      <c r="O103" s="27"/>
      <c r="P103" s="82"/>
      <c r="Q103" s="26"/>
      <c r="R103" s="27"/>
      <c r="S103" s="27"/>
      <c r="T103" s="82"/>
      <c r="U103" s="26"/>
      <c r="V103" s="160">
        <v>0.3125</v>
      </c>
      <c r="W103" s="27"/>
      <c r="X103" s="28"/>
      <c r="Y103" s="26"/>
      <c r="Z103" s="160">
        <v>0.3125</v>
      </c>
      <c r="AA103" s="100"/>
      <c r="AB103" s="97"/>
      <c r="AC103" s="26"/>
      <c r="AD103" s="160">
        <v>0.3125</v>
      </c>
      <c r="AE103" s="27"/>
      <c r="AF103" s="97"/>
      <c r="AG103" s="561"/>
      <c r="AH103" s="557"/>
      <c r="AI103" s="412"/>
      <c r="AK103" s="411"/>
      <c r="AQ103" s="412"/>
    </row>
    <row r="104" spans="1:43" ht="15" customHeight="1" x14ac:dyDescent="0.2">
      <c r="A104" s="411"/>
      <c r="B104" s="576"/>
      <c r="C104" s="628" t="s">
        <v>19</v>
      </c>
      <c r="D104" s="30" t="s">
        <v>16</v>
      </c>
      <c r="E104" s="31"/>
      <c r="F104" s="32"/>
      <c r="G104" s="259">
        <v>0.33333333333333331</v>
      </c>
      <c r="H104" s="85"/>
      <c r="I104" s="31"/>
      <c r="J104" s="32"/>
      <c r="K104" s="259">
        <v>0.33333333333333331</v>
      </c>
      <c r="L104" s="33"/>
      <c r="M104" s="86"/>
      <c r="N104" s="32"/>
      <c r="O104" s="32"/>
      <c r="P104" s="85"/>
      <c r="Q104" s="31"/>
      <c r="R104" s="32"/>
      <c r="S104" s="32"/>
      <c r="T104" s="85"/>
      <c r="U104" s="31"/>
      <c r="V104" s="32"/>
      <c r="W104" s="32"/>
      <c r="X104" s="33"/>
      <c r="Y104" s="31"/>
      <c r="Z104" s="32"/>
      <c r="AA104" s="98"/>
      <c r="AB104" s="99"/>
      <c r="AC104" s="31"/>
      <c r="AD104" s="32"/>
      <c r="AE104" s="259">
        <v>0.33333333333333331</v>
      </c>
      <c r="AF104" s="99"/>
      <c r="AG104" s="562">
        <f>SUM(E104:AF104)</f>
        <v>1</v>
      </c>
      <c r="AH104" s="558">
        <f>SUM(E105:AF105)</f>
        <v>0.9375</v>
      </c>
      <c r="AI104" s="412"/>
      <c r="AK104" s="411"/>
      <c r="AQ104" s="412"/>
    </row>
    <row r="105" spans="1:43" ht="15" customHeight="1" x14ac:dyDescent="0.2">
      <c r="A105" s="411"/>
      <c r="B105" s="576"/>
      <c r="C105" s="628"/>
      <c r="D105" s="25" t="s">
        <v>17</v>
      </c>
      <c r="E105" s="26"/>
      <c r="F105" s="27"/>
      <c r="G105" s="262">
        <v>0.3125</v>
      </c>
      <c r="H105" s="82"/>
      <c r="I105" s="26"/>
      <c r="J105" s="27"/>
      <c r="K105" s="262">
        <v>0.3125</v>
      </c>
      <c r="L105" s="28"/>
      <c r="M105" s="83"/>
      <c r="N105" s="27"/>
      <c r="O105" s="27"/>
      <c r="P105" s="82"/>
      <c r="Q105" s="26"/>
      <c r="R105" s="27"/>
      <c r="S105" s="27"/>
      <c r="T105" s="82"/>
      <c r="U105" s="26"/>
      <c r="V105" s="27"/>
      <c r="W105" s="27"/>
      <c r="X105" s="28"/>
      <c r="Y105" s="26"/>
      <c r="Z105" s="27"/>
      <c r="AA105" s="100"/>
      <c r="AB105" s="97"/>
      <c r="AC105" s="26"/>
      <c r="AD105" s="27"/>
      <c r="AE105" s="262">
        <v>0.3125</v>
      </c>
      <c r="AF105" s="97"/>
      <c r="AG105" s="561"/>
      <c r="AH105" s="557"/>
      <c r="AI105" s="412"/>
      <c r="AK105" s="411"/>
      <c r="AQ105" s="412"/>
    </row>
    <row r="106" spans="1:43" s="62" customFormat="1" ht="15" customHeight="1" x14ac:dyDescent="0.2">
      <c r="A106" s="423"/>
      <c r="B106" s="576"/>
      <c r="C106" s="569" t="s">
        <v>20</v>
      </c>
      <c r="D106" s="30" t="s">
        <v>16</v>
      </c>
      <c r="E106" s="31"/>
      <c r="F106" s="32"/>
      <c r="G106" s="171">
        <v>0.33333333333333331</v>
      </c>
      <c r="H106" s="85"/>
      <c r="I106" s="31"/>
      <c r="J106" s="32"/>
      <c r="K106" s="171">
        <v>0.33333333333333331</v>
      </c>
      <c r="L106" s="33"/>
      <c r="M106" s="86"/>
      <c r="N106" s="32"/>
      <c r="O106" s="32"/>
      <c r="P106" s="179"/>
      <c r="Q106" s="169">
        <v>0.33333333333333331</v>
      </c>
      <c r="R106" s="32"/>
      <c r="S106" s="32"/>
      <c r="T106" s="179"/>
      <c r="U106" s="169">
        <v>0.33333333333333331</v>
      </c>
      <c r="V106" s="32"/>
      <c r="W106" s="32"/>
      <c r="X106" s="33"/>
      <c r="Y106" s="31"/>
      <c r="Z106" s="32"/>
      <c r="AA106" s="98"/>
      <c r="AB106" s="99"/>
      <c r="AC106" s="31"/>
      <c r="AD106" s="32"/>
      <c r="AE106" s="32"/>
      <c r="AF106" s="99"/>
      <c r="AG106" s="607">
        <f>SUM(E106:AF106)</f>
        <v>1.3333333333333333</v>
      </c>
      <c r="AH106" s="608">
        <f>SUM(E107:AF107)</f>
        <v>1.25</v>
      </c>
      <c r="AI106" s="424"/>
      <c r="AK106" s="423"/>
      <c r="AQ106" s="424"/>
    </row>
    <row r="107" spans="1:43" s="62" customFormat="1" ht="15" customHeight="1" x14ac:dyDescent="0.2">
      <c r="A107" s="423"/>
      <c r="B107" s="576"/>
      <c r="C107" s="569"/>
      <c r="D107" s="25" t="s">
        <v>17</v>
      </c>
      <c r="E107" s="26"/>
      <c r="F107" s="27"/>
      <c r="G107" s="371">
        <v>0.3125</v>
      </c>
      <c r="H107" s="82"/>
      <c r="I107" s="26"/>
      <c r="J107" s="27"/>
      <c r="K107" s="371">
        <v>0.3125</v>
      </c>
      <c r="L107" s="28"/>
      <c r="M107" s="83"/>
      <c r="N107" s="27"/>
      <c r="O107" s="27"/>
      <c r="P107" s="279"/>
      <c r="Q107" s="194">
        <v>0.3125</v>
      </c>
      <c r="R107" s="27"/>
      <c r="S107" s="27"/>
      <c r="T107" s="279"/>
      <c r="U107" s="194">
        <v>0.3125</v>
      </c>
      <c r="V107" s="27"/>
      <c r="W107" s="27"/>
      <c r="X107" s="28"/>
      <c r="Y107" s="26"/>
      <c r="Z107" s="27"/>
      <c r="AA107" s="100"/>
      <c r="AB107" s="97"/>
      <c r="AC107" s="26"/>
      <c r="AD107" s="27"/>
      <c r="AE107" s="27"/>
      <c r="AF107" s="97"/>
      <c r="AG107" s="607"/>
      <c r="AH107" s="608"/>
      <c r="AI107" s="424"/>
      <c r="AK107" s="423"/>
      <c r="AQ107" s="424"/>
    </row>
    <row r="108" spans="1:43" s="62" customFormat="1" ht="15" customHeight="1" x14ac:dyDescent="0.2">
      <c r="A108" s="423"/>
      <c r="B108" s="576"/>
      <c r="C108" s="918" t="s">
        <v>83</v>
      </c>
      <c r="D108" s="30" t="s">
        <v>16</v>
      </c>
      <c r="E108" s="31"/>
      <c r="F108" s="358">
        <v>0.33333333333333331</v>
      </c>
      <c r="G108" s="32"/>
      <c r="H108" s="85"/>
      <c r="I108" s="31"/>
      <c r="J108" s="358">
        <v>0.33333333333333331</v>
      </c>
      <c r="K108" s="32"/>
      <c r="L108" s="33"/>
      <c r="M108" s="86"/>
      <c r="N108" s="32"/>
      <c r="O108" s="358">
        <v>0.33333333333333331</v>
      </c>
      <c r="P108" s="85"/>
      <c r="Q108" s="31"/>
      <c r="R108" s="32"/>
      <c r="S108" s="358">
        <v>0.33333333333333331</v>
      </c>
      <c r="T108" s="85"/>
      <c r="U108" s="31"/>
      <c r="V108" s="32"/>
      <c r="W108" s="32"/>
      <c r="X108" s="393"/>
      <c r="Y108" s="387">
        <v>0.33333333333333331</v>
      </c>
      <c r="Z108" s="32"/>
      <c r="AA108" s="98"/>
      <c r="AB108" s="99"/>
      <c r="AC108" s="31"/>
      <c r="AD108" s="32"/>
      <c r="AE108" s="32"/>
      <c r="AF108" s="99"/>
      <c r="AG108" s="607">
        <f>SUM(E108:AF108)</f>
        <v>1.6666666666666665</v>
      </c>
      <c r="AH108" s="608">
        <f>SUM(E109:AF109)</f>
        <v>1.5625</v>
      </c>
      <c r="AI108" s="424"/>
      <c r="AK108" s="423"/>
      <c r="AQ108" s="424"/>
    </row>
    <row r="109" spans="1:43" s="62" customFormat="1" ht="15" customHeight="1" x14ac:dyDescent="0.2">
      <c r="A109" s="423"/>
      <c r="B109" s="576"/>
      <c r="C109" s="919"/>
      <c r="D109" s="25" t="s">
        <v>17</v>
      </c>
      <c r="E109" s="26"/>
      <c r="F109" s="361">
        <v>0.3125</v>
      </c>
      <c r="G109" s="27"/>
      <c r="H109" s="82"/>
      <c r="I109" s="26"/>
      <c r="J109" s="361">
        <v>0.3125</v>
      </c>
      <c r="K109" s="27"/>
      <c r="L109" s="28"/>
      <c r="M109" s="83"/>
      <c r="N109" s="27"/>
      <c r="O109" s="361">
        <v>0.3125</v>
      </c>
      <c r="P109" s="82"/>
      <c r="Q109" s="26"/>
      <c r="R109" s="27"/>
      <c r="S109" s="361">
        <v>0.3125</v>
      </c>
      <c r="T109" s="82"/>
      <c r="U109" s="26"/>
      <c r="V109" s="27"/>
      <c r="W109" s="27"/>
      <c r="X109" s="394"/>
      <c r="Y109" s="388">
        <v>0.3125</v>
      </c>
      <c r="Z109" s="27"/>
      <c r="AA109" s="100"/>
      <c r="AB109" s="97"/>
      <c r="AC109" s="26"/>
      <c r="AD109" s="27"/>
      <c r="AE109" s="27"/>
      <c r="AF109" s="97"/>
      <c r="AG109" s="607"/>
      <c r="AH109" s="608"/>
      <c r="AI109" s="424"/>
      <c r="AK109" s="423"/>
      <c r="AQ109" s="424"/>
    </row>
    <row r="110" spans="1:43" ht="15" customHeight="1" x14ac:dyDescent="0.2">
      <c r="A110" s="423"/>
      <c r="B110" s="576"/>
      <c r="C110" s="920" t="s">
        <v>86</v>
      </c>
      <c r="D110" s="30" t="s">
        <v>16</v>
      </c>
      <c r="E110" s="31"/>
      <c r="F110" s="356">
        <v>0.33333333333333331</v>
      </c>
      <c r="G110" s="32"/>
      <c r="H110" s="85"/>
      <c r="I110" s="31"/>
      <c r="J110" s="356">
        <v>0.33333333333333331</v>
      </c>
      <c r="K110" s="32"/>
      <c r="L110" s="33"/>
      <c r="M110" s="86"/>
      <c r="N110" s="32"/>
      <c r="O110" s="356">
        <v>0.33333333333333331</v>
      </c>
      <c r="P110" s="85"/>
      <c r="Q110" s="31"/>
      <c r="R110" s="32"/>
      <c r="S110" s="356">
        <v>0.33333333333333331</v>
      </c>
      <c r="T110" s="85"/>
      <c r="U110" s="31"/>
      <c r="V110" s="32"/>
      <c r="W110" s="356">
        <v>0.33333333333333331</v>
      </c>
      <c r="X110" s="33"/>
      <c r="Y110" s="31"/>
      <c r="Z110" s="32"/>
      <c r="AA110" s="98"/>
      <c r="AB110" s="389"/>
      <c r="AC110" s="390">
        <v>0.33333333333333331</v>
      </c>
      <c r="AD110" s="32"/>
      <c r="AE110" s="32"/>
      <c r="AF110" s="99"/>
      <c r="AG110" s="607">
        <f>SUM(E110:AF110)</f>
        <v>1.9999999999999998</v>
      </c>
      <c r="AH110" s="608">
        <f>SUM(E111:AF111)</f>
        <v>1.875</v>
      </c>
      <c r="AI110" s="412"/>
      <c r="AK110" s="411"/>
      <c r="AL110" s="2"/>
      <c r="AQ110" s="412"/>
    </row>
    <row r="111" spans="1:43" s="62" customFormat="1" ht="15" customHeight="1" x14ac:dyDescent="0.2">
      <c r="A111" s="423"/>
      <c r="B111" s="576"/>
      <c r="C111" s="921"/>
      <c r="D111" s="25" t="s">
        <v>17</v>
      </c>
      <c r="E111" s="26"/>
      <c r="F111" s="385">
        <v>0.3125</v>
      </c>
      <c r="G111" s="27"/>
      <c r="H111" s="82"/>
      <c r="I111" s="26"/>
      <c r="J111" s="385">
        <v>0.3125</v>
      </c>
      <c r="K111" s="27"/>
      <c r="L111" s="28"/>
      <c r="M111" s="83"/>
      <c r="N111" s="27"/>
      <c r="O111" s="385">
        <v>0.3125</v>
      </c>
      <c r="P111" s="82"/>
      <c r="Q111" s="26"/>
      <c r="R111" s="27"/>
      <c r="S111" s="385">
        <v>0.3125</v>
      </c>
      <c r="T111" s="82"/>
      <c r="U111" s="26"/>
      <c r="V111" s="27"/>
      <c r="W111" s="385">
        <v>0.3125</v>
      </c>
      <c r="X111" s="28"/>
      <c r="Y111" s="26"/>
      <c r="Z111" s="27"/>
      <c r="AA111" s="100"/>
      <c r="AB111" s="391"/>
      <c r="AC111" s="392">
        <v>0.3125</v>
      </c>
      <c r="AD111" s="27"/>
      <c r="AE111" s="27"/>
      <c r="AF111" s="97"/>
      <c r="AG111" s="607"/>
      <c r="AH111" s="608"/>
      <c r="AI111" s="424"/>
      <c r="AK111" s="423"/>
      <c r="AQ111" s="424"/>
    </row>
    <row r="112" spans="1:43" s="62" customFormat="1" ht="15" customHeight="1" x14ac:dyDescent="0.2">
      <c r="A112" s="423"/>
      <c r="B112" s="576"/>
      <c r="C112" s="603" t="s">
        <v>88</v>
      </c>
      <c r="D112" s="30" t="s">
        <v>16</v>
      </c>
      <c r="E112" s="31"/>
      <c r="F112" s="32"/>
      <c r="G112" s="32"/>
      <c r="H112" s="85"/>
      <c r="I112" s="31"/>
      <c r="J112" s="32"/>
      <c r="K112" s="32"/>
      <c r="L112" s="33"/>
      <c r="M112" s="86"/>
      <c r="N112" s="280">
        <v>0.33333333333333331</v>
      </c>
      <c r="O112" s="32"/>
      <c r="P112" s="85"/>
      <c r="Q112" s="31"/>
      <c r="R112" s="280">
        <v>0.33333333333333331</v>
      </c>
      <c r="S112" s="32"/>
      <c r="T112" s="33"/>
      <c r="U112" s="86"/>
      <c r="V112" s="280">
        <v>0.33333333333333331</v>
      </c>
      <c r="W112" s="32"/>
      <c r="X112" s="85"/>
      <c r="Y112" s="31"/>
      <c r="Z112" s="32"/>
      <c r="AA112" s="280">
        <v>0.33333333333333331</v>
      </c>
      <c r="AB112" s="99"/>
      <c r="AC112" s="31"/>
      <c r="AD112" s="32"/>
      <c r="AE112" s="32"/>
      <c r="AF112" s="282">
        <v>8.3333333333333329E-2</v>
      </c>
      <c r="AG112" s="607">
        <f>SUM(E112:AF112)</f>
        <v>1.4166666666666665</v>
      </c>
      <c r="AH112" s="608">
        <f>SUM(E113:AF113)</f>
        <v>1.3333333333333333</v>
      </c>
      <c r="AI112" s="424"/>
      <c r="AK112" s="423"/>
      <c r="AQ112" s="424"/>
    </row>
    <row r="113" spans="1:43" s="62" customFormat="1" ht="15" customHeight="1" thickBot="1" x14ac:dyDescent="0.25">
      <c r="A113" s="423"/>
      <c r="B113" s="577"/>
      <c r="C113" s="604"/>
      <c r="D113" s="40" t="s">
        <v>17</v>
      </c>
      <c r="E113" s="43"/>
      <c r="F113" s="41"/>
      <c r="G113" s="41"/>
      <c r="H113" s="87"/>
      <c r="I113" s="43"/>
      <c r="J113" s="41"/>
      <c r="K113" s="41"/>
      <c r="L113" s="42"/>
      <c r="M113" s="88"/>
      <c r="N113" s="281">
        <v>0.3125</v>
      </c>
      <c r="O113" s="41"/>
      <c r="P113" s="87"/>
      <c r="Q113" s="43"/>
      <c r="R113" s="281">
        <v>0.3125</v>
      </c>
      <c r="S113" s="41"/>
      <c r="T113" s="42"/>
      <c r="U113" s="88"/>
      <c r="V113" s="281">
        <v>0.3125</v>
      </c>
      <c r="W113" s="41"/>
      <c r="X113" s="87"/>
      <c r="Y113" s="43"/>
      <c r="Z113" s="41"/>
      <c r="AA113" s="281">
        <v>0.3125</v>
      </c>
      <c r="AB113" s="103"/>
      <c r="AC113" s="43"/>
      <c r="AD113" s="41"/>
      <c r="AE113" s="41"/>
      <c r="AF113" s="363">
        <v>8.3333333333333329E-2</v>
      </c>
      <c r="AG113" s="609"/>
      <c r="AH113" s="610"/>
      <c r="AI113" s="424"/>
      <c r="AK113" s="423"/>
      <c r="AQ113" s="424"/>
    </row>
    <row r="114" spans="1:43" ht="15" customHeight="1" thickBot="1" x14ac:dyDescent="0.4">
      <c r="A114" s="423"/>
      <c r="B114" s="263"/>
      <c r="C114" s="125"/>
      <c r="D114" s="125"/>
      <c r="E114" s="91"/>
      <c r="F114" s="91"/>
      <c r="G114" s="91"/>
      <c r="H114" s="92"/>
      <c r="I114" s="91"/>
      <c r="J114" s="91"/>
      <c r="K114" s="91"/>
      <c r="L114" s="92"/>
      <c r="M114" s="91"/>
      <c r="N114" s="91"/>
      <c r="O114" s="91"/>
      <c r="P114" s="92"/>
      <c r="Q114" s="91"/>
      <c r="R114" s="91"/>
      <c r="S114" s="91"/>
      <c r="T114" s="92"/>
      <c r="U114" s="91"/>
      <c r="V114" s="91"/>
      <c r="W114" s="91"/>
      <c r="X114" s="92"/>
      <c r="Y114" s="91"/>
      <c r="Z114" s="91"/>
      <c r="AA114" s="91"/>
      <c r="AB114" s="91"/>
      <c r="AC114" s="91"/>
      <c r="AD114" s="91"/>
      <c r="AE114" s="91"/>
      <c r="AF114" s="91"/>
      <c r="AG114" s="48"/>
      <c r="AH114" s="49"/>
      <c r="AI114" s="412"/>
      <c r="AK114" s="411"/>
      <c r="AL114" s="2"/>
      <c r="AQ114" s="412"/>
    </row>
    <row r="115" spans="1:43" ht="15" customHeight="1" x14ac:dyDescent="0.2">
      <c r="A115" s="423"/>
      <c r="B115" s="575">
        <v>7</v>
      </c>
      <c r="C115" s="625" t="s">
        <v>15</v>
      </c>
      <c r="D115" s="20" t="s">
        <v>16</v>
      </c>
      <c r="E115" s="21"/>
      <c r="F115" s="22"/>
      <c r="G115" s="22"/>
      <c r="H115" s="81"/>
      <c r="I115" s="55">
        <v>0.33333333333333331</v>
      </c>
      <c r="J115" s="22"/>
      <c r="K115" s="22"/>
      <c r="L115" s="81"/>
      <c r="M115" s="55">
        <v>0.33333333333333331</v>
      </c>
      <c r="N115" s="22"/>
      <c r="O115" s="22"/>
      <c r="P115" s="23"/>
      <c r="Q115" s="21"/>
      <c r="R115" s="22"/>
      <c r="S115" s="22"/>
      <c r="T115" s="23"/>
      <c r="U115" s="80"/>
      <c r="V115" s="24">
        <v>0.33333333333333331</v>
      </c>
      <c r="W115" s="22"/>
      <c r="X115" s="79"/>
      <c r="Y115" s="21"/>
      <c r="Z115" s="24">
        <v>0.33333333333333331</v>
      </c>
      <c r="AA115" s="22"/>
      <c r="AB115" s="79"/>
      <c r="AC115" s="21"/>
      <c r="AD115" s="24">
        <v>0.33333333333333331</v>
      </c>
      <c r="AE115" s="22"/>
      <c r="AF115" s="96"/>
      <c r="AG115" s="560">
        <f>SUM(E115:AF115)</f>
        <v>1.6666666666666665</v>
      </c>
      <c r="AH115" s="556">
        <f>SUM(E116:AF116)</f>
        <v>1.5625</v>
      </c>
      <c r="AI115" s="412"/>
      <c r="AK115" s="411"/>
      <c r="AL115" s="2"/>
      <c r="AQ115" s="412"/>
    </row>
    <row r="116" spans="1:43" ht="15" customHeight="1" x14ac:dyDescent="0.2">
      <c r="A116" s="423"/>
      <c r="B116" s="576"/>
      <c r="C116" s="626"/>
      <c r="D116" s="25" t="s">
        <v>17</v>
      </c>
      <c r="E116" s="26"/>
      <c r="F116" s="27"/>
      <c r="G116" s="27"/>
      <c r="H116" s="84"/>
      <c r="I116" s="57">
        <v>0.3125</v>
      </c>
      <c r="J116" s="27"/>
      <c r="K116" s="27"/>
      <c r="L116" s="84"/>
      <c r="M116" s="57">
        <v>0.3125</v>
      </c>
      <c r="N116" s="27"/>
      <c r="O116" s="27"/>
      <c r="P116" s="28"/>
      <c r="Q116" s="26"/>
      <c r="R116" s="27"/>
      <c r="S116" s="27"/>
      <c r="T116" s="28"/>
      <c r="U116" s="83"/>
      <c r="V116" s="29">
        <v>0.3125</v>
      </c>
      <c r="W116" s="27"/>
      <c r="X116" s="82"/>
      <c r="Y116" s="26"/>
      <c r="Z116" s="29">
        <v>0.3125</v>
      </c>
      <c r="AA116" s="27"/>
      <c r="AB116" s="82"/>
      <c r="AC116" s="26"/>
      <c r="AD116" s="29">
        <v>0.3125</v>
      </c>
      <c r="AE116" s="27"/>
      <c r="AF116" s="97"/>
      <c r="AG116" s="561"/>
      <c r="AH116" s="557"/>
      <c r="AI116" s="412"/>
      <c r="AK116" s="411"/>
      <c r="AQ116" s="412"/>
    </row>
    <row r="117" spans="1:43" ht="15" customHeight="1" x14ac:dyDescent="0.2">
      <c r="A117" s="423"/>
      <c r="B117" s="576"/>
      <c r="C117" s="884" t="s">
        <v>18</v>
      </c>
      <c r="D117" s="30" t="s">
        <v>16</v>
      </c>
      <c r="E117" s="31"/>
      <c r="F117" s="32"/>
      <c r="G117" s="159">
        <v>0.33333333333333331</v>
      </c>
      <c r="H117" s="85"/>
      <c r="I117" s="31"/>
      <c r="J117" s="32"/>
      <c r="K117" s="159">
        <v>0.33333333333333331</v>
      </c>
      <c r="L117" s="33"/>
      <c r="M117" s="86"/>
      <c r="N117" s="32"/>
      <c r="O117" s="32"/>
      <c r="P117" s="85"/>
      <c r="Q117" s="31"/>
      <c r="R117" s="32"/>
      <c r="S117" s="32"/>
      <c r="T117" s="85"/>
      <c r="U117" s="31"/>
      <c r="V117" s="32"/>
      <c r="W117" s="32"/>
      <c r="X117" s="33"/>
      <c r="Y117" s="31"/>
      <c r="Z117" s="32"/>
      <c r="AA117" s="98"/>
      <c r="AB117" s="99"/>
      <c r="AC117" s="31"/>
      <c r="AD117" s="32"/>
      <c r="AE117" s="159">
        <v>0.33333333333333331</v>
      </c>
      <c r="AF117" s="99"/>
      <c r="AG117" s="562">
        <f>SUM(E117:AF117)</f>
        <v>1</v>
      </c>
      <c r="AH117" s="558">
        <f>SUM(E118:AF118)</f>
        <v>0.9375</v>
      </c>
      <c r="AI117" s="412"/>
      <c r="AK117" s="411"/>
      <c r="AQ117" s="412"/>
    </row>
    <row r="118" spans="1:43" ht="15" customHeight="1" x14ac:dyDescent="0.2">
      <c r="A118" s="423"/>
      <c r="B118" s="576"/>
      <c r="C118" s="884"/>
      <c r="D118" s="25" t="s">
        <v>17</v>
      </c>
      <c r="E118" s="26"/>
      <c r="F118" s="27"/>
      <c r="G118" s="160">
        <v>0.3125</v>
      </c>
      <c r="H118" s="82"/>
      <c r="I118" s="26"/>
      <c r="J118" s="27"/>
      <c r="K118" s="160">
        <v>0.3125</v>
      </c>
      <c r="L118" s="28"/>
      <c r="M118" s="83"/>
      <c r="N118" s="27"/>
      <c r="O118" s="27"/>
      <c r="P118" s="82"/>
      <c r="Q118" s="26"/>
      <c r="R118" s="27"/>
      <c r="S118" s="27"/>
      <c r="T118" s="82"/>
      <c r="U118" s="26"/>
      <c r="V118" s="27"/>
      <c r="W118" s="27"/>
      <c r="X118" s="28"/>
      <c r="Y118" s="26"/>
      <c r="Z118" s="27"/>
      <c r="AA118" s="100"/>
      <c r="AB118" s="97"/>
      <c r="AC118" s="26"/>
      <c r="AD118" s="27"/>
      <c r="AE118" s="160">
        <v>0.3125</v>
      </c>
      <c r="AF118" s="97"/>
      <c r="AG118" s="561"/>
      <c r="AH118" s="557"/>
      <c r="AI118" s="412"/>
      <c r="AK118" s="411"/>
      <c r="AQ118" s="412"/>
    </row>
    <row r="119" spans="1:43" ht="15" customHeight="1" x14ac:dyDescent="0.2">
      <c r="A119" s="423"/>
      <c r="B119" s="576"/>
      <c r="C119" s="628" t="s">
        <v>19</v>
      </c>
      <c r="D119" s="30" t="s">
        <v>16</v>
      </c>
      <c r="E119" s="31"/>
      <c r="F119" s="32"/>
      <c r="G119" s="259">
        <v>0.33333333333333331</v>
      </c>
      <c r="H119" s="85"/>
      <c r="I119" s="31"/>
      <c r="J119" s="32"/>
      <c r="K119" s="259">
        <v>0.33333333333333331</v>
      </c>
      <c r="L119" s="33"/>
      <c r="M119" s="86"/>
      <c r="N119" s="32"/>
      <c r="O119" s="32"/>
      <c r="P119" s="395"/>
      <c r="Q119" s="321">
        <v>0.33333333333333331</v>
      </c>
      <c r="R119" s="32"/>
      <c r="S119" s="32"/>
      <c r="T119" s="395"/>
      <c r="U119" s="321">
        <v>0.33333333333333331</v>
      </c>
      <c r="V119" s="32"/>
      <c r="W119" s="32"/>
      <c r="X119" s="33"/>
      <c r="Y119" s="31"/>
      <c r="Z119" s="32"/>
      <c r="AA119" s="98"/>
      <c r="AB119" s="99"/>
      <c r="AC119" s="31"/>
      <c r="AD119" s="32"/>
      <c r="AE119" s="32"/>
      <c r="AF119" s="99"/>
      <c r="AG119" s="562">
        <f>SUM(E119:AF119)</f>
        <v>1.3333333333333333</v>
      </c>
      <c r="AH119" s="558">
        <f>SUM(E120:AF120)</f>
        <v>1.25</v>
      </c>
      <c r="AI119" s="412"/>
      <c r="AK119" s="411"/>
      <c r="AQ119" s="412"/>
    </row>
    <row r="120" spans="1:43" ht="15" customHeight="1" x14ac:dyDescent="0.2">
      <c r="A120" s="423"/>
      <c r="B120" s="576"/>
      <c r="C120" s="628"/>
      <c r="D120" s="25" t="s">
        <v>17</v>
      </c>
      <c r="E120" s="26"/>
      <c r="F120" s="27"/>
      <c r="G120" s="262">
        <v>0.3125</v>
      </c>
      <c r="H120" s="82"/>
      <c r="I120" s="26"/>
      <c r="J120" s="27"/>
      <c r="K120" s="262">
        <v>0.3125</v>
      </c>
      <c r="L120" s="28"/>
      <c r="M120" s="83"/>
      <c r="N120" s="27"/>
      <c r="O120" s="27"/>
      <c r="P120" s="350"/>
      <c r="Q120" s="323">
        <v>0.3125</v>
      </c>
      <c r="R120" s="27"/>
      <c r="S120" s="27"/>
      <c r="T120" s="350"/>
      <c r="U120" s="323">
        <v>0.3125</v>
      </c>
      <c r="V120" s="27"/>
      <c r="W120" s="27"/>
      <c r="X120" s="28"/>
      <c r="Y120" s="26"/>
      <c r="Z120" s="27"/>
      <c r="AA120" s="100"/>
      <c r="AB120" s="97"/>
      <c r="AC120" s="26"/>
      <c r="AD120" s="27"/>
      <c r="AE120" s="27"/>
      <c r="AF120" s="97"/>
      <c r="AG120" s="561"/>
      <c r="AH120" s="557"/>
      <c r="AI120" s="412"/>
      <c r="AK120" s="411"/>
      <c r="AQ120" s="412"/>
    </row>
    <row r="121" spans="1:43" ht="15" customHeight="1" x14ac:dyDescent="0.2">
      <c r="A121" s="423"/>
      <c r="B121" s="576"/>
      <c r="C121" s="569" t="s">
        <v>20</v>
      </c>
      <c r="D121" s="30" t="s">
        <v>16</v>
      </c>
      <c r="E121" s="31"/>
      <c r="F121" s="171">
        <v>0.33333333333333331</v>
      </c>
      <c r="G121" s="32"/>
      <c r="H121" s="85"/>
      <c r="I121" s="31"/>
      <c r="J121" s="171">
        <v>0.33333333333333331</v>
      </c>
      <c r="K121" s="32"/>
      <c r="L121" s="33"/>
      <c r="M121" s="86"/>
      <c r="N121" s="32"/>
      <c r="O121" s="171">
        <v>0.33333333333333331</v>
      </c>
      <c r="P121" s="85"/>
      <c r="Q121" s="31"/>
      <c r="R121" s="32"/>
      <c r="S121" s="171">
        <v>0.33333333333333331</v>
      </c>
      <c r="T121" s="85"/>
      <c r="U121" s="31"/>
      <c r="V121" s="32"/>
      <c r="W121" s="32"/>
      <c r="X121" s="179"/>
      <c r="Y121" s="169">
        <v>0.33333333333333331</v>
      </c>
      <c r="Z121" s="32"/>
      <c r="AA121" s="98"/>
      <c r="AB121" s="99"/>
      <c r="AC121" s="31"/>
      <c r="AD121" s="32"/>
      <c r="AE121" s="32"/>
      <c r="AF121" s="99"/>
      <c r="AG121" s="607">
        <f>SUM(E121:AF121)</f>
        <v>1.6666666666666665</v>
      </c>
      <c r="AH121" s="608">
        <f>SUM(E122:AF122)</f>
        <v>1.5625</v>
      </c>
      <c r="AI121" s="412"/>
      <c r="AK121" s="411"/>
      <c r="AQ121" s="412"/>
    </row>
    <row r="122" spans="1:43" ht="15" customHeight="1" x14ac:dyDescent="0.2">
      <c r="A122" s="423"/>
      <c r="B122" s="576"/>
      <c r="C122" s="569"/>
      <c r="D122" s="25" t="s">
        <v>17</v>
      </c>
      <c r="E122" s="26"/>
      <c r="F122" s="371">
        <v>0.3125</v>
      </c>
      <c r="G122" s="27"/>
      <c r="H122" s="82"/>
      <c r="I122" s="26"/>
      <c r="J122" s="371">
        <v>0.3125</v>
      </c>
      <c r="K122" s="27"/>
      <c r="L122" s="28"/>
      <c r="M122" s="83"/>
      <c r="N122" s="27"/>
      <c r="O122" s="371">
        <v>0.3125</v>
      </c>
      <c r="P122" s="82"/>
      <c r="Q122" s="26"/>
      <c r="R122" s="27"/>
      <c r="S122" s="371">
        <v>0.3125</v>
      </c>
      <c r="T122" s="82"/>
      <c r="U122" s="26"/>
      <c r="V122" s="27"/>
      <c r="W122" s="27"/>
      <c r="X122" s="279"/>
      <c r="Y122" s="194">
        <v>0.3125</v>
      </c>
      <c r="Z122" s="27"/>
      <c r="AA122" s="100"/>
      <c r="AB122" s="97"/>
      <c r="AC122" s="26"/>
      <c r="AD122" s="27"/>
      <c r="AE122" s="27"/>
      <c r="AF122" s="97"/>
      <c r="AG122" s="607"/>
      <c r="AH122" s="608"/>
      <c r="AI122" s="412"/>
      <c r="AK122" s="411"/>
      <c r="AQ122" s="412"/>
    </row>
    <row r="123" spans="1:43" ht="15" customHeight="1" x14ac:dyDescent="0.2">
      <c r="A123" s="423"/>
      <c r="B123" s="576"/>
      <c r="C123" s="918" t="s">
        <v>83</v>
      </c>
      <c r="D123" s="30" t="s">
        <v>16</v>
      </c>
      <c r="E123" s="31"/>
      <c r="F123" s="358">
        <v>0.33333333333333331</v>
      </c>
      <c r="G123" s="32"/>
      <c r="H123" s="85"/>
      <c r="I123" s="31"/>
      <c r="J123" s="358">
        <v>0.33333333333333331</v>
      </c>
      <c r="K123" s="32"/>
      <c r="L123" s="33"/>
      <c r="M123" s="86"/>
      <c r="N123" s="32"/>
      <c r="O123" s="358">
        <v>0.33333333333333331</v>
      </c>
      <c r="P123" s="85"/>
      <c r="Q123" s="31"/>
      <c r="R123" s="32"/>
      <c r="S123" s="358">
        <v>0.33333333333333331</v>
      </c>
      <c r="T123" s="85"/>
      <c r="U123" s="31"/>
      <c r="V123" s="32"/>
      <c r="W123" s="358">
        <v>0.33333333333333331</v>
      </c>
      <c r="X123" s="33"/>
      <c r="Y123" s="31"/>
      <c r="Z123" s="32"/>
      <c r="AA123" s="98"/>
      <c r="AB123" s="393"/>
      <c r="AC123" s="387">
        <v>0.33333333333333331</v>
      </c>
      <c r="AD123" s="32"/>
      <c r="AE123" s="32"/>
      <c r="AF123" s="99"/>
      <c r="AG123" s="607">
        <f>SUM(E123:AF123)</f>
        <v>1.9999999999999998</v>
      </c>
      <c r="AH123" s="608">
        <f>SUM(E124:AF124)</f>
        <v>1.875</v>
      </c>
      <c r="AI123" s="412"/>
      <c r="AK123" s="411"/>
      <c r="AQ123" s="412"/>
    </row>
    <row r="124" spans="1:43" ht="15" customHeight="1" x14ac:dyDescent="0.2">
      <c r="A124" s="423"/>
      <c r="B124" s="576"/>
      <c r="C124" s="919"/>
      <c r="D124" s="25" t="s">
        <v>17</v>
      </c>
      <c r="E124" s="26"/>
      <c r="F124" s="361">
        <v>0.3125</v>
      </c>
      <c r="G124" s="27"/>
      <c r="H124" s="82"/>
      <c r="I124" s="26"/>
      <c r="J124" s="361">
        <v>0.3125</v>
      </c>
      <c r="K124" s="27"/>
      <c r="L124" s="28"/>
      <c r="M124" s="83"/>
      <c r="N124" s="27"/>
      <c r="O124" s="361">
        <v>0.3125</v>
      </c>
      <c r="P124" s="82"/>
      <c r="Q124" s="26"/>
      <c r="R124" s="27"/>
      <c r="S124" s="361">
        <v>0.3125</v>
      </c>
      <c r="T124" s="82"/>
      <c r="U124" s="26"/>
      <c r="V124" s="27"/>
      <c r="W124" s="361">
        <v>0.3125</v>
      </c>
      <c r="X124" s="28"/>
      <c r="Y124" s="26"/>
      <c r="Z124" s="27"/>
      <c r="AA124" s="100"/>
      <c r="AB124" s="394"/>
      <c r="AC124" s="388">
        <v>0.3125</v>
      </c>
      <c r="AD124" s="27"/>
      <c r="AE124" s="27"/>
      <c r="AF124" s="97"/>
      <c r="AG124" s="607"/>
      <c r="AH124" s="608"/>
      <c r="AI124" s="412"/>
      <c r="AK124" s="411"/>
      <c r="AQ124" s="412"/>
    </row>
    <row r="125" spans="1:43" ht="15" customHeight="1" x14ac:dyDescent="0.2">
      <c r="A125" s="423"/>
      <c r="B125" s="576"/>
      <c r="C125" s="920" t="s">
        <v>86</v>
      </c>
      <c r="D125" s="30" t="s">
        <v>16</v>
      </c>
      <c r="E125" s="31"/>
      <c r="F125" s="32"/>
      <c r="G125" s="32"/>
      <c r="H125" s="85"/>
      <c r="I125" s="31"/>
      <c r="J125" s="32"/>
      <c r="K125" s="32"/>
      <c r="L125" s="33"/>
      <c r="M125" s="86"/>
      <c r="N125" s="356">
        <v>0.33333333333333331</v>
      </c>
      <c r="O125" s="32"/>
      <c r="P125" s="85"/>
      <c r="Q125" s="31"/>
      <c r="R125" s="356">
        <v>0.33333333333333331</v>
      </c>
      <c r="S125" s="32"/>
      <c r="T125" s="85"/>
      <c r="U125" s="31"/>
      <c r="V125" s="356">
        <v>0.33333333333333331</v>
      </c>
      <c r="W125" s="32"/>
      <c r="X125" s="33"/>
      <c r="Y125" s="31"/>
      <c r="Z125" s="32"/>
      <c r="AA125" s="356">
        <v>0.33333333333333331</v>
      </c>
      <c r="AB125" s="99"/>
      <c r="AC125" s="31"/>
      <c r="AD125" s="32"/>
      <c r="AE125" s="32"/>
      <c r="AF125" s="357">
        <v>8.3333333333333329E-2</v>
      </c>
      <c r="AG125" s="607">
        <f>SUM(E125:AF125)</f>
        <v>1.4166666666666665</v>
      </c>
      <c r="AH125" s="608">
        <f>SUM(E126:AF126)</f>
        <v>1.3333333333333333</v>
      </c>
      <c r="AI125" s="412"/>
      <c r="AK125" s="411"/>
      <c r="AQ125" s="412"/>
    </row>
    <row r="126" spans="1:43" ht="15" customHeight="1" x14ac:dyDescent="0.2">
      <c r="A126" s="423"/>
      <c r="B126" s="576"/>
      <c r="C126" s="921"/>
      <c r="D126" s="25" t="s">
        <v>17</v>
      </c>
      <c r="E126" s="26"/>
      <c r="F126" s="27"/>
      <c r="G126" s="27"/>
      <c r="H126" s="82"/>
      <c r="I126" s="26"/>
      <c r="J126" s="27"/>
      <c r="K126" s="27"/>
      <c r="L126" s="28"/>
      <c r="M126" s="83"/>
      <c r="N126" s="385">
        <v>0.3125</v>
      </c>
      <c r="O126" s="27"/>
      <c r="P126" s="82"/>
      <c r="Q126" s="26"/>
      <c r="R126" s="385">
        <v>0.3125</v>
      </c>
      <c r="S126" s="27"/>
      <c r="T126" s="82"/>
      <c r="U126" s="26"/>
      <c r="V126" s="385">
        <v>0.3125</v>
      </c>
      <c r="W126" s="27"/>
      <c r="X126" s="28"/>
      <c r="Y126" s="26"/>
      <c r="Z126" s="27"/>
      <c r="AA126" s="385">
        <v>0.3125</v>
      </c>
      <c r="AB126" s="97"/>
      <c r="AC126" s="26"/>
      <c r="AD126" s="27"/>
      <c r="AE126" s="27"/>
      <c r="AF126" s="396">
        <v>8.3333333333333329E-2</v>
      </c>
      <c r="AG126" s="607"/>
      <c r="AH126" s="608"/>
      <c r="AI126" s="412"/>
      <c r="AK126" s="411"/>
      <c r="AQ126" s="412"/>
    </row>
    <row r="127" spans="1:43" ht="15" customHeight="1" x14ac:dyDescent="0.2">
      <c r="A127" s="423"/>
      <c r="B127" s="576"/>
      <c r="C127" s="603" t="s">
        <v>88</v>
      </c>
      <c r="D127" s="30" t="s">
        <v>16</v>
      </c>
      <c r="E127" s="285">
        <v>0.25</v>
      </c>
      <c r="F127" s="32"/>
      <c r="G127" s="32"/>
      <c r="H127" s="85"/>
      <c r="I127" s="31"/>
      <c r="J127" s="32"/>
      <c r="K127" s="32"/>
      <c r="L127" s="33"/>
      <c r="M127" s="86"/>
      <c r="N127" s="280">
        <v>0.33333333333333331</v>
      </c>
      <c r="O127" s="32"/>
      <c r="P127" s="85"/>
      <c r="Q127" s="31"/>
      <c r="R127" s="280">
        <v>0.33333333333333331</v>
      </c>
      <c r="S127" s="32"/>
      <c r="T127" s="33"/>
      <c r="U127" s="86"/>
      <c r="V127" s="32"/>
      <c r="W127" s="280">
        <v>0.33333333333333331</v>
      </c>
      <c r="X127" s="85"/>
      <c r="Y127" s="31"/>
      <c r="Z127" s="32"/>
      <c r="AA127" s="32"/>
      <c r="AB127" s="99"/>
      <c r="AC127" s="31"/>
      <c r="AD127" s="32"/>
      <c r="AE127" s="32"/>
      <c r="AF127" s="99"/>
      <c r="AG127" s="607">
        <f>SUM(E127:AF127)</f>
        <v>1.2499999999999998</v>
      </c>
      <c r="AH127" s="608">
        <f>SUM(E128:AF128)</f>
        <v>1.1666666666666665</v>
      </c>
      <c r="AI127" s="412"/>
      <c r="AK127" s="411"/>
      <c r="AQ127" s="412"/>
    </row>
    <row r="128" spans="1:43" ht="15" customHeight="1" thickBot="1" x14ac:dyDescent="0.25">
      <c r="A128" s="411"/>
      <c r="B128" s="577"/>
      <c r="C128" s="604"/>
      <c r="D128" s="40" t="s">
        <v>17</v>
      </c>
      <c r="E128" s="287">
        <v>0.22916666666666666</v>
      </c>
      <c r="F128" s="41"/>
      <c r="G128" s="41"/>
      <c r="H128" s="87"/>
      <c r="I128" s="43"/>
      <c r="J128" s="41"/>
      <c r="K128" s="41"/>
      <c r="L128" s="42"/>
      <c r="M128" s="88"/>
      <c r="N128" s="281">
        <v>0.3125</v>
      </c>
      <c r="O128" s="41"/>
      <c r="P128" s="87"/>
      <c r="Q128" s="43"/>
      <c r="R128" s="281">
        <v>0.3125</v>
      </c>
      <c r="S128" s="41"/>
      <c r="T128" s="42"/>
      <c r="U128" s="88"/>
      <c r="V128" s="41"/>
      <c r="W128" s="281">
        <v>0.3125</v>
      </c>
      <c r="X128" s="87"/>
      <c r="Y128" s="43"/>
      <c r="Z128" s="41"/>
      <c r="AA128" s="41"/>
      <c r="AB128" s="103"/>
      <c r="AC128" s="43"/>
      <c r="AD128" s="41"/>
      <c r="AE128" s="41"/>
      <c r="AF128" s="103"/>
      <c r="AG128" s="609"/>
      <c r="AH128" s="610"/>
      <c r="AI128" s="412"/>
      <c r="AK128" s="411"/>
      <c r="AQ128" s="412"/>
    </row>
    <row r="129" spans="1:43" ht="26.25" thickBot="1" x14ac:dyDescent="0.25">
      <c r="A129" s="411"/>
      <c r="Y129" s="586" t="s">
        <v>89</v>
      </c>
      <c r="Z129" s="587"/>
      <c r="AA129" s="587"/>
      <c r="AB129" s="587"/>
      <c r="AC129" s="587"/>
      <c r="AD129" s="587"/>
      <c r="AE129" s="587"/>
      <c r="AF129" s="588"/>
      <c r="AG129" s="294">
        <f>AVERAGE(AG25:AG38,AG40:AG53,AG55:AG68,AG70:AG83,AG85:AG98,AG100:AG113,AG115:AG128)</f>
        <v>1.4761904761904761</v>
      </c>
      <c r="AH129" s="49">
        <f>AVERAGE(AH25:AH38,AH40:AH53,AH55:AH68,AH70:AH83,AH85:AH98,AH100:AH113,AH115:AH128)</f>
        <v>1.3839285714285714</v>
      </c>
      <c r="AI129" s="412"/>
      <c r="AK129" s="411"/>
      <c r="AQ129" s="412"/>
    </row>
    <row r="130" spans="1:43" ht="15" customHeight="1" x14ac:dyDescent="0.2">
      <c r="A130" s="411"/>
      <c r="Y130" s="66"/>
      <c r="Z130" s="66"/>
      <c r="AA130" s="66"/>
      <c r="AB130" s="66"/>
      <c r="AC130" s="66"/>
      <c r="AD130" s="66"/>
      <c r="AE130" s="66"/>
      <c r="AF130" s="66"/>
      <c r="AG130" s="494"/>
      <c r="AH130" s="494"/>
      <c r="AI130" s="412"/>
      <c r="AK130" s="411"/>
      <c r="AQ130" s="412"/>
    </row>
    <row r="131" spans="1:43" ht="34.5" x14ac:dyDescent="0.2">
      <c r="A131" s="411"/>
      <c r="B131" s="62"/>
      <c r="C131" s="63" t="s">
        <v>22</v>
      </c>
      <c r="D131" s="63"/>
      <c r="E131" s="64"/>
      <c r="F131" s="64"/>
      <c r="G131" s="64"/>
      <c r="H131" s="64"/>
      <c r="I131" s="64"/>
      <c r="J131" s="65" t="s">
        <v>62</v>
      </c>
      <c r="K131" s="62"/>
      <c r="L131" s="62"/>
      <c r="M131" s="62"/>
      <c r="N131" s="62"/>
      <c r="O131" s="62"/>
      <c r="P131" s="62"/>
      <c r="Q131" s="62"/>
      <c r="R131" s="62"/>
      <c r="S131" s="62"/>
      <c r="T131" s="62"/>
      <c r="U131" s="62"/>
      <c r="V131" s="62"/>
      <c r="W131" s="62"/>
      <c r="X131" s="62"/>
      <c r="Y131" s="62"/>
      <c r="Z131" s="62"/>
      <c r="AA131" s="62"/>
      <c r="AB131" s="62"/>
      <c r="AC131" s="62"/>
      <c r="AD131" s="62"/>
      <c r="AE131" s="62"/>
      <c r="AF131" s="276"/>
      <c r="AG131" s="66"/>
      <c r="AH131" s="66"/>
      <c r="AI131" s="412"/>
      <c r="AK131" s="411"/>
      <c r="AQ131" s="412"/>
    </row>
    <row r="132" spans="1:43" ht="34.5" x14ac:dyDescent="0.2">
      <c r="A132" s="411"/>
      <c r="B132" s="62"/>
      <c r="C132" s="63"/>
      <c r="D132" s="63"/>
      <c r="E132" s="64"/>
      <c r="F132" s="64"/>
      <c r="G132" s="64"/>
      <c r="H132" s="64"/>
      <c r="I132" s="64"/>
      <c r="J132" s="65" t="s">
        <v>45</v>
      </c>
      <c r="K132" s="62"/>
      <c r="L132" s="62"/>
      <c r="M132" s="62"/>
      <c r="N132" s="62"/>
      <c r="O132" s="62"/>
      <c r="P132" s="62"/>
      <c r="Q132" s="62"/>
      <c r="R132" s="62"/>
      <c r="S132" s="62"/>
      <c r="T132" s="62"/>
      <c r="U132" s="62"/>
      <c r="V132" s="62"/>
      <c r="W132" s="62"/>
      <c r="X132" s="62"/>
      <c r="Y132" s="62"/>
      <c r="Z132" s="62"/>
      <c r="AA132" s="62"/>
      <c r="AB132" s="62"/>
      <c r="AC132" s="62"/>
      <c r="AD132" s="62"/>
      <c r="AE132" s="62"/>
      <c r="AF132" s="276"/>
      <c r="AG132" s="66"/>
      <c r="AH132" s="66"/>
      <c r="AI132" s="412"/>
      <c r="AK132" s="411"/>
      <c r="AQ132" s="412"/>
    </row>
    <row r="133" spans="1:43" ht="34.5" x14ac:dyDescent="0.2">
      <c r="A133" s="411"/>
      <c r="B133" s="62"/>
      <c r="C133" s="63"/>
      <c r="D133" s="63"/>
      <c r="E133" s="64"/>
      <c r="F133" s="64"/>
      <c r="G133" s="64"/>
      <c r="H133" s="64"/>
      <c r="I133" s="64"/>
      <c r="J133" s="65" t="s">
        <v>63</v>
      </c>
      <c r="K133" s="62"/>
      <c r="L133" s="62"/>
      <c r="M133" s="62"/>
      <c r="N133" s="62"/>
      <c r="O133" s="62"/>
      <c r="P133" s="62"/>
      <c r="Q133" s="62"/>
      <c r="R133" s="62"/>
      <c r="S133" s="62"/>
      <c r="T133" s="62"/>
      <c r="U133" s="62"/>
      <c r="V133" s="62"/>
      <c r="W133" s="62"/>
      <c r="X133" s="62"/>
      <c r="Y133" s="62"/>
      <c r="Z133" s="62"/>
      <c r="AA133" s="62"/>
      <c r="AB133" s="62"/>
      <c r="AC133" s="62"/>
      <c r="AD133" s="62"/>
      <c r="AE133" s="62"/>
      <c r="AF133" s="276"/>
      <c r="AG133" s="66"/>
      <c r="AH133" s="66"/>
      <c r="AI133" s="412"/>
      <c r="AK133" s="411"/>
      <c r="AQ133" s="412"/>
    </row>
    <row r="134" spans="1:43" ht="34.5" x14ac:dyDescent="0.2">
      <c r="A134" s="411"/>
      <c r="B134" s="62"/>
      <c r="C134" s="63"/>
      <c r="D134" s="63"/>
      <c r="E134" s="64"/>
      <c r="F134" s="64"/>
      <c r="G134" s="64"/>
      <c r="H134" s="64"/>
      <c r="I134" s="64"/>
      <c r="J134" s="65" t="s">
        <v>64</v>
      </c>
      <c r="K134" s="62"/>
      <c r="L134" s="62"/>
      <c r="M134" s="62"/>
      <c r="N134" s="62"/>
      <c r="O134" s="62"/>
      <c r="P134" s="62"/>
      <c r="Q134" s="62"/>
      <c r="R134" s="62"/>
      <c r="S134" s="62"/>
      <c r="T134" s="62"/>
      <c r="U134" s="62"/>
      <c r="V134" s="62"/>
      <c r="W134" s="62"/>
      <c r="X134" s="62"/>
      <c r="Y134" s="62"/>
      <c r="Z134" s="62"/>
      <c r="AA134" s="62"/>
      <c r="AB134" s="62"/>
      <c r="AC134" s="62"/>
      <c r="AD134" s="62"/>
      <c r="AE134" s="62"/>
      <c r="AF134" s="276"/>
      <c r="AG134" s="66"/>
      <c r="AH134" s="66"/>
      <c r="AI134" s="412"/>
      <c r="AK134" s="411"/>
      <c r="AQ134" s="412"/>
    </row>
    <row r="135" spans="1:43" ht="15" customHeight="1" x14ac:dyDescent="0.25">
      <c r="A135" s="411"/>
      <c r="AE135" s="61"/>
      <c r="AF135" s="277"/>
      <c r="AG135" s="2"/>
      <c r="AH135" s="2"/>
      <c r="AI135" s="412"/>
      <c r="AK135" s="411"/>
      <c r="AQ135" s="412"/>
    </row>
    <row r="136" spans="1:43" ht="34.5" x14ac:dyDescent="0.35">
      <c r="A136" s="411"/>
      <c r="B136" s="62"/>
      <c r="C136" s="63" t="s">
        <v>75</v>
      </c>
      <c r="D136" s="63"/>
      <c r="E136" s="64"/>
      <c r="F136" s="64"/>
      <c r="G136" s="64"/>
      <c r="H136" s="64"/>
      <c r="I136" s="63"/>
      <c r="J136" s="204" t="s">
        <v>76</v>
      </c>
      <c r="L136" s="62"/>
      <c r="M136" s="288" t="s">
        <v>15</v>
      </c>
      <c r="N136" s="289">
        <v>0</v>
      </c>
      <c r="O136" s="66"/>
      <c r="P136" s="45"/>
      <c r="Q136" s="290" t="s">
        <v>18</v>
      </c>
      <c r="R136" s="289">
        <v>0</v>
      </c>
      <c r="S136" s="66"/>
      <c r="T136" s="45"/>
      <c r="U136" s="291" t="s">
        <v>19</v>
      </c>
      <c r="V136" s="289">
        <v>0</v>
      </c>
      <c r="W136" s="66"/>
      <c r="X136" s="45"/>
      <c r="Y136" s="292" t="s">
        <v>20</v>
      </c>
      <c r="Z136" s="289">
        <v>0</v>
      </c>
      <c r="AD136" s="62"/>
      <c r="AE136" s="62"/>
      <c r="AF136" s="278"/>
      <c r="AG136" s="62"/>
      <c r="AH136" s="62"/>
      <c r="AI136" s="412"/>
      <c r="AK136" s="411"/>
      <c r="AQ136" s="412"/>
    </row>
    <row r="137" spans="1:43" ht="15" customHeight="1" x14ac:dyDescent="0.35">
      <c r="A137" s="411"/>
      <c r="B137" s="62"/>
      <c r="C137" s="63"/>
      <c r="F137" s="62"/>
      <c r="G137" s="62"/>
      <c r="H137" s="62"/>
      <c r="I137" s="62"/>
      <c r="M137" s="66"/>
      <c r="N137" s="66"/>
      <c r="O137" s="66"/>
      <c r="P137" s="66"/>
      <c r="Q137" s="66"/>
      <c r="R137" s="66"/>
      <c r="S137" s="66"/>
      <c r="T137" s="66"/>
      <c r="U137" s="66"/>
      <c r="V137" s="66"/>
      <c r="W137" s="66"/>
      <c r="X137" s="66"/>
      <c r="Y137" s="45"/>
      <c r="Z137" s="45"/>
      <c r="AD137" s="62"/>
      <c r="AE137" s="62"/>
      <c r="AF137" s="62"/>
      <c r="AG137" s="62"/>
      <c r="AH137" s="62"/>
      <c r="AI137" s="412"/>
      <c r="AK137" s="411"/>
      <c r="AQ137" s="412"/>
    </row>
    <row r="138" spans="1:43" ht="34.5" customHeight="1" thickBot="1" x14ac:dyDescent="0.4">
      <c r="A138" s="411"/>
      <c r="B138" s="62"/>
      <c r="C138" s="63"/>
      <c r="F138" s="62"/>
      <c r="G138" s="62"/>
      <c r="H138" s="62"/>
      <c r="I138" s="62"/>
      <c r="M138" s="360" t="s">
        <v>83</v>
      </c>
      <c r="N138" s="289">
        <v>0</v>
      </c>
      <c r="O138" s="66"/>
      <c r="P138" s="45"/>
      <c r="Q138" s="301" t="s">
        <v>86</v>
      </c>
      <c r="R138" s="289">
        <v>0</v>
      </c>
      <c r="S138" s="66"/>
      <c r="T138" s="66"/>
      <c r="U138" s="293" t="s">
        <v>88</v>
      </c>
      <c r="V138" s="289">
        <v>0</v>
      </c>
      <c r="W138" s="66"/>
      <c r="X138" s="45"/>
      <c r="Y138" s="441" t="s">
        <v>36</v>
      </c>
      <c r="Z138" s="250">
        <f>SUM(N136,R136,V136,Z136,N138,R138,V138)</f>
        <v>0</v>
      </c>
      <c r="AA138" s="62"/>
      <c r="AD138" s="62"/>
      <c r="AE138" s="62"/>
      <c r="AF138" s="278"/>
      <c r="AG138" s="62"/>
      <c r="AH138" s="62"/>
      <c r="AI138" s="412"/>
      <c r="AK138" s="411"/>
      <c r="AQ138" s="412"/>
    </row>
    <row r="139" spans="1:43" ht="15" customHeight="1" thickTop="1" x14ac:dyDescent="0.25">
      <c r="A139" s="411"/>
      <c r="AF139" s="275"/>
      <c r="AI139" s="412"/>
      <c r="AK139" s="411"/>
      <c r="AQ139" s="412"/>
    </row>
    <row r="140" spans="1:43" ht="30" x14ac:dyDescent="0.25">
      <c r="A140" s="411"/>
      <c r="C140" s="63" t="s">
        <v>72</v>
      </c>
      <c r="D140" s="67"/>
      <c r="E140" s="67"/>
      <c r="F140" s="67"/>
      <c r="G140" s="67"/>
      <c r="H140" s="67"/>
      <c r="I140" s="67"/>
      <c r="J140" s="62" t="s">
        <v>73</v>
      </c>
      <c r="AF140" s="275"/>
      <c r="AI140" s="412"/>
      <c r="AK140" s="411"/>
      <c r="AQ140" s="412"/>
    </row>
    <row r="141" spans="1:43" ht="35.1" customHeight="1" thickBot="1" x14ac:dyDescent="0.25">
      <c r="A141" s="418"/>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425"/>
      <c r="AG141" s="426"/>
      <c r="AH141" s="426"/>
      <c r="AI141" s="417"/>
      <c r="AK141" s="418"/>
      <c r="AL141" s="426"/>
      <c r="AM141" s="149"/>
      <c r="AN141" s="149"/>
      <c r="AO141" s="149"/>
      <c r="AP141" s="149"/>
      <c r="AQ141" s="417"/>
    </row>
  </sheetData>
  <sheetProtection algorithmName="SHA-512" hashValue="GdgzQuRetJXce+XxGkWfdlkD+MkRMde7iuUEEKcyXUqhTY7Bj4MkSR8ObXiI7UckjVXAT28kxdVTh12sD6M2qw==" saltValue="4+vP9sdjU71eHd9g690voA==" spinCount="100000" sheet="1" objects="1" scenarios="1"/>
  <mergeCells count="273">
    <mergeCell ref="AL72:AP73"/>
    <mergeCell ref="AG125:AG126"/>
    <mergeCell ref="AH125:AH126"/>
    <mergeCell ref="AG127:AG128"/>
    <mergeCell ref="AH127:AH128"/>
    <mergeCell ref="AG117:AG118"/>
    <mergeCell ref="AH117:AH118"/>
    <mergeCell ref="AG119:AG120"/>
    <mergeCell ref="AH119:AH120"/>
    <mergeCell ref="AG121:AG122"/>
    <mergeCell ref="AH121:AH122"/>
    <mergeCell ref="AG115:AG116"/>
    <mergeCell ref="AH115:AH116"/>
    <mergeCell ref="AG104:AG105"/>
    <mergeCell ref="AH104:AH105"/>
    <mergeCell ref="AG106:AG107"/>
    <mergeCell ref="AH106:AH107"/>
    <mergeCell ref="AG108:AG109"/>
    <mergeCell ref="AH108:AH109"/>
    <mergeCell ref="AG123:AG124"/>
    <mergeCell ref="AH123:AH124"/>
    <mergeCell ref="AH65:AH66"/>
    <mergeCell ref="AG67:AG68"/>
    <mergeCell ref="AH67:AH68"/>
    <mergeCell ref="AG76:AG77"/>
    <mergeCell ref="AH76:AH77"/>
    <mergeCell ref="C125:C126"/>
    <mergeCell ref="C127:C128"/>
    <mergeCell ref="AG93:AG94"/>
    <mergeCell ref="AH93:AH94"/>
    <mergeCell ref="AG95:AG96"/>
    <mergeCell ref="AH95:AH96"/>
    <mergeCell ref="AG97:AG98"/>
    <mergeCell ref="AH97:AH98"/>
    <mergeCell ref="AH78:AH79"/>
    <mergeCell ref="AG80:AG81"/>
    <mergeCell ref="AH80:AH81"/>
    <mergeCell ref="AG82:AG83"/>
    <mergeCell ref="AH82:AH83"/>
    <mergeCell ref="AG89:AG90"/>
    <mergeCell ref="AH89:AH90"/>
    <mergeCell ref="AG110:AG111"/>
    <mergeCell ref="AH110:AH111"/>
    <mergeCell ref="AG112:AG113"/>
    <mergeCell ref="AH112:AH113"/>
    <mergeCell ref="Y129:AF129"/>
    <mergeCell ref="AG37:AG38"/>
    <mergeCell ref="AH37:AH38"/>
    <mergeCell ref="AG50:AG51"/>
    <mergeCell ref="AH50:AH51"/>
    <mergeCell ref="AG52:AG53"/>
    <mergeCell ref="AH52:AH53"/>
    <mergeCell ref="AG63:AG64"/>
    <mergeCell ref="C106:C107"/>
    <mergeCell ref="C108:C109"/>
    <mergeCell ref="C110:C111"/>
    <mergeCell ref="C112:C113"/>
    <mergeCell ref="AH100:AH101"/>
    <mergeCell ref="AG102:AG103"/>
    <mergeCell ref="AH102:AH103"/>
    <mergeCell ref="AH91:AH92"/>
    <mergeCell ref="AH85:AH86"/>
    <mergeCell ref="AH87:AH88"/>
    <mergeCell ref="AH72:AH73"/>
    <mergeCell ref="AH74:AH75"/>
    <mergeCell ref="AH57:AH58"/>
    <mergeCell ref="AH40:AH41"/>
    <mergeCell ref="AH63:AH64"/>
    <mergeCell ref="AG65:AG66"/>
    <mergeCell ref="B115:B128"/>
    <mergeCell ref="C115:C116"/>
    <mergeCell ref="C117:C118"/>
    <mergeCell ref="C119:C120"/>
    <mergeCell ref="C121:C122"/>
    <mergeCell ref="C123:C124"/>
    <mergeCell ref="B70:B83"/>
    <mergeCell ref="C76:C77"/>
    <mergeCell ref="C78:C79"/>
    <mergeCell ref="C80:C81"/>
    <mergeCell ref="C82:C83"/>
    <mergeCell ref="B85:B98"/>
    <mergeCell ref="C89:C90"/>
    <mergeCell ref="C91:C92"/>
    <mergeCell ref="C93:C94"/>
    <mergeCell ref="C95:C96"/>
    <mergeCell ref="C102:C103"/>
    <mergeCell ref="B40:B53"/>
    <mergeCell ref="C50:C51"/>
    <mergeCell ref="C52:C53"/>
    <mergeCell ref="B55:B68"/>
    <mergeCell ref="C63:C64"/>
    <mergeCell ref="C65:C66"/>
    <mergeCell ref="C67:C68"/>
    <mergeCell ref="C100:C101"/>
    <mergeCell ref="AG100:AG101"/>
    <mergeCell ref="C97:C98"/>
    <mergeCell ref="AG91:AG92"/>
    <mergeCell ref="B100:B113"/>
    <mergeCell ref="C104:C105"/>
    <mergeCell ref="C85:C86"/>
    <mergeCell ref="AG85:AG86"/>
    <mergeCell ref="C87:C88"/>
    <mergeCell ref="AG87:AG88"/>
    <mergeCell ref="AG78:AG79"/>
    <mergeCell ref="C72:C73"/>
    <mergeCell ref="AG72:AG73"/>
    <mergeCell ref="C74:C75"/>
    <mergeCell ref="AG74:AG75"/>
    <mergeCell ref="C48:C49"/>
    <mergeCell ref="AG48:AG49"/>
    <mergeCell ref="AM69:AM70"/>
    <mergeCell ref="AN69:AN70"/>
    <mergeCell ref="AO69:AO70"/>
    <mergeCell ref="AP69:AP70"/>
    <mergeCell ref="C70:C71"/>
    <mergeCell ref="AG70:AG71"/>
    <mergeCell ref="AH70:AH71"/>
    <mergeCell ref="AO67:AO68"/>
    <mergeCell ref="AP67:AP68"/>
    <mergeCell ref="AM65:AM66"/>
    <mergeCell ref="AN65:AN66"/>
    <mergeCell ref="AO65:AO66"/>
    <mergeCell ref="AP65:AP66"/>
    <mergeCell ref="AL67:AL68"/>
    <mergeCell ref="AM67:AM68"/>
    <mergeCell ref="AN67:AN68"/>
    <mergeCell ref="AL63:AL64"/>
    <mergeCell ref="AM63:AM64"/>
    <mergeCell ref="AN63:AN64"/>
    <mergeCell ref="AO63:AO64"/>
    <mergeCell ref="AP63:AP64"/>
    <mergeCell ref="AL65:AL66"/>
    <mergeCell ref="AO59:AO60"/>
    <mergeCell ref="AP59:AP60"/>
    <mergeCell ref="C61:C62"/>
    <mergeCell ref="AG61:AG62"/>
    <mergeCell ref="AH61:AH62"/>
    <mergeCell ref="AL61:AL62"/>
    <mergeCell ref="AM61:AM62"/>
    <mergeCell ref="AN61:AN62"/>
    <mergeCell ref="AO61:AO62"/>
    <mergeCell ref="AP61:AP62"/>
    <mergeCell ref="C59:C60"/>
    <mergeCell ref="AG59:AG60"/>
    <mergeCell ref="AH59:AH60"/>
    <mergeCell ref="AL59:AL60"/>
    <mergeCell ref="AM59:AM60"/>
    <mergeCell ref="AN59:AN60"/>
    <mergeCell ref="AL57:AL58"/>
    <mergeCell ref="AM57:AM58"/>
    <mergeCell ref="AN57:AN58"/>
    <mergeCell ref="AO57:AO58"/>
    <mergeCell ref="AP57:AP58"/>
    <mergeCell ref="AO55:AO56"/>
    <mergeCell ref="AP55:AP56"/>
    <mergeCell ref="C57:C58"/>
    <mergeCell ref="AG57:AG58"/>
    <mergeCell ref="C55:C56"/>
    <mergeCell ref="AG55:AG56"/>
    <mergeCell ref="AH55:AH56"/>
    <mergeCell ref="AL55:AL56"/>
    <mergeCell ref="AM55:AM56"/>
    <mergeCell ref="AN55:AN56"/>
    <mergeCell ref="AH48:AH49"/>
    <mergeCell ref="AL49:AL50"/>
    <mergeCell ref="AM49:AM50"/>
    <mergeCell ref="AO51:AO52"/>
    <mergeCell ref="AP51:AP52"/>
    <mergeCell ref="AL53:AL54"/>
    <mergeCell ref="AM53:AM54"/>
    <mergeCell ref="AN53:AN54"/>
    <mergeCell ref="AO53:AO54"/>
    <mergeCell ref="AP53:AP54"/>
    <mergeCell ref="AN49:AN50"/>
    <mergeCell ref="AO49:AO50"/>
    <mergeCell ref="AP49:AP50"/>
    <mergeCell ref="AL51:AL52"/>
    <mergeCell ref="AM51:AM52"/>
    <mergeCell ref="AN51:AN52"/>
    <mergeCell ref="AP45:AP46"/>
    <mergeCell ref="C46:C47"/>
    <mergeCell ref="AG46:AG47"/>
    <mergeCell ref="AH46:AH47"/>
    <mergeCell ref="AN42:AN44"/>
    <mergeCell ref="AO42:AO44"/>
    <mergeCell ref="AP42:AP44"/>
    <mergeCell ref="C44:C45"/>
    <mergeCell ref="AG44:AG45"/>
    <mergeCell ref="AH44:AH45"/>
    <mergeCell ref="AL45:AL46"/>
    <mergeCell ref="AM45:AM46"/>
    <mergeCell ref="AN45:AN46"/>
    <mergeCell ref="AO45:AO46"/>
    <mergeCell ref="C42:C43"/>
    <mergeCell ref="AG42:AG43"/>
    <mergeCell ref="AH42:AH43"/>
    <mergeCell ref="AL42:AL44"/>
    <mergeCell ref="AM42:AM44"/>
    <mergeCell ref="AL47:AL48"/>
    <mergeCell ref="AM47:AM48"/>
    <mergeCell ref="AN47:AN48"/>
    <mergeCell ref="AO47:AO48"/>
    <mergeCell ref="AP47:AP48"/>
    <mergeCell ref="AL37:AL38"/>
    <mergeCell ref="AM37:AM38"/>
    <mergeCell ref="AN37:AN38"/>
    <mergeCell ref="AO37:AO38"/>
    <mergeCell ref="C40:C41"/>
    <mergeCell ref="AG40:AG41"/>
    <mergeCell ref="AO35:AO36"/>
    <mergeCell ref="AG35:AG36"/>
    <mergeCell ref="AH35:AH36"/>
    <mergeCell ref="AL35:AL36"/>
    <mergeCell ref="AM35:AM36"/>
    <mergeCell ref="AN35:AN36"/>
    <mergeCell ref="C35:C36"/>
    <mergeCell ref="C33:C34"/>
    <mergeCell ref="AG33:AG34"/>
    <mergeCell ref="AH33:AH34"/>
    <mergeCell ref="AL33:AL34"/>
    <mergeCell ref="AM33:AM34"/>
    <mergeCell ref="AN33:AN34"/>
    <mergeCell ref="AO33:AO34"/>
    <mergeCell ref="AO28:AO30"/>
    <mergeCell ref="C29:C30"/>
    <mergeCell ref="AG29:AG30"/>
    <mergeCell ref="AH29:AH30"/>
    <mergeCell ref="C31:C32"/>
    <mergeCell ref="AG31:AG32"/>
    <mergeCell ref="AH31:AH32"/>
    <mergeCell ref="AL31:AL32"/>
    <mergeCell ref="AM31:AM32"/>
    <mergeCell ref="AN31:AN32"/>
    <mergeCell ref="C27:C28"/>
    <mergeCell ref="AG27:AG28"/>
    <mergeCell ref="AH27:AH28"/>
    <mergeCell ref="AL28:AL30"/>
    <mergeCell ref="AM28:AM30"/>
    <mergeCell ref="AN28:AN30"/>
    <mergeCell ref="AG23:AH23"/>
    <mergeCell ref="AL24:AL25"/>
    <mergeCell ref="AM24:AM25"/>
    <mergeCell ref="B25:B38"/>
    <mergeCell ref="C37:C38"/>
    <mergeCell ref="A1:AQ1"/>
    <mergeCell ref="B3:Q4"/>
    <mergeCell ref="B5:AO9"/>
    <mergeCell ref="B21:H22"/>
    <mergeCell ref="I21:AF22"/>
    <mergeCell ref="AL21:AL22"/>
    <mergeCell ref="AM21:AM22"/>
    <mergeCell ref="AN21:AN22"/>
    <mergeCell ref="AO21:AO22"/>
    <mergeCell ref="AN24:AN25"/>
    <mergeCell ref="AO24:AO25"/>
    <mergeCell ref="C25:C26"/>
    <mergeCell ref="AG25:AG26"/>
    <mergeCell ref="AH25:AH26"/>
    <mergeCell ref="AL26:AL27"/>
    <mergeCell ref="AM26:AM27"/>
    <mergeCell ref="AN26:AN27"/>
    <mergeCell ref="AO26:AO27"/>
    <mergeCell ref="AO31:AO32"/>
    <mergeCell ref="AC23:AF23"/>
    <mergeCell ref="Y23:AB23"/>
    <mergeCell ref="U23:X23"/>
    <mergeCell ref="Q23:T23"/>
    <mergeCell ref="M23:P23"/>
    <mergeCell ref="I23:L23"/>
    <mergeCell ref="E23:H23"/>
    <mergeCell ref="B23:B24"/>
    <mergeCell ref="C23:C24"/>
    <mergeCell ref="D23:D24"/>
  </mergeCells>
  <conditionalFormatting sqref="AH25:AH32 AH34">
    <cfRule type="cellIs" dxfId="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27"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121"/>
  <sheetViews>
    <sheetView zoomScale="55" zoomScaleNormal="55" zoomScaleSheetLayoutView="25" zoomScalePageLayoutView="70" workbookViewId="0">
      <selection activeCell="AI59" sqref="AI59"/>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673" t="s">
        <v>205</v>
      </c>
      <c r="B1" s="674"/>
      <c r="C1" s="674"/>
      <c r="D1" s="674"/>
      <c r="E1" s="674"/>
      <c r="F1" s="674"/>
      <c r="G1" s="675"/>
      <c r="H1" s="553" t="s">
        <v>81</v>
      </c>
      <c r="I1" s="550"/>
      <c r="J1" s="550"/>
      <c r="K1" s="550"/>
      <c r="L1" s="550"/>
      <c r="M1" s="550"/>
      <c r="N1" s="550"/>
      <c r="O1" s="550"/>
      <c r="P1" s="550"/>
      <c r="Q1" s="550"/>
      <c r="R1" s="550"/>
      <c r="S1" s="550"/>
      <c r="T1" s="550"/>
      <c r="U1" s="550"/>
      <c r="V1" s="550"/>
      <c r="W1" s="550"/>
      <c r="X1" s="550"/>
      <c r="Y1" s="550"/>
      <c r="Z1" s="550"/>
      <c r="AA1" s="550"/>
      <c r="AB1" s="550"/>
      <c r="AC1" s="550"/>
      <c r="AD1" s="550"/>
      <c r="AE1" s="554"/>
      <c r="AF1" s="431" t="s">
        <v>71</v>
      </c>
      <c r="AG1" s="432" t="s">
        <v>169</v>
      </c>
    </row>
    <row r="2" spans="1:33" ht="30" customHeight="1" thickBot="1" x14ac:dyDescent="0.25">
      <c r="A2" s="676"/>
      <c r="B2" s="677"/>
      <c r="C2" s="677"/>
      <c r="D2" s="677"/>
      <c r="E2" s="677"/>
      <c r="F2" s="677"/>
      <c r="G2" s="678"/>
      <c r="H2" s="551"/>
      <c r="I2" s="552"/>
      <c r="J2" s="552"/>
      <c r="K2" s="552"/>
      <c r="L2" s="552"/>
      <c r="M2" s="552"/>
      <c r="N2" s="552"/>
      <c r="O2" s="552"/>
      <c r="P2" s="552"/>
      <c r="Q2" s="552"/>
      <c r="R2" s="552"/>
      <c r="S2" s="552"/>
      <c r="T2" s="552"/>
      <c r="U2" s="552"/>
      <c r="V2" s="552"/>
      <c r="W2" s="552"/>
      <c r="X2" s="552"/>
      <c r="Y2" s="552"/>
      <c r="Z2" s="552"/>
      <c r="AA2" s="552"/>
      <c r="AB2" s="552"/>
      <c r="AC2" s="552"/>
      <c r="AD2" s="552"/>
      <c r="AE2" s="555"/>
      <c r="AF2" s="431" t="s">
        <v>1</v>
      </c>
      <c r="AG2" s="433" t="s">
        <v>35</v>
      </c>
    </row>
    <row r="3" spans="1:33" ht="50.1" customHeight="1" thickBot="1" x14ac:dyDescent="0.25">
      <c r="A3" s="665" t="s">
        <v>2</v>
      </c>
      <c r="B3" s="665" t="s">
        <v>3</v>
      </c>
      <c r="C3" s="665" t="s">
        <v>4</v>
      </c>
      <c r="D3" s="591" t="s">
        <v>5</v>
      </c>
      <c r="E3" s="592"/>
      <c r="F3" s="592"/>
      <c r="G3" s="593"/>
      <c r="H3" s="591" t="s">
        <v>6</v>
      </c>
      <c r="I3" s="592"/>
      <c r="J3" s="592"/>
      <c r="K3" s="593"/>
      <c r="L3" s="591" t="s">
        <v>7</v>
      </c>
      <c r="M3" s="592"/>
      <c r="N3" s="592"/>
      <c r="O3" s="593"/>
      <c r="P3" s="591" t="s">
        <v>8</v>
      </c>
      <c r="Q3" s="592"/>
      <c r="R3" s="592"/>
      <c r="S3" s="593"/>
      <c r="T3" s="591" t="s">
        <v>9</v>
      </c>
      <c r="U3" s="592"/>
      <c r="V3" s="592"/>
      <c r="W3" s="593"/>
      <c r="X3" s="591" t="s">
        <v>10</v>
      </c>
      <c r="Y3" s="592"/>
      <c r="Z3" s="592"/>
      <c r="AA3" s="593"/>
      <c r="AB3" s="591" t="s">
        <v>11</v>
      </c>
      <c r="AC3" s="592"/>
      <c r="AD3" s="592"/>
      <c r="AE3" s="593"/>
      <c r="AF3" s="572" t="s">
        <v>12</v>
      </c>
      <c r="AG3" s="574"/>
    </row>
    <row r="4" spans="1:33" s="19" customFormat="1" ht="26.25" customHeight="1" thickBot="1" x14ac:dyDescent="0.25">
      <c r="A4" s="666"/>
      <c r="B4" s="666"/>
      <c r="C4" s="666"/>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575">
        <v>1</v>
      </c>
      <c r="B5" s="625" t="s">
        <v>15</v>
      </c>
      <c r="C5" s="20" t="s">
        <v>16</v>
      </c>
      <c r="D5" s="21"/>
      <c r="E5" s="22"/>
      <c r="F5" s="22"/>
      <c r="G5" s="79"/>
      <c r="H5" s="21"/>
      <c r="I5" s="22"/>
      <c r="J5" s="22"/>
      <c r="K5" s="23"/>
      <c r="L5" s="80"/>
      <c r="M5" s="22"/>
      <c r="N5" s="22"/>
      <c r="O5" s="23"/>
      <c r="P5" s="21"/>
      <c r="Q5" s="22"/>
      <c r="R5" s="22"/>
      <c r="S5" s="23"/>
      <c r="T5" s="80"/>
      <c r="U5" s="22"/>
      <c r="V5" s="22"/>
      <c r="W5" s="79"/>
      <c r="X5" s="21"/>
      <c r="Y5" s="22"/>
      <c r="Z5" s="22"/>
      <c r="AA5" s="79"/>
      <c r="AB5" s="21"/>
      <c r="AC5" s="22"/>
      <c r="AD5" s="22"/>
      <c r="AE5" s="96"/>
      <c r="AF5" s="560">
        <f>SUM(D5:AE5)</f>
        <v>0</v>
      </c>
      <c r="AG5" s="556">
        <f>SUM(D6:AE6)</f>
        <v>0</v>
      </c>
    </row>
    <row r="6" spans="1:33" ht="15" customHeight="1" x14ac:dyDescent="0.2">
      <c r="A6" s="576"/>
      <c r="B6" s="626"/>
      <c r="C6" s="25" t="s">
        <v>17</v>
      </c>
      <c r="D6" s="26"/>
      <c r="E6" s="27"/>
      <c r="F6" s="27"/>
      <c r="G6" s="82"/>
      <c r="H6" s="26"/>
      <c r="I6" s="27"/>
      <c r="J6" s="27"/>
      <c r="K6" s="28"/>
      <c r="L6" s="83"/>
      <c r="M6" s="27"/>
      <c r="N6" s="27"/>
      <c r="O6" s="28"/>
      <c r="P6" s="26"/>
      <c r="Q6" s="27"/>
      <c r="R6" s="27"/>
      <c r="S6" s="28"/>
      <c r="T6" s="83"/>
      <c r="U6" s="27"/>
      <c r="V6" s="27"/>
      <c r="W6" s="82"/>
      <c r="X6" s="26"/>
      <c r="Y6" s="27"/>
      <c r="Z6" s="27"/>
      <c r="AA6" s="82"/>
      <c r="AB6" s="26"/>
      <c r="AC6" s="27"/>
      <c r="AD6" s="27"/>
      <c r="AE6" s="97"/>
      <c r="AF6" s="561"/>
      <c r="AG6" s="557"/>
    </row>
    <row r="7" spans="1:33" ht="15" customHeight="1" x14ac:dyDescent="0.2">
      <c r="A7" s="576"/>
      <c r="B7" s="884" t="s">
        <v>18</v>
      </c>
      <c r="C7" s="30" t="s">
        <v>16</v>
      </c>
      <c r="D7" s="31"/>
      <c r="E7" s="32"/>
      <c r="F7" s="32"/>
      <c r="G7" s="85"/>
      <c r="H7" s="31"/>
      <c r="I7" s="32"/>
      <c r="J7" s="32"/>
      <c r="K7" s="33"/>
      <c r="L7" s="86"/>
      <c r="M7" s="32"/>
      <c r="N7" s="32"/>
      <c r="O7" s="85"/>
      <c r="P7" s="31"/>
      <c r="Q7" s="32"/>
      <c r="R7" s="32"/>
      <c r="S7" s="85"/>
      <c r="T7" s="31"/>
      <c r="U7" s="32"/>
      <c r="V7" s="32"/>
      <c r="W7" s="33"/>
      <c r="X7" s="31"/>
      <c r="Y7" s="32"/>
      <c r="Z7" s="98"/>
      <c r="AA7" s="99"/>
      <c r="AB7" s="31"/>
      <c r="AC7" s="32"/>
      <c r="AD7" s="32"/>
      <c r="AE7" s="99"/>
      <c r="AF7" s="562">
        <f>SUM(D7:AE7)</f>
        <v>0</v>
      </c>
      <c r="AG7" s="558">
        <f>SUM(D8:AE8)</f>
        <v>0</v>
      </c>
    </row>
    <row r="8" spans="1:33" ht="15" customHeight="1" x14ac:dyDescent="0.2">
      <c r="A8" s="576"/>
      <c r="B8" s="884"/>
      <c r="C8" s="25" t="s">
        <v>17</v>
      </c>
      <c r="D8" s="26"/>
      <c r="E8" s="27"/>
      <c r="F8" s="27"/>
      <c r="G8" s="82"/>
      <c r="H8" s="26"/>
      <c r="I8" s="27"/>
      <c r="J8" s="27"/>
      <c r="K8" s="28"/>
      <c r="L8" s="83"/>
      <c r="M8" s="27"/>
      <c r="N8" s="27"/>
      <c r="O8" s="82"/>
      <c r="P8" s="26"/>
      <c r="Q8" s="27"/>
      <c r="R8" s="27"/>
      <c r="S8" s="82"/>
      <c r="T8" s="26"/>
      <c r="U8" s="27"/>
      <c r="V8" s="27"/>
      <c r="W8" s="28"/>
      <c r="X8" s="26"/>
      <c r="Y8" s="27"/>
      <c r="Z8" s="100"/>
      <c r="AA8" s="97"/>
      <c r="AB8" s="26"/>
      <c r="AC8" s="27"/>
      <c r="AD8" s="27"/>
      <c r="AE8" s="97"/>
      <c r="AF8" s="561"/>
      <c r="AG8" s="557"/>
    </row>
    <row r="9" spans="1:33" ht="15" customHeight="1" x14ac:dyDescent="0.2">
      <c r="A9" s="576"/>
      <c r="B9" s="628" t="s">
        <v>19</v>
      </c>
      <c r="C9" s="30" t="s">
        <v>16</v>
      </c>
      <c r="D9" s="31"/>
      <c r="E9" s="32"/>
      <c r="F9" s="32"/>
      <c r="G9" s="85"/>
      <c r="H9" s="31"/>
      <c r="I9" s="32"/>
      <c r="J9" s="32"/>
      <c r="K9" s="33"/>
      <c r="L9" s="86"/>
      <c r="M9" s="32"/>
      <c r="N9" s="32"/>
      <c r="O9" s="85"/>
      <c r="P9" s="31"/>
      <c r="Q9" s="32"/>
      <c r="R9" s="32"/>
      <c r="S9" s="85"/>
      <c r="T9" s="31"/>
      <c r="U9" s="32"/>
      <c r="V9" s="32"/>
      <c r="W9" s="85"/>
      <c r="X9" s="31"/>
      <c r="Y9" s="32"/>
      <c r="Z9" s="98"/>
      <c r="AA9" s="99"/>
      <c r="AB9" s="31"/>
      <c r="AC9" s="32"/>
      <c r="AD9" s="32"/>
      <c r="AE9" s="99"/>
      <c r="AF9" s="562">
        <f>SUM(D9:AE9)</f>
        <v>0</v>
      </c>
      <c r="AG9" s="558">
        <f>SUM(D10:AE10)</f>
        <v>0</v>
      </c>
    </row>
    <row r="10" spans="1:33" ht="15" customHeight="1" x14ac:dyDescent="0.2">
      <c r="A10" s="576"/>
      <c r="B10" s="628"/>
      <c r="C10" s="25" t="s">
        <v>17</v>
      </c>
      <c r="D10" s="26"/>
      <c r="E10" s="27"/>
      <c r="F10" s="27"/>
      <c r="G10" s="82"/>
      <c r="H10" s="26"/>
      <c r="I10" s="27"/>
      <c r="J10" s="27"/>
      <c r="K10" s="28"/>
      <c r="L10" s="83"/>
      <c r="M10" s="27"/>
      <c r="N10" s="27"/>
      <c r="O10" s="82"/>
      <c r="P10" s="26"/>
      <c r="Q10" s="27"/>
      <c r="R10" s="27"/>
      <c r="S10" s="82"/>
      <c r="T10" s="26"/>
      <c r="U10" s="27"/>
      <c r="V10" s="27"/>
      <c r="W10" s="82"/>
      <c r="X10" s="26"/>
      <c r="Y10" s="27"/>
      <c r="Z10" s="100"/>
      <c r="AA10" s="97"/>
      <c r="AB10" s="26"/>
      <c r="AC10" s="27"/>
      <c r="AD10" s="27"/>
      <c r="AE10" s="97"/>
      <c r="AF10" s="561"/>
      <c r="AG10" s="557"/>
    </row>
    <row r="11" spans="1:33" ht="15" customHeight="1" x14ac:dyDescent="0.2">
      <c r="A11" s="576"/>
      <c r="B11" s="569" t="s">
        <v>20</v>
      </c>
      <c r="C11" s="30" t="s">
        <v>16</v>
      </c>
      <c r="D11" s="31"/>
      <c r="E11" s="32"/>
      <c r="F11" s="32"/>
      <c r="G11" s="85"/>
      <c r="H11" s="31"/>
      <c r="I11" s="32"/>
      <c r="J11" s="32"/>
      <c r="K11" s="33"/>
      <c r="L11" s="86"/>
      <c r="M11" s="32"/>
      <c r="N11" s="32"/>
      <c r="O11" s="85"/>
      <c r="P11" s="31"/>
      <c r="Q11" s="32"/>
      <c r="R11" s="32"/>
      <c r="S11" s="85"/>
      <c r="T11" s="31"/>
      <c r="U11" s="32"/>
      <c r="V11" s="32"/>
      <c r="W11" s="33"/>
      <c r="X11" s="31"/>
      <c r="Y11" s="32"/>
      <c r="Z11" s="98"/>
      <c r="AA11" s="85"/>
      <c r="AB11" s="31"/>
      <c r="AC11" s="32"/>
      <c r="AD11" s="32"/>
      <c r="AE11" s="99"/>
      <c r="AF11" s="607">
        <f>SUM(D11:AE11)</f>
        <v>0</v>
      </c>
      <c r="AG11" s="608">
        <f>SUM(D12:AE12)</f>
        <v>0</v>
      </c>
    </row>
    <row r="12" spans="1:33" ht="15" customHeight="1" x14ac:dyDescent="0.2">
      <c r="A12" s="576"/>
      <c r="B12" s="569"/>
      <c r="C12" s="25" t="s">
        <v>17</v>
      </c>
      <c r="D12" s="26"/>
      <c r="E12" s="295"/>
      <c r="F12" s="27"/>
      <c r="G12" s="82"/>
      <c r="H12" s="26"/>
      <c r="I12" s="295"/>
      <c r="J12" s="27"/>
      <c r="K12" s="28"/>
      <c r="L12" s="83"/>
      <c r="M12" s="27"/>
      <c r="N12" s="295"/>
      <c r="O12" s="82"/>
      <c r="P12" s="26"/>
      <c r="Q12" s="27"/>
      <c r="R12" s="295"/>
      <c r="S12" s="82"/>
      <c r="T12" s="26"/>
      <c r="U12" s="27"/>
      <c r="V12" s="295"/>
      <c r="W12" s="28"/>
      <c r="X12" s="26"/>
      <c r="Y12" s="27"/>
      <c r="Z12" s="100"/>
      <c r="AA12" s="82"/>
      <c r="AB12" s="26"/>
      <c r="AC12" s="27"/>
      <c r="AD12" s="27"/>
      <c r="AE12" s="97"/>
      <c r="AF12" s="607"/>
      <c r="AG12" s="608"/>
    </row>
    <row r="13" spans="1:33" ht="15" customHeight="1" x14ac:dyDescent="0.2">
      <c r="A13" s="576"/>
      <c r="B13" s="918" t="s">
        <v>83</v>
      </c>
      <c r="C13" s="30" t="s">
        <v>16</v>
      </c>
      <c r="D13" s="31"/>
      <c r="E13" s="32"/>
      <c r="F13" s="32"/>
      <c r="G13" s="85"/>
      <c r="H13" s="31"/>
      <c r="I13" s="32"/>
      <c r="J13" s="32"/>
      <c r="K13" s="33"/>
      <c r="L13" s="86"/>
      <c r="M13" s="32"/>
      <c r="N13" s="32"/>
      <c r="O13" s="85"/>
      <c r="P13" s="31"/>
      <c r="Q13" s="32"/>
      <c r="R13" s="32"/>
      <c r="S13" s="85"/>
      <c r="T13" s="31"/>
      <c r="U13" s="32"/>
      <c r="V13" s="32"/>
      <c r="W13" s="33"/>
      <c r="X13" s="31"/>
      <c r="Y13" s="32"/>
      <c r="Z13" s="32"/>
      <c r="AA13" s="99"/>
      <c r="AB13" s="31"/>
      <c r="AC13" s="32"/>
      <c r="AD13" s="32"/>
      <c r="AE13" s="99"/>
      <c r="AF13" s="607">
        <f>SUM(D13:AE13)</f>
        <v>0</v>
      </c>
      <c r="AG13" s="608">
        <f>SUM(D14:AE14)</f>
        <v>0</v>
      </c>
    </row>
    <row r="14" spans="1:33" ht="15" customHeight="1" x14ac:dyDescent="0.2">
      <c r="A14" s="576"/>
      <c r="B14" s="919"/>
      <c r="C14" s="25" t="s">
        <v>17</v>
      </c>
      <c r="D14" s="26"/>
      <c r="E14" s="27"/>
      <c r="F14" s="27"/>
      <c r="G14" s="82"/>
      <c r="H14" s="26"/>
      <c r="I14" s="27"/>
      <c r="J14" s="27"/>
      <c r="K14" s="28"/>
      <c r="L14" s="83"/>
      <c r="M14" s="295"/>
      <c r="N14" s="27"/>
      <c r="O14" s="82"/>
      <c r="P14" s="26"/>
      <c r="Q14" s="295"/>
      <c r="R14" s="27"/>
      <c r="S14" s="82"/>
      <c r="T14" s="26"/>
      <c r="U14" s="295"/>
      <c r="V14" s="27"/>
      <c r="W14" s="28"/>
      <c r="X14" s="26"/>
      <c r="Y14" s="27"/>
      <c r="Z14" s="295"/>
      <c r="AA14" s="97"/>
      <c r="AB14" s="26"/>
      <c r="AC14" s="27"/>
      <c r="AD14" s="27"/>
      <c r="AE14" s="297"/>
      <c r="AF14" s="607"/>
      <c r="AG14" s="608"/>
    </row>
    <row r="15" spans="1:33" ht="15" customHeight="1" x14ac:dyDescent="0.2">
      <c r="A15" s="576"/>
      <c r="B15" s="920" t="s">
        <v>86</v>
      </c>
      <c r="C15" s="30" t="s">
        <v>16</v>
      </c>
      <c r="D15" s="31"/>
      <c r="E15" s="32"/>
      <c r="F15" s="32"/>
      <c r="G15" s="85"/>
      <c r="H15" s="31"/>
      <c r="I15" s="32"/>
      <c r="J15" s="32"/>
      <c r="K15" s="33"/>
      <c r="L15" s="86"/>
      <c r="M15" s="32"/>
      <c r="N15" s="32"/>
      <c r="O15" s="85"/>
      <c r="P15" s="31"/>
      <c r="Q15" s="32"/>
      <c r="R15" s="32"/>
      <c r="S15" s="85"/>
      <c r="T15" s="31"/>
      <c r="U15" s="32"/>
      <c r="V15" s="32"/>
      <c r="W15" s="33"/>
      <c r="X15" s="31"/>
      <c r="Y15" s="32"/>
      <c r="Z15" s="98"/>
      <c r="AA15" s="99"/>
      <c r="AB15" s="31"/>
      <c r="AC15" s="32"/>
      <c r="AD15" s="32"/>
      <c r="AE15" s="99"/>
      <c r="AF15" s="607">
        <f>SUM(D15:AE15)</f>
        <v>0</v>
      </c>
      <c r="AG15" s="608">
        <f>SUM(D16:AE16)</f>
        <v>0</v>
      </c>
    </row>
    <row r="16" spans="1:33" ht="15" customHeight="1" x14ac:dyDescent="0.2">
      <c r="A16" s="576"/>
      <c r="B16" s="921"/>
      <c r="C16" s="25" t="s">
        <v>17</v>
      </c>
      <c r="D16" s="26"/>
      <c r="E16" s="27"/>
      <c r="F16" s="27"/>
      <c r="G16" s="82"/>
      <c r="H16" s="26"/>
      <c r="I16" s="27"/>
      <c r="J16" s="27"/>
      <c r="K16" s="28"/>
      <c r="L16" s="83"/>
      <c r="M16" s="295"/>
      <c r="N16" s="27"/>
      <c r="O16" s="82"/>
      <c r="P16" s="26"/>
      <c r="Q16" s="295"/>
      <c r="R16" s="27"/>
      <c r="S16" s="82"/>
      <c r="T16" s="26"/>
      <c r="U16" s="27"/>
      <c r="V16" s="295"/>
      <c r="W16" s="28"/>
      <c r="X16" s="26"/>
      <c r="Y16" s="27"/>
      <c r="Z16" s="100"/>
      <c r="AA16" s="97"/>
      <c r="AB16" s="26"/>
      <c r="AC16" s="27"/>
      <c r="AD16" s="27"/>
      <c r="AE16" s="97"/>
      <c r="AF16" s="607"/>
      <c r="AG16" s="608"/>
    </row>
    <row r="17" spans="1:33" ht="15" customHeight="1" x14ac:dyDescent="0.2">
      <c r="A17" s="576"/>
      <c r="B17" s="603" t="s">
        <v>88</v>
      </c>
      <c r="C17" s="30" t="s">
        <v>16</v>
      </c>
      <c r="D17" s="31"/>
      <c r="E17" s="32"/>
      <c r="F17" s="32"/>
      <c r="G17" s="85"/>
      <c r="H17" s="31"/>
      <c r="I17" s="32"/>
      <c r="J17" s="32"/>
      <c r="K17" s="85"/>
      <c r="L17" s="31"/>
      <c r="M17" s="32"/>
      <c r="N17" s="32"/>
      <c r="O17" s="85"/>
      <c r="P17" s="31"/>
      <c r="Q17" s="32"/>
      <c r="R17" s="32"/>
      <c r="S17" s="33"/>
      <c r="T17" s="86"/>
      <c r="U17" s="295"/>
      <c r="V17" s="32"/>
      <c r="W17" s="85"/>
      <c r="X17" s="31"/>
      <c r="Y17" s="295"/>
      <c r="Z17" s="32"/>
      <c r="AA17" s="99"/>
      <c r="AB17" s="31"/>
      <c r="AC17" s="295"/>
      <c r="AD17" s="32"/>
      <c r="AE17" s="99"/>
      <c r="AF17" s="607">
        <f>SUM(D17:AE17)</f>
        <v>0</v>
      </c>
      <c r="AG17" s="608">
        <f>SUM(D18:AE18)</f>
        <v>0</v>
      </c>
    </row>
    <row r="18" spans="1:33" ht="15" customHeight="1" thickBot="1" x14ac:dyDescent="0.25">
      <c r="A18" s="577"/>
      <c r="B18" s="604"/>
      <c r="C18" s="40" t="s">
        <v>17</v>
      </c>
      <c r="D18" s="43"/>
      <c r="E18" s="41"/>
      <c r="F18" s="41"/>
      <c r="G18" s="82"/>
      <c r="H18" s="26"/>
      <c r="I18" s="41"/>
      <c r="J18" s="41"/>
      <c r="K18" s="82"/>
      <c r="L18" s="26"/>
      <c r="M18" s="41"/>
      <c r="N18" s="41"/>
      <c r="O18" s="87"/>
      <c r="P18" s="43"/>
      <c r="Q18" s="41"/>
      <c r="R18" s="41"/>
      <c r="S18" s="42"/>
      <c r="T18" s="88"/>
      <c r="U18" s="41"/>
      <c r="V18" s="41"/>
      <c r="W18" s="87"/>
      <c r="X18" s="43"/>
      <c r="Y18" s="41"/>
      <c r="Z18" s="41"/>
      <c r="AA18" s="103"/>
      <c r="AB18" s="43"/>
      <c r="AC18" s="41"/>
      <c r="AD18" s="41"/>
      <c r="AE18" s="103"/>
      <c r="AF18" s="609"/>
      <c r="AG18" s="610"/>
    </row>
    <row r="19" spans="1:33" ht="15" customHeight="1" thickBot="1" x14ac:dyDescent="0.4">
      <c r="A19" s="263"/>
      <c r="B19" s="125"/>
      <c r="C19" s="125"/>
      <c r="D19" s="91"/>
      <c r="E19" s="91"/>
      <c r="F19" s="91"/>
      <c r="G19" s="92"/>
      <c r="H19" s="91"/>
      <c r="I19" s="91"/>
      <c r="J19" s="91"/>
      <c r="K19" s="92"/>
      <c r="L19" s="91"/>
      <c r="M19" s="91"/>
      <c r="N19" s="91"/>
      <c r="O19" s="92"/>
      <c r="P19" s="91"/>
      <c r="Q19" s="91"/>
      <c r="R19" s="91"/>
      <c r="S19" s="92"/>
      <c r="T19" s="91"/>
      <c r="U19" s="91"/>
      <c r="V19" s="91"/>
      <c r="W19" s="92"/>
      <c r="X19" s="91"/>
      <c r="Y19" s="91"/>
      <c r="Z19" s="91"/>
      <c r="AA19" s="91"/>
      <c r="AB19" s="91"/>
      <c r="AC19" s="91"/>
      <c r="AD19" s="91"/>
      <c r="AE19" s="91"/>
      <c r="AF19" s="48"/>
      <c r="AG19" s="49"/>
    </row>
    <row r="20" spans="1:33" ht="15" customHeight="1" x14ac:dyDescent="0.2">
      <c r="A20" s="575">
        <v>2</v>
      </c>
      <c r="B20" s="625" t="s">
        <v>15</v>
      </c>
      <c r="C20" s="20" t="s">
        <v>16</v>
      </c>
      <c r="D20" s="21"/>
      <c r="E20" s="22"/>
      <c r="F20" s="22"/>
      <c r="G20" s="79"/>
      <c r="H20" s="21"/>
      <c r="I20" s="22"/>
      <c r="J20" s="22"/>
      <c r="K20" s="23"/>
      <c r="L20" s="80"/>
      <c r="M20" s="22"/>
      <c r="N20" s="22"/>
      <c r="O20" s="79"/>
      <c r="P20" s="21"/>
      <c r="Q20" s="22"/>
      <c r="R20" s="22"/>
      <c r="S20" s="79"/>
      <c r="T20" s="21"/>
      <c r="U20" s="22"/>
      <c r="V20" s="22"/>
      <c r="W20" s="23"/>
      <c r="X20" s="21"/>
      <c r="Y20" s="22"/>
      <c r="Z20" s="22"/>
      <c r="AA20" s="23"/>
      <c r="AB20" s="21"/>
      <c r="AC20" s="22"/>
      <c r="AD20" s="22"/>
      <c r="AE20" s="96"/>
      <c r="AF20" s="560">
        <f>SUM(D20:AE20)</f>
        <v>0</v>
      </c>
      <c r="AG20" s="556">
        <f>SUM(D21:AE21)</f>
        <v>0</v>
      </c>
    </row>
    <row r="21" spans="1:33" ht="15" customHeight="1" x14ac:dyDescent="0.2">
      <c r="A21" s="576"/>
      <c r="B21" s="626"/>
      <c r="C21" s="25" t="s">
        <v>17</v>
      </c>
      <c r="D21" s="26"/>
      <c r="E21" s="27"/>
      <c r="F21" s="27"/>
      <c r="G21" s="82"/>
      <c r="H21" s="26"/>
      <c r="I21" s="27"/>
      <c r="J21" s="27"/>
      <c r="K21" s="28"/>
      <c r="L21" s="83"/>
      <c r="M21" s="27"/>
      <c r="N21" s="27"/>
      <c r="O21" s="82"/>
      <c r="P21" s="26"/>
      <c r="Q21" s="27"/>
      <c r="R21" s="27"/>
      <c r="S21" s="82"/>
      <c r="T21" s="26"/>
      <c r="U21" s="27"/>
      <c r="V21" s="27"/>
      <c r="W21" s="28"/>
      <c r="X21" s="26"/>
      <c r="Y21" s="27"/>
      <c r="Z21" s="27"/>
      <c r="AA21" s="28"/>
      <c r="AB21" s="26"/>
      <c r="AC21" s="27"/>
      <c r="AD21" s="27"/>
      <c r="AE21" s="97"/>
      <c r="AF21" s="561"/>
      <c r="AG21" s="557"/>
    </row>
    <row r="22" spans="1:33" ht="15" customHeight="1" x14ac:dyDescent="0.2">
      <c r="A22" s="576"/>
      <c r="B22" s="884" t="s">
        <v>18</v>
      </c>
      <c r="C22" s="30" t="s">
        <v>16</v>
      </c>
      <c r="D22" s="31"/>
      <c r="E22" s="32"/>
      <c r="F22" s="32"/>
      <c r="G22" s="85"/>
      <c r="H22" s="31"/>
      <c r="I22" s="32"/>
      <c r="J22" s="32"/>
      <c r="K22" s="33"/>
      <c r="L22" s="86"/>
      <c r="M22" s="32"/>
      <c r="N22" s="32"/>
      <c r="O22" s="33"/>
      <c r="P22" s="86"/>
      <c r="Q22" s="32"/>
      <c r="R22" s="32"/>
      <c r="S22" s="33"/>
      <c r="T22" s="86"/>
      <c r="U22" s="32"/>
      <c r="V22" s="32"/>
      <c r="W22" s="85"/>
      <c r="X22" s="31"/>
      <c r="Y22" s="32"/>
      <c r="Z22" s="98"/>
      <c r="AA22" s="99"/>
      <c r="AB22" s="31"/>
      <c r="AC22" s="32"/>
      <c r="AD22" s="32"/>
      <c r="AE22" s="99"/>
      <c r="AF22" s="562">
        <f>SUM(D22:AE22)</f>
        <v>0</v>
      </c>
      <c r="AG22" s="558">
        <f>SUM(D23:AE23)</f>
        <v>0</v>
      </c>
    </row>
    <row r="23" spans="1:33" ht="15" customHeight="1" x14ac:dyDescent="0.2">
      <c r="A23" s="576"/>
      <c r="B23" s="884"/>
      <c r="C23" s="25" t="s">
        <v>17</v>
      </c>
      <c r="D23" s="26"/>
      <c r="E23" s="27"/>
      <c r="F23" s="27"/>
      <c r="G23" s="82"/>
      <c r="H23" s="26"/>
      <c r="I23" s="27"/>
      <c r="J23" s="27"/>
      <c r="K23" s="28"/>
      <c r="L23" s="83"/>
      <c r="M23" s="27"/>
      <c r="N23" s="27"/>
      <c r="O23" s="28"/>
      <c r="P23" s="83"/>
      <c r="Q23" s="27"/>
      <c r="R23" s="27"/>
      <c r="S23" s="28"/>
      <c r="T23" s="83"/>
      <c r="U23" s="27"/>
      <c r="V23" s="27"/>
      <c r="W23" s="82"/>
      <c r="X23" s="26"/>
      <c r="Y23" s="27"/>
      <c r="Z23" s="100"/>
      <c r="AA23" s="97"/>
      <c r="AB23" s="26"/>
      <c r="AC23" s="27"/>
      <c r="AD23" s="27"/>
      <c r="AE23" s="97"/>
      <c r="AF23" s="561"/>
      <c r="AG23" s="557"/>
    </row>
    <row r="24" spans="1:33" ht="15" customHeight="1" x14ac:dyDescent="0.2">
      <c r="A24" s="576"/>
      <c r="B24" s="628" t="s">
        <v>19</v>
      </c>
      <c r="C24" s="30" t="s">
        <v>16</v>
      </c>
      <c r="D24" s="31"/>
      <c r="E24" s="32"/>
      <c r="F24" s="32"/>
      <c r="G24" s="85"/>
      <c r="H24" s="31"/>
      <c r="I24" s="32"/>
      <c r="J24" s="32"/>
      <c r="K24" s="85"/>
      <c r="L24" s="31"/>
      <c r="M24" s="32"/>
      <c r="N24" s="32"/>
      <c r="O24" s="85"/>
      <c r="P24" s="31"/>
      <c r="Q24" s="32"/>
      <c r="R24" s="32"/>
      <c r="S24" s="33"/>
      <c r="T24" s="86"/>
      <c r="U24" s="32"/>
      <c r="V24" s="32"/>
      <c r="W24" s="85"/>
      <c r="X24" s="31"/>
      <c r="Y24" s="32"/>
      <c r="Z24" s="98"/>
      <c r="AA24" s="85"/>
      <c r="AB24" s="31"/>
      <c r="AC24" s="32"/>
      <c r="AD24" s="32"/>
      <c r="AE24" s="99"/>
      <c r="AF24" s="562">
        <f>SUM(D24:AE24)</f>
        <v>0</v>
      </c>
      <c r="AG24" s="558">
        <f>SUM(D25:AE25)</f>
        <v>0</v>
      </c>
    </row>
    <row r="25" spans="1:33" ht="15" customHeight="1" x14ac:dyDescent="0.2">
      <c r="A25" s="576"/>
      <c r="B25" s="628"/>
      <c r="C25" s="25" t="s">
        <v>17</v>
      </c>
      <c r="D25" s="26"/>
      <c r="E25" s="27"/>
      <c r="F25" s="27"/>
      <c r="G25" s="82"/>
      <c r="H25" s="26"/>
      <c r="I25" s="27"/>
      <c r="J25" s="27"/>
      <c r="K25" s="82"/>
      <c r="L25" s="26"/>
      <c r="M25" s="27"/>
      <c r="N25" s="27"/>
      <c r="O25" s="82"/>
      <c r="P25" s="26"/>
      <c r="Q25" s="27"/>
      <c r="R25" s="27"/>
      <c r="S25" s="28"/>
      <c r="T25" s="83"/>
      <c r="U25" s="27"/>
      <c r="V25" s="27"/>
      <c r="W25" s="82"/>
      <c r="X25" s="26"/>
      <c r="Y25" s="27"/>
      <c r="Z25" s="100"/>
      <c r="AA25" s="82"/>
      <c r="AB25" s="26"/>
      <c r="AC25" s="27"/>
      <c r="AD25" s="27"/>
      <c r="AE25" s="269"/>
      <c r="AF25" s="561"/>
      <c r="AG25" s="557"/>
    </row>
    <row r="26" spans="1:33" ht="15" customHeight="1" x14ac:dyDescent="0.2">
      <c r="A26" s="576"/>
      <c r="B26" s="569" t="s">
        <v>20</v>
      </c>
      <c r="C26" s="30" t="s">
        <v>16</v>
      </c>
      <c r="D26" s="31"/>
      <c r="E26" s="32"/>
      <c r="F26" s="32"/>
      <c r="G26" s="85"/>
      <c r="H26" s="31"/>
      <c r="I26" s="32"/>
      <c r="J26" s="32"/>
      <c r="K26" s="85"/>
      <c r="L26" s="31"/>
      <c r="M26" s="32"/>
      <c r="N26" s="32"/>
      <c r="O26" s="85"/>
      <c r="P26" s="31"/>
      <c r="Q26" s="32"/>
      <c r="R26" s="32"/>
      <c r="S26" s="85"/>
      <c r="T26" s="31"/>
      <c r="U26" s="32"/>
      <c r="V26" s="32"/>
      <c r="W26" s="85"/>
      <c r="X26" s="31"/>
      <c r="Y26" s="32"/>
      <c r="Z26" s="32"/>
      <c r="AA26" s="85"/>
      <c r="AB26" s="31"/>
      <c r="AC26" s="32"/>
      <c r="AD26" s="32"/>
      <c r="AE26" s="99"/>
      <c r="AF26" s="607">
        <f>SUM(D26:AE26)</f>
        <v>0</v>
      </c>
      <c r="AG26" s="608">
        <f>SUM(D27:AE27)</f>
        <v>0</v>
      </c>
    </row>
    <row r="27" spans="1:33" ht="15" customHeight="1" x14ac:dyDescent="0.2">
      <c r="A27" s="576"/>
      <c r="B27" s="569"/>
      <c r="C27" s="25" t="s">
        <v>17</v>
      </c>
      <c r="D27" s="26"/>
      <c r="E27" s="27"/>
      <c r="F27" s="27"/>
      <c r="G27" s="82"/>
      <c r="H27" s="26"/>
      <c r="I27" s="27"/>
      <c r="J27" s="27"/>
      <c r="K27" s="82"/>
      <c r="L27" s="26"/>
      <c r="M27" s="295"/>
      <c r="N27" s="27"/>
      <c r="O27" s="82"/>
      <c r="P27" s="26"/>
      <c r="Q27" s="295"/>
      <c r="R27" s="27"/>
      <c r="S27" s="82"/>
      <c r="T27" s="26"/>
      <c r="U27" s="27"/>
      <c r="V27" s="27"/>
      <c r="W27" s="82"/>
      <c r="X27" s="26"/>
      <c r="Y27" s="27"/>
      <c r="Z27" s="295"/>
      <c r="AA27" s="82"/>
      <c r="AB27" s="26"/>
      <c r="AC27" s="27"/>
      <c r="AD27" s="27"/>
      <c r="AE27" s="297"/>
      <c r="AF27" s="607"/>
      <c r="AG27" s="608"/>
    </row>
    <row r="28" spans="1:33" ht="15" customHeight="1" x14ac:dyDescent="0.2">
      <c r="A28" s="576"/>
      <c r="B28" s="918" t="s">
        <v>83</v>
      </c>
      <c r="C28" s="30" t="s">
        <v>16</v>
      </c>
      <c r="D28" s="31"/>
      <c r="E28" s="32"/>
      <c r="F28" s="32"/>
      <c r="G28" s="85"/>
      <c r="H28" s="31"/>
      <c r="I28" s="32"/>
      <c r="J28" s="32"/>
      <c r="K28" s="33"/>
      <c r="L28" s="31"/>
      <c r="M28" s="32"/>
      <c r="N28" s="32"/>
      <c r="O28" s="85"/>
      <c r="P28" s="31"/>
      <c r="Q28" s="32"/>
      <c r="R28" s="32"/>
      <c r="S28" s="33"/>
      <c r="T28" s="86"/>
      <c r="U28" s="32"/>
      <c r="V28" s="32"/>
      <c r="W28" s="85"/>
      <c r="X28" s="31"/>
      <c r="Y28" s="32"/>
      <c r="Z28" s="98"/>
      <c r="AA28" s="99"/>
      <c r="AB28" s="31"/>
      <c r="AC28" s="32"/>
      <c r="AD28" s="32"/>
      <c r="AE28" s="99"/>
      <c r="AF28" s="607">
        <f>SUM(D28:AE28)</f>
        <v>0</v>
      </c>
      <c r="AG28" s="608">
        <f>SUM(D29:AE29)</f>
        <v>0</v>
      </c>
    </row>
    <row r="29" spans="1:33" ht="15" customHeight="1" x14ac:dyDescent="0.2">
      <c r="A29" s="576"/>
      <c r="B29" s="919"/>
      <c r="C29" s="25" t="s">
        <v>17</v>
      </c>
      <c r="D29" s="26"/>
      <c r="E29" s="295"/>
      <c r="F29" s="295"/>
      <c r="G29" s="299"/>
      <c r="H29" s="298"/>
      <c r="I29" s="295"/>
      <c r="J29" s="295"/>
      <c r="K29" s="302"/>
      <c r="L29" s="26"/>
      <c r="M29" s="295"/>
      <c r="N29" s="295"/>
      <c r="O29" s="299"/>
      <c r="P29" s="298"/>
      <c r="Q29" s="295"/>
      <c r="R29" s="295"/>
      <c r="S29" s="302"/>
      <c r="T29" s="312"/>
      <c r="U29" s="295"/>
      <c r="V29" s="295"/>
      <c r="W29" s="299"/>
      <c r="X29" s="298"/>
      <c r="Y29" s="295"/>
      <c r="Z29" s="100"/>
      <c r="AA29" s="297"/>
      <c r="AB29" s="298"/>
      <c r="AC29" s="295"/>
      <c r="AD29" s="295"/>
      <c r="AE29" s="97"/>
      <c r="AF29" s="607"/>
      <c r="AG29" s="608"/>
    </row>
    <row r="30" spans="1:33" ht="15" customHeight="1" x14ac:dyDescent="0.2">
      <c r="A30" s="576"/>
      <c r="B30" s="920" t="s">
        <v>86</v>
      </c>
      <c r="C30" s="30" t="s">
        <v>16</v>
      </c>
      <c r="D30" s="31"/>
      <c r="E30" s="32"/>
      <c r="F30" s="32"/>
      <c r="G30" s="85"/>
      <c r="H30" s="31"/>
      <c r="I30" s="32"/>
      <c r="J30" s="32"/>
      <c r="K30" s="85"/>
      <c r="L30" s="31"/>
      <c r="M30" s="32"/>
      <c r="N30" s="32"/>
      <c r="O30" s="85"/>
      <c r="P30" s="31"/>
      <c r="Q30" s="32"/>
      <c r="R30" s="32"/>
      <c r="S30" s="33"/>
      <c r="T30" s="86"/>
      <c r="U30" s="32"/>
      <c r="V30" s="32"/>
      <c r="W30" s="85"/>
      <c r="X30" s="31"/>
      <c r="Y30" s="32"/>
      <c r="Z30" s="32"/>
      <c r="AA30" s="99"/>
      <c r="AB30" s="31"/>
      <c r="AC30" s="32"/>
      <c r="AD30" s="32"/>
      <c r="AE30" s="99"/>
      <c r="AF30" s="607">
        <f>SUM(D30:AE30)</f>
        <v>0</v>
      </c>
      <c r="AG30" s="608">
        <f>SUM(D31:AE31)</f>
        <v>0</v>
      </c>
    </row>
    <row r="31" spans="1:33" ht="15" customHeight="1" x14ac:dyDescent="0.2">
      <c r="A31" s="576"/>
      <c r="B31" s="921"/>
      <c r="C31" s="25" t="s">
        <v>17</v>
      </c>
      <c r="D31" s="26"/>
      <c r="E31" s="27"/>
      <c r="F31" s="27"/>
      <c r="G31" s="82"/>
      <c r="H31" s="26"/>
      <c r="I31" s="27"/>
      <c r="J31" s="27"/>
      <c r="K31" s="82"/>
      <c r="L31" s="26"/>
      <c r="M31" s="27"/>
      <c r="N31" s="27"/>
      <c r="O31" s="82"/>
      <c r="P31" s="26"/>
      <c r="Q31" s="27"/>
      <c r="R31" s="27"/>
      <c r="S31" s="28"/>
      <c r="T31" s="83"/>
      <c r="U31" s="295"/>
      <c r="V31" s="27"/>
      <c r="W31" s="82"/>
      <c r="X31" s="26"/>
      <c r="Y31" s="27"/>
      <c r="Z31" s="27"/>
      <c r="AA31" s="97"/>
      <c r="AB31" s="26"/>
      <c r="AC31" s="27"/>
      <c r="AD31" s="27"/>
      <c r="AE31" s="97"/>
      <c r="AF31" s="607"/>
      <c r="AG31" s="608"/>
    </row>
    <row r="32" spans="1:33" ht="15" customHeight="1" x14ac:dyDescent="0.2">
      <c r="A32" s="576"/>
      <c r="B32" s="603" t="s">
        <v>88</v>
      </c>
      <c r="C32" s="30" t="s">
        <v>16</v>
      </c>
      <c r="D32" s="298"/>
      <c r="E32" s="295"/>
      <c r="F32" s="295"/>
      <c r="G32" s="299"/>
      <c r="H32" s="298"/>
      <c r="I32" s="295"/>
      <c r="J32" s="295"/>
      <c r="K32" s="302"/>
      <c r="L32" s="312"/>
      <c r="M32" s="295"/>
      <c r="N32" s="295"/>
      <c r="O32" s="299"/>
      <c r="P32" s="298"/>
      <c r="Q32" s="295"/>
      <c r="R32" s="295"/>
      <c r="S32" s="302"/>
      <c r="T32" s="312"/>
      <c r="U32" s="32"/>
      <c r="V32" s="295"/>
      <c r="W32" s="299"/>
      <c r="X32" s="298"/>
      <c r="Y32" s="295"/>
      <c r="Z32" s="295"/>
      <c r="AA32" s="297"/>
      <c r="AB32" s="298"/>
      <c r="AC32" s="295"/>
      <c r="AD32" s="295"/>
      <c r="AE32" s="295"/>
      <c r="AF32" s="607">
        <f>SUM(D32:AE32)</f>
        <v>0</v>
      </c>
      <c r="AG32" s="608">
        <f>SUM(D33:AE33)</f>
        <v>0</v>
      </c>
    </row>
    <row r="33" spans="1:33" ht="15" customHeight="1" thickBot="1" x14ac:dyDescent="0.25">
      <c r="A33" s="577"/>
      <c r="B33" s="604"/>
      <c r="C33" s="40" t="s">
        <v>17</v>
      </c>
      <c r="D33" s="43"/>
      <c r="E33" s="41"/>
      <c r="F33" s="41"/>
      <c r="G33" s="87"/>
      <c r="H33" s="43"/>
      <c r="I33" s="41"/>
      <c r="J33" s="41"/>
      <c r="K33" s="42"/>
      <c r="L33" s="88"/>
      <c r="M33" s="41"/>
      <c r="N33" s="41"/>
      <c r="O33" s="87"/>
      <c r="P33" s="43"/>
      <c r="Q33" s="41"/>
      <c r="R33" s="41"/>
      <c r="S33" s="42"/>
      <c r="T33" s="88"/>
      <c r="U33" s="41"/>
      <c r="V33" s="41"/>
      <c r="W33" s="87"/>
      <c r="X33" s="43"/>
      <c r="Y33" s="41"/>
      <c r="Z33" s="41"/>
      <c r="AA33" s="103"/>
      <c r="AB33" s="43"/>
      <c r="AC33" s="41"/>
      <c r="AD33" s="41"/>
      <c r="AE33" s="41"/>
      <c r="AF33" s="609"/>
      <c r="AG33" s="610"/>
    </row>
    <row r="34" spans="1:33" ht="15" customHeight="1" thickBot="1" x14ac:dyDescent="0.4">
      <c r="A34" s="263"/>
      <c r="B34" s="125"/>
      <c r="C34" s="125"/>
      <c r="D34" s="91"/>
      <c r="E34" s="91"/>
      <c r="F34" s="91"/>
      <c r="G34" s="92"/>
      <c r="H34" s="91"/>
      <c r="I34" s="91"/>
      <c r="J34" s="91"/>
      <c r="K34" s="92"/>
      <c r="L34" s="91"/>
      <c r="M34" s="91"/>
      <c r="N34" s="91"/>
      <c r="O34" s="92"/>
      <c r="P34" s="91"/>
      <c r="Q34" s="91"/>
      <c r="R34" s="91"/>
      <c r="S34" s="92"/>
      <c r="T34" s="91"/>
      <c r="U34" s="91"/>
      <c r="V34" s="91"/>
      <c r="W34" s="92"/>
      <c r="X34" s="91"/>
      <c r="Y34" s="91"/>
      <c r="Z34" s="91"/>
      <c r="AA34" s="91"/>
      <c r="AB34" s="91"/>
      <c r="AC34" s="91"/>
      <c r="AD34" s="91"/>
      <c r="AE34" s="91"/>
      <c r="AF34" s="48"/>
      <c r="AG34" s="49"/>
    </row>
    <row r="35" spans="1:33" ht="15" customHeight="1" x14ac:dyDescent="0.2">
      <c r="A35" s="575">
        <v>3</v>
      </c>
      <c r="B35" s="625" t="s">
        <v>15</v>
      </c>
      <c r="C35" s="20" t="s">
        <v>16</v>
      </c>
      <c r="D35" s="21"/>
      <c r="E35" s="22"/>
      <c r="F35" s="22"/>
      <c r="G35" s="79"/>
      <c r="H35" s="21"/>
      <c r="I35" s="22"/>
      <c r="J35" s="22"/>
      <c r="K35" s="23"/>
      <c r="L35" s="80"/>
      <c r="M35" s="22"/>
      <c r="N35" s="22"/>
      <c r="O35" s="23"/>
      <c r="P35" s="21"/>
      <c r="Q35" s="22"/>
      <c r="R35" s="22"/>
      <c r="S35" s="23"/>
      <c r="T35" s="80"/>
      <c r="U35" s="22"/>
      <c r="V35" s="22"/>
      <c r="W35" s="79"/>
      <c r="X35" s="21"/>
      <c r="Y35" s="22"/>
      <c r="Z35" s="22"/>
      <c r="AA35" s="79"/>
      <c r="AB35" s="21"/>
      <c r="AC35" s="22"/>
      <c r="AD35" s="22"/>
      <c r="AE35" s="96"/>
      <c r="AF35" s="560">
        <f>SUM(D35:AE35)</f>
        <v>0</v>
      </c>
      <c r="AG35" s="556">
        <f>SUM(D36:AE36)</f>
        <v>0</v>
      </c>
    </row>
    <row r="36" spans="1:33" ht="15" customHeight="1" x14ac:dyDescent="0.2">
      <c r="A36" s="576"/>
      <c r="B36" s="626"/>
      <c r="C36" s="25" t="s">
        <v>17</v>
      </c>
      <c r="D36" s="26"/>
      <c r="E36" s="27"/>
      <c r="F36" s="27"/>
      <c r="G36" s="82"/>
      <c r="H36" s="26"/>
      <c r="I36" s="27"/>
      <c r="J36" s="27"/>
      <c r="K36" s="28"/>
      <c r="L36" s="83"/>
      <c r="M36" s="27"/>
      <c r="N36" s="27"/>
      <c r="O36" s="28"/>
      <c r="P36" s="26"/>
      <c r="Q36" s="27"/>
      <c r="R36" s="27"/>
      <c r="S36" s="28"/>
      <c r="T36" s="83"/>
      <c r="U36" s="27"/>
      <c r="V36" s="27"/>
      <c r="W36" s="82"/>
      <c r="X36" s="26"/>
      <c r="Y36" s="27"/>
      <c r="Z36" s="27"/>
      <c r="AA36" s="82"/>
      <c r="AB36" s="26"/>
      <c r="AC36" s="27"/>
      <c r="AD36" s="27"/>
      <c r="AE36" s="97"/>
      <c r="AF36" s="561"/>
      <c r="AG36" s="557"/>
    </row>
    <row r="37" spans="1:33" ht="15" customHeight="1" x14ac:dyDescent="0.2">
      <c r="A37" s="576"/>
      <c r="B37" s="884" t="s">
        <v>18</v>
      </c>
      <c r="C37" s="30" t="s">
        <v>16</v>
      </c>
      <c r="D37" s="31"/>
      <c r="E37" s="32"/>
      <c r="F37" s="32"/>
      <c r="G37" s="85"/>
      <c r="H37" s="31"/>
      <c r="I37" s="32"/>
      <c r="J37" s="32"/>
      <c r="K37" s="33"/>
      <c r="L37" s="86"/>
      <c r="M37" s="32"/>
      <c r="N37" s="32"/>
      <c r="O37" s="85"/>
      <c r="P37" s="31"/>
      <c r="Q37" s="32"/>
      <c r="R37" s="32"/>
      <c r="S37" s="85"/>
      <c r="T37" s="31"/>
      <c r="U37" s="32"/>
      <c r="V37" s="32"/>
      <c r="W37" s="33"/>
      <c r="X37" s="31"/>
      <c r="Y37" s="32"/>
      <c r="Z37" s="98"/>
      <c r="AA37" s="85"/>
      <c r="AB37" s="31"/>
      <c r="AC37" s="32"/>
      <c r="AD37" s="32"/>
      <c r="AE37" s="99"/>
      <c r="AF37" s="562">
        <f>SUM(D37:AE37)</f>
        <v>0</v>
      </c>
      <c r="AG37" s="558">
        <f>SUM(D38:AE38)</f>
        <v>0</v>
      </c>
    </row>
    <row r="38" spans="1:33" ht="15" customHeight="1" x14ac:dyDescent="0.2">
      <c r="A38" s="576"/>
      <c r="B38" s="884"/>
      <c r="C38" s="25" t="s">
        <v>17</v>
      </c>
      <c r="D38" s="26"/>
      <c r="E38" s="27"/>
      <c r="F38" s="27"/>
      <c r="G38" s="82"/>
      <c r="H38" s="26"/>
      <c r="I38" s="27"/>
      <c r="J38" s="27"/>
      <c r="K38" s="28"/>
      <c r="L38" s="83"/>
      <c r="M38" s="27"/>
      <c r="N38" s="27"/>
      <c r="O38" s="82"/>
      <c r="P38" s="26"/>
      <c r="Q38" s="27"/>
      <c r="R38" s="27"/>
      <c r="S38" s="82"/>
      <c r="T38" s="26"/>
      <c r="U38" s="27"/>
      <c r="V38" s="27"/>
      <c r="W38" s="28"/>
      <c r="X38" s="26"/>
      <c r="Y38" s="27"/>
      <c r="Z38" s="100"/>
      <c r="AA38" s="82"/>
      <c r="AB38" s="26"/>
      <c r="AC38" s="27"/>
      <c r="AD38" s="27"/>
      <c r="AE38" s="97"/>
      <c r="AF38" s="561"/>
      <c r="AG38" s="557"/>
    </row>
    <row r="39" spans="1:33" ht="15" customHeight="1" x14ac:dyDescent="0.2">
      <c r="A39" s="576"/>
      <c r="B39" s="628" t="s">
        <v>19</v>
      </c>
      <c r="C39" s="30" t="s">
        <v>16</v>
      </c>
      <c r="D39" s="31"/>
      <c r="E39" s="32"/>
      <c r="F39" s="32"/>
      <c r="G39" s="85"/>
      <c r="H39" s="31"/>
      <c r="I39" s="32"/>
      <c r="J39" s="32"/>
      <c r="K39" s="33"/>
      <c r="L39" s="86"/>
      <c r="M39" s="32"/>
      <c r="N39" s="32"/>
      <c r="O39" s="85"/>
      <c r="P39" s="31"/>
      <c r="Q39" s="32"/>
      <c r="R39" s="32"/>
      <c r="S39" s="85"/>
      <c r="T39" s="31"/>
      <c r="U39" s="32"/>
      <c r="V39" s="32"/>
      <c r="W39" s="33"/>
      <c r="X39" s="31"/>
      <c r="Y39" s="32"/>
      <c r="Z39" s="32"/>
      <c r="AA39" s="99"/>
      <c r="AB39" s="31"/>
      <c r="AC39" s="32"/>
      <c r="AD39" s="32"/>
      <c r="AE39" s="99"/>
      <c r="AF39" s="562">
        <f>SUM(D39:AE39)</f>
        <v>0</v>
      </c>
      <c r="AG39" s="558">
        <f>SUM(D40:AE40)</f>
        <v>0</v>
      </c>
    </row>
    <row r="40" spans="1:33" ht="15" customHeight="1" x14ac:dyDescent="0.2">
      <c r="A40" s="576"/>
      <c r="B40" s="628"/>
      <c r="C40" s="25" t="s">
        <v>17</v>
      </c>
      <c r="D40" s="26"/>
      <c r="E40" s="27"/>
      <c r="F40" s="27"/>
      <c r="G40" s="82"/>
      <c r="H40" s="26"/>
      <c r="I40" s="27"/>
      <c r="J40" s="27"/>
      <c r="K40" s="28"/>
      <c r="L40" s="83"/>
      <c r="M40" s="27"/>
      <c r="N40" s="27"/>
      <c r="O40" s="82"/>
      <c r="P40" s="26"/>
      <c r="Q40" s="27"/>
      <c r="R40" s="27"/>
      <c r="S40" s="82"/>
      <c r="T40" s="26"/>
      <c r="U40" s="27"/>
      <c r="V40" s="27"/>
      <c r="W40" s="28"/>
      <c r="X40" s="26"/>
      <c r="Y40" s="27"/>
      <c r="Z40" s="27"/>
      <c r="AA40" s="97"/>
      <c r="AB40" s="26"/>
      <c r="AC40" s="27"/>
      <c r="AD40" s="27"/>
      <c r="AE40" s="297"/>
      <c r="AF40" s="561"/>
      <c r="AG40" s="557"/>
    </row>
    <row r="41" spans="1:33" ht="15" customHeight="1" x14ac:dyDescent="0.2">
      <c r="A41" s="576"/>
      <c r="B41" s="569" t="s">
        <v>20</v>
      </c>
      <c r="C41" s="30" t="s">
        <v>16</v>
      </c>
      <c r="D41" s="31"/>
      <c r="E41" s="32"/>
      <c r="F41" s="32"/>
      <c r="G41" s="85"/>
      <c r="H41" s="31"/>
      <c r="I41" s="32"/>
      <c r="J41" s="32"/>
      <c r="K41" s="33"/>
      <c r="L41" s="86"/>
      <c r="M41" s="32"/>
      <c r="N41" s="32"/>
      <c r="O41" s="85"/>
      <c r="P41" s="31"/>
      <c r="Q41" s="32"/>
      <c r="R41" s="32"/>
      <c r="S41" s="85"/>
      <c r="T41" s="31"/>
      <c r="U41" s="32"/>
      <c r="V41" s="32"/>
      <c r="W41" s="33"/>
      <c r="X41" s="31"/>
      <c r="Y41" s="32"/>
      <c r="Z41" s="98"/>
      <c r="AA41" s="99"/>
      <c r="AB41" s="31"/>
      <c r="AC41" s="32"/>
      <c r="AD41" s="32"/>
      <c r="AE41" s="99"/>
      <c r="AF41" s="607">
        <f>SUM(D41:AE41)</f>
        <v>0</v>
      </c>
      <c r="AG41" s="608">
        <f>SUM(D42:AE42)</f>
        <v>0</v>
      </c>
    </row>
    <row r="42" spans="1:33" s="62" customFormat="1" ht="15" customHeight="1" x14ac:dyDescent="0.2">
      <c r="A42" s="576"/>
      <c r="B42" s="569"/>
      <c r="C42" s="25" t="s">
        <v>17</v>
      </c>
      <c r="D42" s="26"/>
      <c r="E42" s="27"/>
      <c r="F42" s="27"/>
      <c r="G42" s="82"/>
      <c r="H42" s="26"/>
      <c r="I42" s="27"/>
      <c r="J42" s="27"/>
      <c r="K42" s="28"/>
      <c r="L42" s="83"/>
      <c r="M42" s="295"/>
      <c r="N42" s="27"/>
      <c r="O42" s="82"/>
      <c r="P42" s="26"/>
      <c r="Q42" s="295"/>
      <c r="R42" s="27"/>
      <c r="S42" s="82"/>
      <c r="T42" s="26"/>
      <c r="U42" s="27"/>
      <c r="V42" s="295"/>
      <c r="W42" s="28"/>
      <c r="X42" s="26"/>
      <c r="Y42" s="27"/>
      <c r="Z42" s="100"/>
      <c r="AA42" s="97"/>
      <c r="AB42" s="26"/>
      <c r="AC42" s="27"/>
      <c r="AD42" s="27"/>
      <c r="AE42" s="97"/>
      <c r="AF42" s="607"/>
      <c r="AG42" s="608"/>
    </row>
    <row r="43" spans="1:33" s="62" customFormat="1" ht="15" customHeight="1" x14ac:dyDescent="0.2">
      <c r="A43" s="576"/>
      <c r="B43" s="918" t="s">
        <v>83</v>
      </c>
      <c r="C43" s="30" t="s">
        <v>16</v>
      </c>
      <c r="D43" s="31"/>
      <c r="E43" s="32"/>
      <c r="F43" s="32"/>
      <c r="G43" s="85"/>
      <c r="H43" s="31"/>
      <c r="I43" s="32"/>
      <c r="J43" s="32"/>
      <c r="K43" s="85"/>
      <c r="L43" s="31"/>
      <c r="M43" s="32"/>
      <c r="N43" s="32"/>
      <c r="O43" s="85"/>
      <c r="P43" s="31"/>
      <c r="Q43" s="32"/>
      <c r="R43" s="32"/>
      <c r="S43" s="85"/>
      <c r="T43" s="31"/>
      <c r="U43" s="32"/>
      <c r="V43" s="32"/>
      <c r="W43" s="33"/>
      <c r="X43" s="31"/>
      <c r="Y43" s="32"/>
      <c r="Z43" s="98"/>
      <c r="AA43" s="99"/>
      <c r="AB43" s="31"/>
      <c r="AC43" s="32"/>
      <c r="AD43" s="32"/>
      <c r="AE43" s="99"/>
      <c r="AF43" s="607">
        <f>SUM(D43:AE43)</f>
        <v>0</v>
      </c>
      <c r="AG43" s="608">
        <f>SUM(D44:AE44)</f>
        <v>0</v>
      </c>
    </row>
    <row r="44" spans="1:33" s="62" customFormat="1" ht="15" customHeight="1" x14ac:dyDescent="0.2">
      <c r="A44" s="576"/>
      <c r="B44" s="919"/>
      <c r="C44" s="25" t="s">
        <v>17</v>
      </c>
      <c r="D44" s="26"/>
      <c r="E44" s="27"/>
      <c r="F44" s="27"/>
      <c r="G44" s="82"/>
      <c r="H44" s="26"/>
      <c r="I44" s="27"/>
      <c r="J44" s="27"/>
      <c r="K44" s="82"/>
      <c r="L44" s="26"/>
      <c r="M44" s="27"/>
      <c r="N44" s="27"/>
      <c r="O44" s="82"/>
      <c r="P44" s="26"/>
      <c r="Q44" s="27"/>
      <c r="R44" s="27"/>
      <c r="S44" s="82"/>
      <c r="T44" s="26"/>
      <c r="U44" s="295"/>
      <c r="V44" s="27"/>
      <c r="W44" s="28"/>
      <c r="X44" s="26"/>
      <c r="Y44" s="295"/>
      <c r="Z44" s="100"/>
      <c r="AA44" s="97"/>
      <c r="AB44" s="26"/>
      <c r="AC44" s="295"/>
      <c r="AD44" s="27"/>
      <c r="AE44" s="97"/>
      <c r="AF44" s="607"/>
      <c r="AG44" s="608"/>
    </row>
    <row r="45" spans="1:33" s="62" customFormat="1" ht="15" customHeight="1" x14ac:dyDescent="0.2">
      <c r="A45" s="576"/>
      <c r="B45" s="920" t="s">
        <v>86</v>
      </c>
      <c r="C45" s="30" t="s">
        <v>16</v>
      </c>
      <c r="D45" s="31"/>
      <c r="E45" s="32"/>
      <c r="F45" s="32"/>
      <c r="G45" s="85"/>
      <c r="H45" s="31"/>
      <c r="I45" s="32"/>
      <c r="J45" s="32"/>
      <c r="K45" s="85"/>
      <c r="L45" s="31"/>
      <c r="M45" s="32"/>
      <c r="N45" s="32"/>
      <c r="O45" s="85"/>
      <c r="P45" s="31"/>
      <c r="Q45" s="32"/>
      <c r="R45" s="32"/>
      <c r="S45" s="85"/>
      <c r="T45" s="31"/>
      <c r="U45" s="32"/>
      <c r="V45" s="32"/>
      <c r="W45" s="33"/>
      <c r="X45" s="31"/>
      <c r="Y45" s="32"/>
      <c r="Z45" s="98"/>
      <c r="AA45" s="99"/>
      <c r="AB45" s="31"/>
      <c r="AC45" s="32"/>
      <c r="AD45" s="32"/>
      <c r="AE45" s="99"/>
      <c r="AF45" s="607">
        <f>SUM(D45:AE45)</f>
        <v>0</v>
      </c>
      <c r="AG45" s="608">
        <f>SUM(D46:AE46)</f>
        <v>0</v>
      </c>
    </row>
    <row r="46" spans="1:33" ht="15" customHeight="1" x14ac:dyDescent="0.2">
      <c r="A46" s="576"/>
      <c r="B46" s="921"/>
      <c r="C46" s="25" t="s">
        <v>17</v>
      </c>
      <c r="D46" s="26"/>
      <c r="E46" s="27"/>
      <c r="F46" s="295"/>
      <c r="G46" s="82"/>
      <c r="H46" s="26"/>
      <c r="I46" s="27"/>
      <c r="J46" s="27"/>
      <c r="K46" s="82"/>
      <c r="L46" s="26"/>
      <c r="M46" s="27"/>
      <c r="N46" s="27"/>
      <c r="O46" s="82"/>
      <c r="P46" s="26"/>
      <c r="Q46" s="27"/>
      <c r="R46" s="27"/>
      <c r="S46" s="82"/>
      <c r="T46" s="26"/>
      <c r="U46" s="27"/>
      <c r="V46" s="27"/>
      <c r="W46" s="28"/>
      <c r="X46" s="26"/>
      <c r="Y46" s="27"/>
      <c r="Z46" s="100"/>
      <c r="AA46" s="97"/>
      <c r="AB46" s="26"/>
      <c r="AC46" s="27"/>
      <c r="AD46" s="295"/>
      <c r="AE46" s="97"/>
      <c r="AF46" s="607"/>
      <c r="AG46" s="608"/>
    </row>
    <row r="47" spans="1:33" ht="15" customHeight="1" x14ac:dyDescent="0.2">
      <c r="A47" s="576"/>
      <c r="B47" s="603" t="s">
        <v>88</v>
      </c>
      <c r="C47" s="30" t="s">
        <v>16</v>
      </c>
      <c r="D47" s="31"/>
      <c r="E47" s="32"/>
      <c r="F47" s="32"/>
      <c r="G47" s="85"/>
      <c r="H47" s="31"/>
      <c r="I47" s="32"/>
      <c r="J47" s="295"/>
      <c r="K47" s="33"/>
      <c r="L47" s="86"/>
      <c r="M47" s="32"/>
      <c r="N47" s="32"/>
      <c r="O47" s="85"/>
      <c r="P47" s="31"/>
      <c r="Q47" s="32"/>
      <c r="R47" s="32"/>
      <c r="S47" s="85"/>
      <c r="T47" s="31"/>
      <c r="U47" s="32"/>
      <c r="V47" s="32"/>
      <c r="W47" s="85"/>
      <c r="X47" s="31"/>
      <c r="Y47" s="32"/>
      <c r="Z47" s="32"/>
      <c r="AA47" s="99"/>
      <c r="AB47" s="31"/>
      <c r="AC47" s="32"/>
      <c r="AD47" s="32"/>
      <c r="AE47" s="99"/>
      <c r="AF47" s="607">
        <f>SUM(D47:AE47)</f>
        <v>0</v>
      </c>
      <c r="AG47" s="608">
        <f>SUM(D48:AE48)</f>
        <v>0</v>
      </c>
    </row>
    <row r="48" spans="1:33" ht="15" customHeight="1" thickBot="1" x14ac:dyDescent="0.25">
      <c r="A48" s="577"/>
      <c r="B48" s="604"/>
      <c r="C48" s="40" t="s">
        <v>17</v>
      </c>
      <c r="D48" s="43"/>
      <c r="E48" s="41"/>
      <c r="F48" s="41"/>
      <c r="G48" s="87"/>
      <c r="H48" s="43"/>
      <c r="I48" s="41"/>
      <c r="J48" s="41"/>
      <c r="K48" s="42"/>
      <c r="L48" s="88"/>
      <c r="M48" s="41"/>
      <c r="N48" s="41"/>
      <c r="O48" s="82"/>
      <c r="P48" s="26"/>
      <c r="Q48" s="41"/>
      <c r="R48" s="41"/>
      <c r="S48" s="82"/>
      <c r="T48" s="26"/>
      <c r="U48" s="41"/>
      <c r="V48" s="41"/>
      <c r="W48" s="87"/>
      <c r="X48" s="43"/>
      <c r="Y48" s="41"/>
      <c r="Z48" s="41"/>
      <c r="AA48" s="103"/>
      <c r="AB48" s="43"/>
      <c r="AC48" s="41"/>
      <c r="AD48" s="41"/>
      <c r="AE48" s="103"/>
      <c r="AF48" s="609"/>
      <c r="AG48" s="610"/>
    </row>
    <row r="49" spans="1:33" s="62" customFormat="1" ht="15" customHeight="1" thickBot="1" x14ac:dyDescent="0.4">
      <c r="A49" s="263"/>
      <c r="B49" s="125"/>
      <c r="C49" s="125"/>
      <c r="D49" s="91"/>
      <c r="E49" s="91"/>
      <c r="F49" s="91"/>
      <c r="G49" s="92"/>
      <c r="H49" s="91"/>
      <c r="I49" s="91"/>
      <c r="J49" s="91"/>
      <c r="K49" s="92"/>
      <c r="L49" s="91"/>
      <c r="M49" s="91"/>
      <c r="N49" s="91"/>
      <c r="O49" s="92"/>
      <c r="P49" s="91"/>
      <c r="Q49" s="91"/>
      <c r="R49" s="91"/>
      <c r="S49" s="92"/>
      <c r="T49" s="91"/>
      <c r="U49" s="91"/>
      <c r="V49" s="91"/>
      <c r="W49" s="92"/>
      <c r="X49" s="91"/>
      <c r="Y49" s="91"/>
      <c r="Z49" s="91"/>
      <c r="AA49" s="91"/>
      <c r="AB49" s="91"/>
      <c r="AC49" s="91"/>
      <c r="AD49" s="91"/>
      <c r="AE49" s="91"/>
      <c r="AF49" s="48"/>
      <c r="AG49" s="49"/>
    </row>
    <row r="50" spans="1:33" ht="15" customHeight="1" x14ac:dyDescent="0.2">
      <c r="A50" s="575">
        <v>4</v>
      </c>
      <c r="B50" s="625" t="s">
        <v>15</v>
      </c>
      <c r="C50" s="20" t="s">
        <v>16</v>
      </c>
      <c r="D50" s="21"/>
      <c r="E50" s="22"/>
      <c r="F50" s="22"/>
      <c r="G50" s="79"/>
      <c r="H50" s="21"/>
      <c r="I50" s="22"/>
      <c r="J50" s="22"/>
      <c r="K50" s="23"/>
      <c r="L50" s="80"/>
      <c r="M50" s="22"/>
      <c r="N50" s="22"/>
      <c r="O50" s="23"/>
      <c r="P50" s="21"/>
      <c r="Q50" s="22"/>
      <c r="R50" s="22"/>
      <c r="S50" s="23"/>
      <c r="T50" s="80"/>
      <c r="U50" s="22"/>
      <c r="V50" s="22"/>
      <c r="W50" s="79"/>
      <c r="X50" s="21"/>
      <c r="Y50" s="22"/>
      <c r="Z50" s="22"/>
      <c r="AA50" s="79"/>
      <c r="AB50" s="21"/>
      <c r="AC50" s="22"/>
      <c r="AD50" s="22"/>
      <c r="AE50" s="96"/>
      <c r="AF50" s="560">
        <f>SUM(D50:AE50)</f>
        <v>0</v>
      </c>
      <c r="AG50" s="556">
        <f>SUM(D51:AE51)</f>
        <v>0</v>
      </c>
    </row>
    <row r="51" spans="1:33" ht="15" customHeight="1" x14ac:dyDescent="0.2">
      <c r="A51" s="576"/>
      <c r="B51" s="626"/>
      <c r="C51" s="25" t="s">
        <v>17</v>
      </c>
      <c r="D51" s="26"/>
      <c r="E51" s="27"/>
      <c r="F51" s="27"/>
      <c r="G51" s="82"/>
      <c r="H51" s="26"/>
      <c r="I51" s="27"/>
      <c r="J51" s="27"/>
      <c r="K51" s="28"/>
      <c r="L51" s="83"/>
      <c r="M51" s="27"/>
      <c r="N51" s="27"/>
      <c r="O51" s="28"/>
      <c r="P51" s="26"/>
      <c r="Q51" s="27"/>
      <c r="R51" s="27"/>
      <c r="S51" s="28"/>
      <c r="T51" s="83"/>
      <c r="U51" s="27"/>
      <c r="V51" s="27"/>
      <c r="W51" s="82"/>
      <c r="X51" s="26"/>
      <c r="Y51" s="27"/>
      <c r="Z51" s="27"/>
      <c r="AA51" s="82"/>
      <c r="AB51" s="26"/>
      <c r="AC51" s="27"/>
      <c r="AD51" s="27"/>
      <c r="AE51" s="97"/>
      <c r="AF51" s="561"/>
      <c r="AG51" s="557"/>
    </row>
    <row r="52" spans="1:33" ht="15" customHeight="1" x14ac:dyDescent="0.2">
      <c r="A52" s="576"/>
      <c r="B52" s="884" t="s">
        <v>18</v>
      </c>
      <c r="C52" s="30" t="s">
        <v>16</v>
      </c>
      <c r="D52" s="31"/>
      <c r="E52" s="32"/>
      <c r="F52" s="32"/>
      <c r="G52" s="85"/>
      <c r="H52" s="31"/>
      <c r="I52" s="32"/>
      <c r="J52" s="32"/>
      <c r="K52" s="33"/>
      <c r="L52" s="86"/>
      <c r="M52" s="32"/>
      <c r="N52" s="32"/>
      <c r="O52" s="85"/>
      <c r="P52" s="31"/>
      <c r="Q52" s="32"/>
      <c r="R52" s="32"/>
      <c r="S52" s="85"/>
      <c r="T52" s="31"/>
      <c r="U52" s="32"/>
      <c r="V52" s="32"/>
      <c r="W52" s="33"/>
      <c r="X52" s="31"/>
      <c r="Y52" s="32"/>
      <c r="Z52" s="32"/>
      <c r="AA52" s="99"/>
      <c r="AB52" s="31"/>
      <c r="AC52" s="32"/>
      <c r="AD52" s="32"/>
      <c r="AE52" s="99"/>
      <c r="AF52" s="562">
        <f>SUM(D52:AE52)</f>
        <v>0</v>
      </c>
      <c r="AG52" s="558">
        <f>SUM(D53:AE53)</f>
        <v>0</v>
      </c>
    </row>
    <row r="53" spans="1:33" ht="15" customHeight="1" x14ac:dyDescent="0.2">
      <c r="A53" s="576"/>
      <c r="B53" s="884"/>
      <c r="C53" s="25" t="s">
        <v>17</v>
      </c>
      <c r="D53" s="26"/>
      <c r="E53" s="27"/>
      <c r="F53" s="27"/>
      <c r="G53" s="82"/>
      <c r="H53" s="26"/>
      <c r="I53" s="27"/>
      <c r="J53" s="27"/>
      <c r="K53" s="28"/>
      <c r="L53" s="83"/>
      <c r="M53" s="27"/>
      <c r="N53" s="27"/>
      <c r="O53" s="82"/>
      <c r="P53" s="26"/>
      <c r="Q53" s="27"/>
      <c r="R53" s="27"/>
      <c r="S53" s="82"/>
      <c r="T53" s="26"/>
      <c r="U53" s="27"/>
      <c r="V53" s="27"/>
      <c r="W53" s="28"/>
      <c r="X53" s="26"/>
      <c r="Y53" s="27"/>
      <c r="Z53" s="27"/>
      <c r="AA53" s="97"/>
      <c r="AB53" s="26"/>
      <c r="AC53" s="27"/>
      <c r="AD53" s="27"/>
      <c r="AE53" s="297"/>
      <c r="AF53" s="561"/>
      <c r="AG53" s="557"/>
    </row>
    <row r="54" spans="1:33" ht="15" customHeight="1" x14ac:dyDescent="0.2">
      <c r="A54" s="576"/>
      <c r="B54" s="628" t="s">
        <v>19</v>
      </c>
      <c r="C54" s="30" t="s">
        <v>16</v>
      </c>
      <c r="D54" s="31"/>
      <c r="E54" s="32"/>
      <c r="F54" s="32"/>
      <c r="G54" s="85"/>
      <c r="H54" s="31"/>
      <c r="I54" s="32"/>
      <c r="J54" s="32"/>
      <c r="K54" s="33"/>
      <c r="L54" s="86"/>
      <c r="M54" s="32"/>
      <c r="N54" s="32"/>
      <c r="O54" s="85"/>
      <c r="P54" s="31"/>
      <c r="Q54" s="32"/>
      <c r="R54" s="32"/>
      <c r="S54" s="85"/>
      <c r="T54" s="31"/>
      <c r="U54" s="32"/>
      <c r="V54" s="32"/>
      <c r="W54" s="33"/>
      <c r="X54" s="31"/>
      <c r="Y54" s="32"/>
      <c r="Z54" s="98"/>
      <c r="AA54" s="99"/>
      <c r="AB54" s="31"/>
      <c r="AC54" s="32"/>
      <c r="AD54" s="32"/>
      <c r="AE54" s="99"/>
      <c r="AF54" s="562">
        <f>SUM(D54:AE54)</f>
        <v>0</v>
      </c>
      <c r="AG54" s="558">
        <f>SUM(D55:AE55)</f>
        <v>0</v>
      </c>
    </row>
    <row r="55" spans="1:33" ht="15" customHeight="1" x14ac:dyDescent="0.2">
      <c r="A55" s="576"/>
      <c r="B55" s="628"/>
      <c r="C55" s="25" t="s">
        <v>17</v>
      </c>
      <c r="D55" s="26"/>
      <c r="E55" s="27"/>
      <c r="F55" s="27"/>
      <c r="G55" s="82"/>
      <c r="H55" s="26"/>
      <c r="I55" s="27"/>
      <c r="J55" s="27"/>
      <c r="K55" s="28"/>
      <c r="L55" s="83"/>
      <c r="M55" s="27"/>
      <c r="N55" s="27"/>
      <c r="O55" s="82"/>
      <c r="P55" s="26"/>
      <c r="Q55" s="27"/>
      <c r="R55" s="27"/>
      <c r="S55" s="82"/>
      <c r="T55" s="26"/>
      <c r="U55" s="27"/>
      <c r="V55" s="27"/>
      <c r="W55" s="28"/>
      <c r="X55" s="26"/>
      <c r="Y55" s="27"/>
      <c r="Z55" s="100"/>
      <c r="AA55" s="97"/>
      <c r="AB55" s="26"/>
      <c r="AC55" s="27"/>
      <c r="AD55" s="27"/>
      <c r="AE55" s="97"/>
      <c r="AF55" s="561"/>
      <c r="AG55" s="557"/>
    </row>
    <row r="56" spans="1:33" ht="15" customHeight="1" x14ac:dyDescent="0.2">
      <c r="A56" s="576"/>
      <c r="B56" s="569" t="s">
        <v>20</v>
      </c>
      <c r="C56" s="30" t="s">
        <v>16</v>
      </c>
      <c r="D56" s="31"/>
      <c r="E56" s="32"/>
      <c r="F56" s="32"/>
      <c r="G56" s="85"/>
      <c r="H56" s="31"/>
      <c r="I56" s="32"/>
      <c r="J56" s="32"/>
      <c r="K56" s="85"/>
      <c r="L56" s="31"/>
      <c r="M56" s="32"/>
      <c r="N56" s="32"/>
      <c r="O56" s="85"/>
      <c r="P56" s="31"/>
      <c r="Q56" s="32"/>
      <c r="R56" s="32"/>
      <c r="S56" s="85"/>
      <c r="T56" s="31"/>
      <c r="U56" s="32"/>
      <c r="V56" s="32"/>
      <c r="W56" s="33"/>
      <c r="X56" s="31"/>
      <c r="Y56" s="32"/>
      <c r="Z56" s="98"/>
      <c r="AA56" s="99"/>
      <c r="AB56" s="31"/>
      <c r="AC56" s="32"/>
      <c r="AD56" s="32"/>
      <c r="AE56" s="99"/>
      <c r="AF56" s="607">
        <f>SUM(D56:AE56)</f>
        <v>0</v>
      </c>
      <c r="AG56" s="608">
        <f>SUM(D57:AE57)</f>
        <v>0</v>
      </c>
    </row>
    <row r="57" spans="1:33" ht="15" customHeight="1" x14ac:dyDescent="0.2">
      <c r="A57" s="576"/>
      <c r="B57" s="569"/>
      <c r="C57" s="25" t="s">
        <v>17</v>
      </c>
      <c r="D57" s="26"/>
      <c r="E57" s="27"/>
      <c r="F57" s="27"/>
      <c r="G57" s="82"/>
      <c r="H57" s="26"/>
      <c r="I57" s="27"/>
      <c r="J57" s="27"/>
      <c r="K57" s="82"/>
      <c r="L57" s="26"/>
      <c r="M57" s="27"/>
      <c r="N57" s="27"/>
      <c r="O57" s="82"/>
      <c r="P57" s="26"/>
      <c r="Q57" s="27"/>
      <c r="R57" s="27"/>
      <c r="S57" s="82"/>
      <c r="T57" s="26"/>
      <c r="U57" s="295"/>
      <c r="V57" s="27"/>
      <c r="W57" s="28"/>
      <c r="X57" s="26"/>
      <c r="Y57" s="295"/>
      <c r="Z57" s="100"/>
      <c r="AA57" s="97"/>
      <c r="AB57" s="26"/>
      <c r="AC57" s="295"/>
      <c r="AD57" s="27"/>
      <c r="AE57" s="97"/>
      <c r="AF57" s="607"/>
      <c r="AG57" s="608"/>
    </row>
    <row r="58" spans="1:33" ht="15" customHeight="1" x14ac:dyDescent="0.2">
      <c r="A58" s="576"/>
      <c r="B58" s="918" t="s">
        <v>83</v>
      </c>
      <c r="C58" s="30" t="s">
        <v>16</v>
      </c>
      <c r="D58" s="31"/>
      <c r="E58" s="32"/>
      <c r="F58" s="32"/>
      <c r="G58" s="85"/>
      <c r="H58" s="31"/>
      <c r="I58" s="32"/>
      <c r="J58" s="32"/>
      <c r="K58" s="33"/>
      <c r="L58" s="86"/>
      <c r="M58" s="32"/>
      <c r="N58" s="32"/>
      <c r="O58" s="85"/>
      <c r="P58" s="31"/>
      <c r="Q58" s="32"/>
      <c r="R58" s="32"/>
      <c r="S58" s="85"/>
      <c r="T58" s="31"/>
      <c r="U58" s="32"/>
      <c r="V58" s="32"/>
      <c r="W58" s="33"/>
      <c r="X58" s="31"/>
      <c r="Y58" s="32"/>
      <c r="Z58" s="98"/>
      <c r="AA58" s="99"/>
      <c r="AB58" s="31"/>
      <c r="AC58" s="32"/>
      <c r="AD58" s="32"/>
      <c r="AE58" s="99"/>
      <c r="AF58" s="607">
        <f>SUM(D58:AE58)</f>
        <v>0</v>
      </c>
      <c r="AG58" s="608">
        <f>SUM(D59:AE59)</f>
        <v>0</v>
      </c>
    </row>
    <row r="59" spans="1:33" ht="15" customHeight="1" x14ac:dyDescent="0.2">
      <c r="A59" s="576"/>
      <c r="B59" s="919"/>
      <c r="C59" s="25" t="s">
        <v>17</v>
      </c>
      <c r="D59" s="26"/>
      <c r="E59" s="27"/>
      <c r="F59" s="295"/>
      <c r="G59" s="82"/>
      <c r="H59" s="26"/>
      <c r="I59" s="27"/>
      <c r="J59" s="295"/>
      <c r="K59" s="28"/>
      <c r="L59" s="83"/>
      <c r="M59" s="27"/>
      <c r="N59" s="27"/>
      <c r="O59" s="82"/>
      <c r="P59" s="26"/>
      <c r="Q59" s="27"/>
      <c r="R59" s="27"/>
      <c r="S59" s="82"/>
      <c r="T59" s="26"/>
      <c r="U59" s="27"/>
      <c r="V59" s="27"/>
      <c r="W59" s="28"/>
      <c r="X59" s="26"/>
      <c r="Y59" s="27"/>
      <c r="Z59" s="100"/>
      <c r="AA59" s="97"/>
      <c r="AB59" s="26"/>
      <c r="AC59" s="27"/>
      <c r="AD59" s="295"/>
      <c r="AE59" s="97"/>
      <c r="AF59" s="607"/>
      <c r="AG59" s="608"/>
    </row>
    <row r="60" spans="1:33" ht="15" customHeight="1" x14ac:dyDescent="0.2">
      <c r="A60" s="576"/>
      <c r="B60" s="920" t="s">
        <v>86</v>
      </c>
      <c r="C60" s="30" t="s">
        <v>16</v>
      </c>
      <c r="D60" s="31"/>
      <c r="E60" s="32"/>
      <c r="F60" s="32"/>
      <c r="G60" s="85"/>
      <c r="H60" s="31"/>
      <c r="I60" s="32"/>
      <c r="J60" s="32"/>
      <c r="K60" s="33"/>
      <c r="L60" s="86"/>
      <c r="M60" s="32"/>
      <c r="N60" s="32"/>
      <c r="O60" s="85"/>
      <c r="P60" s="31"/>
      <c r="Q60" s="32"/>
      <c r="R60" s="32"/>
      <c r="S60" s="85"/>
      <c r="T60" s="31"/>
      <c r="U60" s="32"/>
      <c r="V60" s="32"/>
      <c r="W60" s="33"/>
      <c r="X60" s="31"/>
      <c r="Y60" s="32"/>
      <c r="Z60" s="98"/>
      <c r="AA60" s="99"/>
      <c r="AB60" s="31"/>
      <c r="AC60" s="32"/>
      <c r="AD60" s="32"/>
      <c r="AE60" s="99"/>
      <c r="AF60" s="607">
        <f>SUM(D60:AE60)</f>
        <v>0</v>
      </c>
      <c r="AG60" s="608">
        <f>SUM(D61:AE61)</f>
        <v>0</v>
      </c>
    </row>
    <row r="61" spans="1:33" ht="15" customHeight="1" x14ac:dyDescent="0.2">
      <c r="A61" s="576"/>
      <c r="B61" s="921"/>
      <c r="C61" s="25" t="s">
        <v>17</v>
      </c>
      <c r="D61" s="26"/>
      <c r="E61" s="27"/>
      <c r="F61" s="295"/>
      <c r="G61" s="82"/>
      <c r="H61" s="26"/>
      <c r="I61" s="27"/>
      <c r="J61" s="295"/>
      <c r="K61" s="28"/>
      <c r="L61" s="83"/>
      <c r="M61" s="27"/>
      <c r="N61" s="27"/>
      <c r="O61" s="82"/>
      <c r="P61" s="26"/>
      <c r="Q61" s="27"/>
      <c r="R61" s="27"/>
      <c r="S61" s="82"/>
      <c r="T61" s="26"/>
      <c r="U61" s="27"/>
      <c r="V61" s="27"/>
      <c r="W61" s="28"/>
      <c r="X61" s="26"/>
      <c r="Y61" s="27"/>
      <c r="Z61" s="100"/>
      <c r="AA61" s="97"/>
      <c r="AB61" s="26"/>
      <c r="AC61" s="27"/>
      <c r="AD61" s="27"/>
      <c r="AE61" s="97"/>
      <c r="AF61" s="607"/>
      <c r="AG61" s="608"/>
    </row>
    <row r="62" spans="1:33" ht="15" customHeight="1" x14ac:dyDescent="0.2">
      <c r="A62" s="576"/>
      <c r="B62" s="603" t="s">
        <v>88</v>
      </c>
      <c r="C62" s="30" t="s">
        <v>16</v>
      </c>
      <c r="D62" s="31"/>
      <c r="E62" s="295"/>
      <c r="F62" s="32"/>
      <c r="G62" s="85"/>
      <c r="H62" s="31"/>
      <c r="I62" s="295"/>
      <c r="J62" s="32"/>
      <c r="K62" s="33"/>
      <c r="L62" s="86"/>
      <c r="M62" s="32"/>
      <c r="N62" s="295"/>
      <c r="O62" s="85"/>
      <c r="P62" s="31"/>
      <c r="Q62" s="32"/>
      <c r="R62" s="295"/>
      <c r="S62" s="33"/>
      <c r="T62" s="86"/>
      <c r="U62" s="32"/>
      <c r="V62" s="32"/>
      <c r="W62" s="85"/>
      <c r="X62" s="31"/>
      <c r="Y62" s="32"/>
      <c r="Z62" s="32"/>
      <c r="AA62" s="99"/>
      <c r="AB62" s="31"/>
      <c r="AC62" s="32"/>
      <c r="AD62" s="32"/>
      <c r="AE62" s="99"/>
      <c r="AF62" s="607">
        <f>SUM(D62:AE62)</f>
        <v>0</v>
      </c>
      <c r="AG62" s="608">
        <f>SUM(D63:AE63)</f>
        <v>0</v>
      </c>
    </row>
    <row r="63" spans="1:33" ht="15" customHeight="1" thickBot="1" x14ac:dyDescent="0.25">
      <c r="A63" s="577"/>
      <c r="B63" s="604"/>
      <c r="C63" s="40" t="s">
        <v>17</v>
      </c>
      <c r="D63" s="43"/>
      <c r="E63" s="41"/>
      <c r="F63" s="41"/>
      <c r="G63" s="87"/>
      <c r="H63" s="43"/>
      <c r="I63" s="41"/>
      <c r="J63" s="41"/>
      <c r="K63" s="42"/>
      <c r="L63" s="88"/>
      <c r="M63" s="41"/>
      <c r="N63" s="41"/>
      <c r="O63" s="87"/>
      <c r="P63" s="43"/>
      <c r="Q63" s="41"/>
      <c r="R63" s="41"/>
      <c r="S63" s="42"/>
      <c r="T63" s="88"/>
      <c r="U63" s="41"/>
      <c r="V63" s="41"/>
      <c r="W63" s="82"/>
      <c r="X63" s="26"/>
      <c r="Y63" s="41"/>
      <c r="Z63" s="41"/>
      <c r="AA63" s="103"/>
      <c r="AB63" s="43"/>
      <c r="AC63" s="41"/>
      <c r="AD63" s="41"/>
      <c r="AE63" s="103"/>
      <c r="AF63" s="609"/>
      <c r="AG63" s="610"/>
    </row>
    <row r="64" spans="1:33" ht="15" customHeight="1" thickBot="1" x14ac:dyDescent="0.4">
      <c r="A64" s="263"/>
      <c r="B64" s="125"/>
      <c r="C64" s="125"/>
      <c r="D64" s="91"/>
      <c r="E64" s="91"/>
      <c r="F64" s="91"/>
      <c r="G64" s="92"/>
      <c r="H64" s="91"/>
      <c r="I64" s="91"/>
      <c r="J64" s="91"/>
      <c r="K64" s="92"/>
      <c r="L64" s="91"/>
      <c r="M64" s="91"/>
      <c r="N64" s="91"/>
      <c r="O64" s="92"/>
      <c r="P64" s="91"/>
      <c r="Q64" s="91"/>
      <c r="R64" s="91"/>
      <c r="S64" s="92"/>
      <c r="T64" s="91"/>
      <c r="U64" s="91"/>
      <c r="V64" s="91"/>
      <c r="W64" s="92"/>
      <c r="X64" s="91"/>
      <c r="Y64" s="91"/>
      <c r="Z64" s="91"/>
      <c r="AA64" s="91"/>
      <c r="AB64" s="91"/>
      <c r="AC64" s="91"/>
      <c r="AD64" s="91"/>
      <c r="AE64" s="91"/>
      <c r="AF64" s="48"/>
      <c r="AG64" s="49"/>
    </row>
    <row r="65" spans="1:33" ht="15" customHeight="1" x14ac:dyDescent="0.2">
      <c r="A65" s="575">
        <v>5</v>
      </c>
      <c r="B65" s="625" t="s">
        <v>15</v>
      </c>
      <c r="C65" s="20" t="s">
        <v>16</v>
      </c>
      <c r="D65" s="21"/>
      <c r="E65" s="22"/>
      <c r="F65" s="22"/>
      <c r="G65" s="79"/>
      <c r="H65" s="21"/>
      <c r="I65" s="22"/>
      <c r="J65" s="22"/>
      <c r="K65" s="23"/>
      <c r="L65" s="80"/>
      <c r="M65" s="22"/>
      <c r="N65" s="22"/>
      <c r="O65" s="23"/>
      <c r="P65" s="21"/>
      <c r="Q65" s="22"/>
      <c r="R65" s="22"/>
      <c r="S65" s="23"/>
      <c r="T65" s="80"/>
      <c r="U65" s="22"/>
      <c r="V65" s="22"/>
      <c r="W65" s="79"/>
      <c r="X65" s="21"/>
      <c r="Y65" s="22"/>
      <c r="Z65" s="22"/>
      <c r="AA65" s="79"/>
      <c r="AB65" s="21"/>
      <c r="AC65" s="22"/>
      <c r="AD65" s="22"/>
      <c r="AE65" s="99"/>
      <c r="AF65" s="560">
        <f>SUM(D65:AE65)</f>
        <v>0</v>
      </c>
      <c r="AG65" s="556">
        <f>SUM(D66:AE66)</f>
        <v>0</v>
      </c>
    </row>
    <row r="66" spans="1:33" ht="15" customHeight="1" x14ac:dyDescent="0.2">
      <c r="A66" s="576"/>
      <c r="B66" s="626"/>
      <c r="C66" s="25" t="s">
        <v>17</v>
      </c>
      <c r="D66" s="26"/>
      <c r="E66" s="27"/>
      <c r="F66" s="27"/>
      <c r="G66" s="82"/>
      <c r="H66" s="26"/>
      <c r="I66" s="27"/>
      <c r="J66" s="27"/>
      <c r="K66" s="28"/>
      <c r="L66" s="83"/>
      <c r="M66" s="27"/>
      <c r="N66" s="27"/>
      <c r="O66" s="28"/>
      <c r="P66" s="26"/>
      <c r="Q66" s="27"/>
      <c r="R66" s="27"/>
      <c r="S66" s="28"/>
      <c r="T66" s="83"/>
      <c r="U66" s="27"/>
      <c r="V66" s="27"/>
      <c r="W66" s="82"/>
      <c r="X66" s="26"/>
      <c r="Y66" s="27"/>
      <c r="Z66" s="27"/>
      <c r="AA66" s="82"/>
      <c r="AB66" s="26"/>
      <c r="AC66" s="27"/>
      <c r="AD66" s="27"/>
      <c r="AE66" s="297"/>
      <c r="AF66" s="561"/>
      <c r="AG66" s="557"/>
    </row>
    <row r="67" spans="1:33" ht="15" customHeight="1" x14ac:dyDescent="0.2">
      <c r="A67" s="576"/>
      <c r="B67" s="884" t="s">
        <v>18</v>
      </c>
      <c r="C67" s="30" t="s">
        <v>16</v>
      </c>
      <c r="D67" s="32"/>
      <c r="E67" s="32"/>
      <c r="F67" s="32"/>
      <c r="G67" s="85"/>
      <c r="H67" s="31"/>
      <c r="I67" s="32"/>
      <c r="J67" s="32"/>
      <c r="K67" s="33"/>
      <c r="L67" s="86"/>
      <c r="M67" s="32"/>
      <c r="N67" s="32"/>
      <c r="O67" s="85"/>
      <c r="P67" s="31"/>
      <c r="Q67" s="32"/>
      <c r="R67" s="32"/>
      <c r="S67" s="85"/>
      <c r="T67" s="31"/>
      <c r="U67" s="32"/>
      <c r="V67" s="32"/>
      <c r="W67" s="33"/>
      <c r="X67" s="31"/>
      <c r="Y67" s="32"/>
      <c r="Z67" s="98"/>
      <c r="AA67" s="99"/>
      <c r="AB67" s="31"/>
      <c r="AC67" s="32"/>
      <c r="AD67" s="32"/>
      <c r="AE67" s="99"/>
      <c r="AF67" s="562">
        <f>SUM(D67:AE67)</f>
        <v>0</v>
      </c>
      <c r="AG67" s="558">
        <f>SUM(D68:AE68)</f>
        <v>0</v>
      </c>
    </row>
    <row r="68" spans="1:33" ht="15" customHeight="1" x14ac:dyDescent="0.2">
      <c r="A68" s="576"/>
      <c r="B68" s="884"/>
      <c r="C68" s="25" t="s">
        <v>17</v>
      </c>
      <c r="D68" s="27"/>
      <c r="E68" s="27"/>
      <c r="F68" s="27"/>
      <c r="G68" s="82"/>
      <c r="H68" s="26"/>
      <c r="I68" s="27"/>
      <c r="J68" s="27"/>
      <c r="K68" s="28"/>
      <c r="L68" s="83"/>
      <c r="M68" s="27"/>
      <c r="N68" s="27"/>
      <c r="O68" s="82"/>
      <c r="P68" s="26"/>
      <c r="Q68" s="27"/>
      <c r="R68" s="27"/>
      <c r="S68" s="82"/>
      <c r="T68" s="26"/>
      <c r="U68" s="27"/>
      <c r="V68" s="27"/>
      <c r="W68" s="28"/>
      <c r="X68" s="26"/>
      <c r="Y68" s="27"/>
      <c r="Z68" s="100"/>
      <c r="AA68" s="97"/>
      <c r="AB68" s="26"/>
      <c r="AC68" s="27"/>
      <c r="AD68" s="27"/>
      <c r="AE68" s="97"/>
      <c r="AF68" s="561"/>
      <c r="AG68" s="557"/>
    </row>
    <row r="69" spans="1:33" ht="15" customHeight="1" x14ac:dyDescent="0.2">
      <c r="A69" s="576"/>
      <c r="B69" s="628" t="s">
        <v>19</v>
      </c>
      <c r="C69" s="30" t="s">
        <v>16</v>
      </c>
      <c r="D69" s="31"/>
      <c r="E69" s="32"/>
      <c r="F69" s="32"/>
      <c r="G69" s="85"/>
      <c r="H69" s="31"/>
      <c r="I69" s="32"/>
      <c r="J69" s="32"/>
      <c r="K69" s="85"/>
      <c r="L69" s="31"/>
      <c r="M69" s="32"/>
      <c r="N69" s="32"/>
      <c r="O69" s="85"/>
      <c r="P69" s="31"/>
      <c r="Q69" s="32"/>
      <c r="R69" s="32"/>
      <c r="S69" s="85"/>
      <c r="T69" s="31"/>
      <c r="U69" s="32"/>
      <c r="V69" s="32"/>
      <c r="W69" s="33"/>
      <c r="X69" s="31"/>
      <c r="Y69" s="32"/>
      <c r="Z69" s="98"/>
      <c r="AA69" s="99"/>
      <c r="AB69" s="31"/>
      <c r="AC69" s="32"/>
      <c r="AD69" s="32"/>
      <c r="AE69" s="99"/>
      <c r="AF69" s="562">
        <f>SUM(D69:AE69)</f>
        <v>0</v>
      </c>
      <c r="AG69" s="558">
        <f>SUM(D70:AE70)</f>
        <v>0</v>
      </c>
    </row>
    <row r="70" spans="1:33" ht="15" customHeight="1" x14ac:dyDescent="0.2">
      <c r="A70" s="576"/>
      <c r="B70" s="628"/>
      <c r="C70" s="25" t="s">
        <v>17</v>
      </c>
      <c r="D70" s="26"/>
      <c r="E70" s="27"/>
      <c r="F70" s="27"/>
      <c r="G70" s="82"/>
      <c r="H70" s="26"/>
      <c r="I70" s="27"/>
      <c r="J70" s="27"/>
      <c r="K70" s="82"/>
      <c r="L70" s="26"/>
      <c r="M70" s="27"/>
      <c r="N70" s="27"/>
      <c r="O70" s="82"/>
      <c r="P70" s="26"/>
      <c r="Q70" s="27"/>
      <c r="R70" s="27"/>
      <c r="S70" s="82"/>
      <c r="T70" s="26"/>
      <c r="U70" s="27"/>
      <c r="V70" s="27"/>
      <c r="W70" s="28"/>
      <c r="X70" s="26"/>
      <c r="Y70" s="27"/>
      <c r="Z70" s="100"/>
      <c r="AA70" s="97"/>
      <c r="AB70" s="26"/>
      <c r="AC70" s="27"/>
      <c r="AD70" s="27"/>
      <c r="AE70" s="97"/>
      <c r="AF70" s="561"/>
      <c r="AG70" s="557"/>
    </row>
    <row r="71" spans="1:33" ht="15" customHeight="1" x14ac:dyDescent="0.2">
      <c r="A71" s="576"/>
      <c r="B71" s="569" t="s">
        <v>20</v>
      </c>
      <c r="C71" s="30" t="s">
        <v>16</v>
      </c>
      <c r="D71" s="31"/>
      <c r="E71" s="32"/>
      <c r="F71" s="32"/>
      <c r="G71" s="85"/>
      <c r="H71" s="31"/>
      <c r="I71" s="32"/>
      <c r="J71" s="32"/>
      <c r="K71" s="33"/>
      <c r="L71" s="86"/>
      <c r="M71" s="32"/>
      <c r="N71" s="32"/>
      <c r="O71" s="85"/>
      <c r="P71" s="31"/>
      <c r="Q71" s="32"/>
      <c r="R71" s="32"/>
      <c r="S71" s="85"/>
      <c r="T71" s="31"/>
      <c r="U71" s="32"/>
      <c r="V71" s="32"/>
      <c r="W71" s="33"/>
      <c r="X71" s="31"/>
      <c r="Y71" s="32"/>
      <c r="Z71" s="98"/>
      <c r="AA71" s="99"/>
      <c r="AB71" s="31"/>
      <c r="AC71" s="32"/>
      <c r="AD71" s="32"/>
      <c r="AE71" s="99"/>
      <c r="AF71" s="607">
        <f>SUM(D71:AE71)</f>
        <v>0</v>
      </c>
      <c r="AG71" s="608">
        <f>SUM(D72:AE72)</f>
        <v>0</v>
      </c>
    </row>
    <row r="72" spans="1:33" ht="15" customHeight="1" x14ac:dyDescent="0.2">
      <c r="A72" s="576"/>
      <c r="B72" s="569"/>
      <c r="C72" s="25" t="s">
        <v>17</v>
      </c>
      <c r="D72" s="26"/>
      <c r="E72" s="27"/>
      <c r="F72" s="295"/>
      <c r="G72" s="82"/>
      <c r="H72" s="26"/>
      <c r="I72" s="27"/>
      <c r="J72" s="295"/>
      <c r="K72" s="28"/>
      <c r="L72" s="83"/>
      <c r="M72" s="27"/>
      <c r="N72" s="27"/>
      <c r="O72" s="82"/>
      <c r="P72" s="26"/>
      <c r="Q72" s="27"/>
      <c r="R72" s="27"/>
      <c r="S72" s="82"/>
      <c r="T72" s="26"/>
      <c r="U72" s="27"/>
      <c r="V72" s="27"/>
      <c r="W72" s="28"/>
      <c r="X72" s="26"/>
      <c r="Y72" s="27"/>
      <c r="Z72" s="100"/>
      <c r="AA72" s="97"/>
      <c r="AB72" s="26"/>
      <c r="AC72" s="27"/>
      <c r="AD72" s="295"/>
      <c r="AE72" s="97"/>
      <c r="AF72" s="607"/>
      <c r="AG72" s="608"/>
    </row>
    <row r="73" spans="1:33" ht="15" customHeight="1" x14ac:dyDescent="0.2">
      <c r="A73" s="576"/>
      <c r="B73" s="918" t="s">
        <v>83</v>
      </c>
      <c r="C73" s="30" t="s">
        <v>16</v>
      </c>
      <c r="D73" s="31"/>
      <c r="E73" s="32"/>
      <c r="F73" s="32"/>
      <c r="G73" s="85"/>
      <c r="H73" s="31"/>
      <c r="I73" s="32"/>
      <c r="J73" s="32"/>
      <c r="K73" s="33"/>
      <c r="L73" s="86"/>
      <c r="M73" s="32"/>
      <c r="N73" s="32"/>
      <c r="O73" s="85"/>
      <c r="P73" s="31"/>
      <c r="Q73" s="32"/>
      <c r="R73" s="32"/>
      <c r="S73" s="85"/>
      <c r="T73" s="31"/>
      <c r="U73" s="32"/>
      <c r="V73" s="32"/>
      <c r="W73" s="33"/>
      <c r="X73" s="31"/>
      <c r="Y73" s="32"/>
      <c r="Z73" s="98"/>
      <c r="AA73" s="99"/>
      <c r="AB73" s="31"/>
      <c r="AC73" s="32"/>
      <c r="AD73" s="32"/>
      <c r="AE73" s="99"/>
      <c r="AF73" s="607">
        <f>SUM(D73:AE73)</f>
        <v>0</v>
      </c>
      <c r="AG73" s="608">
        <f>SUM(D74:AE74)</f>
        <v>0</v>
      </c>
    </row>
    <row r="74" spans="1:33" ht="15" customHeight="1" x14ac:dyDescent="0.2">
      <c r="A74" s="576"/>
      <c r="B74" s="919"/>
      <c r="C74" s="25" t="s">
        <v>17</v>
      </c>
      <c r="D74" s="26"/>
      <c r="E74" s="27"/>
      <c r="F74" s="295"/>
      <c r="G74" s="82"/>
      <c r="H74" s="26"/>
      <c r="I74" s="27"/>
      <c r="J74" s="295"/>
      <c r="K74" s="28"/>
      <c r="L74" s="83"/>
      <c r="M74" s="27"/>
      <c r="N74" s="27"/>
      <c r="O74" s="82"/>
      <c r="P74" s="26"/>
      <c r="Q74" s="27"/>
      <c r="R74" s="27"/>
      <c r="S74" s="82"/>
      <c r="T74" s="26"/>
      <c r="U74" s="27"/>
      <c r="V74" s="27"/>
      <c r="W74" s="28"/>
      <c r="X74" s="26"/>
      <c r="Y74" s="27"/>
      <c r="Z74" s="100"/>
      <c r="AA74" s="97"/>
      <c r="AB74" s="26"/>
      <c r="AC74" s="27"/>
      <c r="AD74" s="27"/>
      <c r="AE74" s="97"/>
      <c r="AF74" s="607"/>
      <c r="AG74" s="608"/>
    </row>
    <row r="75" spans="1:33" ht="15" customHeight="1" x14ac:dyDescent="0.2">
      <c r="A75" s="576"/>
      <c r="B75" s="920" t="s">
        <v>86</v>
      </c>
      <c r="C75" s="30" t="s">
        <v>16</v>
      </c>
      <c r="D75" s="31"/>
      <c r="E75" s="32"/>
      <c r="F75" s="32"/>
      <c r="G75" s="85"/>
      <c r="H75" s="31"/>
      <c r="I75" s="32"/>
      <c r="J75" s="32"/>
      <c r="K75" s="33"/>
      <c r="L75" s="86"/>
      <c r="M75" s="32"/>
      <c r="N75" s="32"/>
      <c r="O75" s="85"/>
      <c r="P75" s="31"/>
      <c r="Q75" s="32"/>
      <c r="R75" s="32"/>
      <c r="S75" s="85"/>
      <c r="T75" s="31"/>
      <c r="U75" s="32"/>
      <c r="V75" s="32"/>
      <c r="W75" s="85"/>
      <c r="X75" s="31"/>
      <c r="Y75" s="32"/>
      <c r="Z75" s="98"/>
      <c r="AA75" s="99"/>
      <c r="AB75" s="31"/>
      <c r="AC75" s="32"/>
      <c r="AD75" s="32"/>
      <c r="AE75" s="99"/>
      <c r="AF75" s="607">
        <f>SUM(D75:AE75)</f>
        <v>0</v>
      </c>
      <c r="AG75" s="608">
        <f>SUM(D76:AE76)</f>
        <v>0</v>
      </c>
    </row>
    <row r="76" spans="1:33" ht="15" customHeight="1" x14ac:dyDescent="0.2">
      <c r="A76" s="576"/>
      <c r="B76" s="921"/>
      <c r="C76" s="25" t="s">
        <v>17</v>
      </c>
      <c r="D76" s="26"/>
      <c r="E76" s="295"/>
      <c r="F76" s="295"/>
      <c r="G76" s="299"/>
      <c r="H76" s="298"/>
      <c r="I76" s="295"/>
      <c r="J76" s="295"/>
      <c r="K76" s="302"/>
      <c r="L76" s="312"/>
      <c r="M76" s="295"/>
      <c r="N76" s="295"/>
      <c r="O76" s="299"/>
      <c r="P76" s="298"/>
      <c r="Q76" s="295"/>
      <c r="R76" s="295"/>
      <c r="S76" s="299"/>
      <c r="T76" s="298"/>
      <c r="U76" s="295"/>
      <c r="V76" s="295"/>
      <c r="W76" s="299"/>
      <c r="X76" s="298"/>
      <c r="Y76" s="295"/>
      <c r="Z76" s="100"/>
      <c r="AA76" s="297"/>
      <c r="AB76" s="298"/>
      <c r="AC76" s="27"/>
      <c r="AD76" s="27"/>
      <c r="AE76" s="97"/>
      <c r="AF76" s="607"/>
      <c r="AG76" s="608"/>
    </row>
    <row r="77" spans="1:33" ht="15" customHeight="1" x14ac:dyDescent="0.2">
      <c r="A77" s="576"/>
      <c r="B77" s="603" t="s">
        <v>88</v>
      </c>
      <c r="C77" s="30" t="s">
        <v>16</v>
      </c>
      <c r="D77" s="31"/>
      <c r="E77" s="32"/>
      <c r="F77" s="32"/>
      <c r="G77" s="85"/>
      <c r="H77" s="31"/>
      <c r="I77" s="32"/>
      <c r="J77" s="32"/>
      <c r="K77" s="33"/>
      <c r="L77" s="86"/>
      <c r="M77" s="32"/>
      <c r="N77" s="32"/>
      <c r="O77" s="85"/>
      <c r="P77" s="31"/>
      <c r="Q77" s="32"/>
      <c r="R77" s="32"/>
      <c r="S77" s="33"/>
      <c r="T77" s="86"/>
      <c r="U77" s="32"/>
      <c r="V77" s="32"/>
      <c r="W77" s="85"/>
      <c r="X77" s="31"/>
      <c r="Y77" s="32"/>
      <c r="Z77" s="98"/>
      <c r="AA77" s="85"/>
      <c r="AB77" s="31"/>
      <c r="AC77" s="32"/>
      <c r="AD77" s="32"/>
      <c r="AE77" s="99"/>
      <c r="AF77" s="607">
        <f>SUM(D77:AE77)</f>
        <v>0</v>
      </c>
      <c r="AG77" s="608">
        <f>SUM(D78:AE78)</f>
        <v>0</v>
      </c>
    </row>
    <row r="78" spans="1:33" ht="15" customHeight="1" thickBot="1" x14ac:dyDescent="0.25">
      <c r="A78" s="577"/>
      <c r="B78" s="604"/>
      <c r="C78" s="40" t="s">
        <v>17</v>
      </c>
      <c r="D78" s="43"/>
      <c r="E78" s="41"/>
      <c r="F78" s="41"/>
      <c r="G78" s="87"/>
      <c r="H78" s="43"/>
      <c r="I78" s="41"/>
      <c r="J78" s="41"/>
      <c r="K78" s="42"/>
      <c r="L78" s="88"/>
      <c r="M78" s="41"/>
      <c r="N78" s="41"/>
      <c r="O78" s="87"/>
      <c r="P78" s="43"/>
      <c r="Q78" s="41"/>
      <c r="R78" s="41"/>
      <c r="S78" s="42"/>
      <c r="T78" s="88"/>
      <c r="U78" s="41"/>
      <c r="V78" s="41"/>
      <c r="W78" s="87"/>
      <c r="X78" s="43"/>
      <c r="Y78" s="41"/>
      <c r="Z78" s="313"/>
      <c r="AA78" s="82"/>
      <c r="AB78" s="26"/>
      <c r="AC78" s="41"/>
      <c r="AD78" s="41"/>
      <c r="AE78" s="103"/>
      <c r="AF78" s="609"/>
      <c r="AG78" s="610"/>
    </row>
    <row r="79" spans="1:33" ht="15" customHeight="1" thickBot="1" x14ac:dyDescent="0.4">
      <c r="A79" s="263"/>
      <c r="B79" s="125"/>
      <c r="C79" s="125"/>
      <c r="D79" s="91"/>
      <c r="E79" s="91"/>
      <c r="F79" s="91"/>
      <c r="G79" s="92"/>
      <c r="H79" s="91"/>
      <c r="I79" s="91"/>
      <c r="J79" s="91"/>
      <c r="K79" s="92"/>
      <c r="L79" s="91"/>
      <c r="M79" s="91"/>
      <c r="N79" s="91"/>
      <c r="O79" s="92"/>
      <c r="P79" s="91"/>
      <c r="Q79" s="91"/>
      <c r="R79" s="91"/>
      <c r="S79" s="92"/>
      <c r="T79" s="91"/>
      <c r="U79" s="91"/>
      <c r="V79" s="91"/>
      <c r="W79" s="92"/>
      <c r="X79" s="91"/>
      <c r="Y79" s="91"/>
      <c r="Z79" s="91"/>
      <c r="AA79" s="91"/>
      <c r="AB79" s="91"/>
      <c r="AC79" s="91"/>
      <c r="AD79" s="91"/>
      <c r="AE79" s="91"/>
      <c r="AF79" s="48"/>
      <c r="AG79" s="49"/>
    </row>
    <row r="80" spans="1:33" ht="15" customHeight="1" x14ac:dyDescent="0.2">
      <c r="A80" s="575">
        <v>6</v>
      </c>
      <c r="B80" s="625" t="s">
        <v>15</v>
      </c>
      <c r="C80" s="20" t="s">
        <v>16</v>
      </c>
      <c r="D80" s="31"/>
      <c r="E80" s="22"/>
      <c r="F80" s="22"/>
      <c r="G80" s="79"/>
      <c r="H80" s="21"/>
      <c r="I80" s="22"/>
      <c r="J80" s="22"/>
      <c r="K80" s="23"/>
      <c r="L80" s="80"/>
      <c r="M80" s="22"/>
      <c r="N80" s="22"/>
      <c r="O80" s="23"/>
      <c r="P80" s="21"/>
      <c r="Q80" s="22"/>
      <c r="R80" s="22"/>
      <c r="S80" s="23"/>
      <c r="T80" s="80"/>
      <c r="U80" s="22"/>
      <c r="V80" s="22"/>
      <c r="W80" s="79"/>
      <c r="X80" s="21"/>
      <c r="Y80" s="22"/>
      <c r="Z80" s="22"/>
      <c r="AA80" s="79"/>
      <c r="AB80" s="21"/>
      <c r="AC80" s="22"/>
      <c r="AD80" s="22"/>
      <c r="AE80" s="96"/>
      <c r="AF80" s="560">
        <f>SUM(D80:AE80)</f>
        <v>0</v>
      </c>
      <c r="AG80" s="556">
        <f>SUM(D81:AE81)</f>
        <v>0</v>
      </c>
    </row>
    <row r="81" spans="1:33" ht="15" customHeight="1" x14ac:dyDescent="0.2">
      <c r="A81" s="576"/>
      <c r="B81" s="626"/>
      <c r="C81" s="25" t="s">
        <v>17</v>
      </c>
      <c r="D81" s="26"/>
      <c r="E81" s="27"/>
      <c r="F81" s="27"/>
      <c r="G81" s="82"/>
      <c r="H81" s="26"/>
      <c r="I81" s="27"/>
      <c r="J81" s="27"/>
      <c r="K81" s="28"/>
      <c r="L81" s="83"/>
      <c r="M81" s="27"/>
      <c r="N81" s="27"/>
      <c r="O81" s="28"/>
      <c r="P81" s="26"/>
      <c r="Q81" s="27"/>
      <c r="R81" s="27"/>
      <c r="S81" s="28"/>
      <c r="T81" s="83"/>
      <c r="U81" s="27"/>
      <c r="V81" s="27"/>
      <c r="W81" s="82"/>
      <c r="X81" s="26"/>
      <c r="Y81" s="27"/>
      <c r="Z81" s="27"/>
      <c r="AA81" s="82"/>
      <c r="AB81" s="26"/>
      <c r="AC81" s="27"/>
      <c r="AD81" s="27"/>
      <c r="AE81" s="97"/>
      <c r="AF81" s="561"/>
      <c r="AG81" s="557"/>
    </row>
    <row r="82" spans="1:33" ht="15" customHeight="1" x14ac:dyDescent="0.2">
      <c r="A82" s="576"/>
      <c r="B82" s="884" t="s">
        <v>18</v>
      </c>
      <c r="C82" s="30" t="s">
        <v>16</v>
      </c>
      <c r="D82" s="31"/>
      <c r="E82" s="32"/>
      <c r="F82" s="32"/>
      <c r="G82" s="85"/>
      <c r="H82" s="31"/>
      <c r="I82" s="32"/>
      <c r="J82" s="32"/>
      <c r="K82" s="85"/>
      <c r="L82" s="31"/>
      <c r="M82" s="32"/>
      <c r="N82" s="32"/>
      <c r="O82" s="85"/>
      <c r="P82" s="31"/>
      <c r="Q82" s="32"/>
      <c r="R82" s="32"/>
      <c r="S82" s="85"/>
      <c r="T82" s="31"/>
      <c r="U82" s="32"/>
      <c r="V82" s="32"/>
      <c r="W82" s="33"/>
      <c r="X82" s="31"/>
      <c r="Y82" s="32"/>
      <c r="Z82" s="98"/>
      <c r="AA82" s="99"/>
      <c r="AB82" s="31"/>
      <c r="AC82" s="32"/>
      <c r="AD82" s="32"/>
      <c r="AE82" s="99"/>
      <c r="AF82" s="562">
        <f>SUM(D82:AE82)</f>
        <v>0</v>
      </c>
      <c r="AG82" s="558">
        <f>SUM(D83:AE83)</f>
        <v>0</v>
      </c>
    </row>
    <row r="83" spans="1:33" ht="15" customHeight="1" x14ac:dyDescent="0.2">
      <c r="A83" s="576"/>
      <c r="B83" s="884"/>
      <c r="C83" s="25" t="s">
        <v>17</v>
      </c>
      <c r="D83" s="26"/>
      <c r="E83" s="27"/>
      <c r="F83" s="27"/>
      <c r="G83" s="82"/>
      <c r="H83" s="26"/>
      <c r="I83" s="27"/>
      <c r="J83" s="27"/>
      <c r="K83" s="82"/>
      <c r="L83" s="26"/>
      <c r="M83" s="27"/>
      <c r="N83" s="27"/>
      <c r="O83" s="82"/>
      <c r="P83" s="26"/>
      <c r="Q83" s="27"/>
      <c r="R83" s="27"/>
      <c r="S83" s="82"/>
      <c r="T83" s="26"/>
      <c r="U83" s="27"/>
      <c r="V83" s="27"/>
      <c r="W83" s="28"/>
      <c r="X83" s="26"/>
      <c r="Y83" s="27"/>
      <c r="Z83" s="100"/>
      <c r="AA83" s="97"/>
      <c r="AB83" s="26"/>
      <c r="AC83" s="27"/>
      <c r="AD83" s="27"/>
      <c r="AE83" s="97"/>
      <c r="AF83" s="561"/>
      <c r="AG83" s="557"/>
    </row>
    <row r="84" spans="1:33" ht="15" customHeight="1" x14ac:dyDescent="0.2">
      <c r="A84" s="576"/>
      <c r="B84" s="628" t="s">
        <v>19</v>
      </c>
      <c r="C84" s="30" t="s">
        <v>16</v>
      </c>
      <c r="D84" s="31"/>
      <c r="E84" s="32"/>
      <c r="F84" s="32"/>
      <c r="G84" s="85"/>
      <c r="H84" s="31"/>
      <c r="I84" s="32"/>
      <c r="J84" s="32"/>
      <c r="K84" s="33"/>
      <c r="L84" s="86"/>
      <c r="M84" s="32"/>
      <c r="N84" s="32"/>
      <c r="O84" s="85"/>
      <c r="P84" s="31"/>
      <c r="Q84" s="32"/>
      <c r="R84" s="32"/>
      <c r="S84" s="85"/>
      <c r="T84" s="31"/>
      <c r="U84" s="32"/>
      <c r="V84" s="32"/>
      <c r="W84" s="33"/>
      <c r="X84" s="31"/>
      <c r="Y84" s="32"/>
      <c r="Z84" s="98"/>
      <c r="AA84" s="99"/>
      <c r="AB84" s="31"/>
      <c r="AC84" s="32"/>
      <c r="AD84" s="32"/>
      <c r="AE84" s="99"/>
      <c r="AF84" s="562">
        <f>SUM(D84:AE84)</f>
        <v>0</v>
      </c>
      <c r="AG84" s="558">
        <f>SUM(D85:AE85)</f>
        <v>0</v>
      </c>
    </row>
    <row r="85" spans="1:33" ht="15" customHeight="1" x14ac:dyDescent="0.2">
      <c r="A85" s="576"/>
      <c r="B85" s="628"/>
      <c r="C85" s="25" t="s">
        <v>17</v>
      </c>
      <c r="D85" s="26"/>
      <c r="E85" s="27"/>
      <c r="F85" s="27"/>
      <c r="G85" s="82"/>
      <c r="H85" s="26"/>
      <c r="I85" s="27"/>
      <c r="J85" s="27"/>
      <c r="K85" s="28"/>
      <c r="L85" s="83"/>
      <c r="M85" s="27"/>
      <c r="N85" s="27"/>
      <c r="O85" s="82"/>
      <c r="P85" s="26"/>
      <c r="Q85" s="27"/>
      <c r="R85" s="27"/>
      <c r="S85" s="82"/>
      <c r="T85" s="26"/>
      <c r="U85" s="27"/>
      <c r="V85" s="27"/>
      <c r="W85" s="28"/>
      <c r="X85" s="26"/>
      <c r="Y85" s="27"/>
      <c r="Z85" s="100"/>
      <c r="AA85" s="97"/>
      <c r="AB85" s="26"/>
      <c r="AC85" s="27"/>
      <c r="AD85" s="27"/>
      <c r="AE85" s="97"/>
      <c r="AF85" s="561"/>
      <c r="AG85" s="557"/>
    </row>
    <row r="86" spans="1:33" s="62" customFormat="1" ht="15" customHeight="1" x14ac:dyDescent="0.2">
      <c r="A86" s="576"/>
      <c r="B86" s="569" t="s">
        <v>20</v>
      </c>
      <c r="C86" s="30" t="s">
        <v>16</v>
      </c>
      <c r="D86" s="31"/>
      <c r="E86" s="32"/>
      <c r="F86" s="32"/>
      <c r="G86" s="85"/>
      <c r="H86" s="31"/>
      <c r="I86" s="32"/>
      <c r="J86" s="32"/>
      <c r="K86" s="33"/>
      <c r="L86" s="86"/>
      <c r="M86" s="32"/>
      <c r="N86" s="32"/>
      <c r="O86" s="85"/>
      <c r="P86" s="31"/>
      <c r="Q86" s="32"/>
      <c r="R86" s="32"/>
      <c r="S86" s="85"/>
      <c r="T86" s="31"/>
      <c r="U86" s="32"/>
      <c r="V86" s="32"/>
      <c r="W86" s="33"/>
      <c r="X86" s="31"/>
      <c r="Y86" s="32"/>
      <c r="Z86" s="98"/>
      <c r="AA86" s="99"/>
      <c r="AB86" s="31"/>
      <c r="AC86" s="32"/>
      <c r="AD86" s="32"/>
      <c r="AE86" s="99"/>
      <c r="AF86" s="607">
        <f>SUM(D86:AE86)</f>
        <v>0</v>
      </c>
      <c r="AG86" s="608">
        <f>SUM(D87:AE87)</f>
        <v>0</v>
      </c>
    </row>
    <row r="87" spans="1:33" s="62" customFormat="1" ht="15" customHeight="1" x14ac:dyDescent="0.2">
      <c r="A87" s="576"/>
      <c r="B87" s="569"/>
      <c r="C87" s="25" t="s">
        <v>17</v>
      </c>
      <c r="D87" s="26"/>
      <c r="E87" s="27"/>
      <c r="F87" s="295"/>
      <c r="G87" s="82"/>
      <c r="H87" s="26"/>
      <c r="I87" s="27"/>
      <c r="J87" s="295"/>
      <c r="K87" s="28"/>
      <c r="L87" s="83"/>
      <c r="M87" s="27"/>
      <c r="N87" s="27"/>
      <c r="O87" s="82"/>
      <c r="P87" s="26"/>
      <c r="Q87" s="27"/>
      <c r="R87" s="27"/>
      <c r="S87" s="82"/>
      <c r="T87" s="26"/>
      <c r="U87" s="27"/>
      <c r="V87" s="27"/>
      <c r="W87" s="28"/>
      <c r="X87" s="26"/>
      <c r="Y87" s="27"/>
      <c r="Z87" s="100"/>
      <c r="AA87" s="97"/>
      <c r="AB87" s="26"/>
      <c r="AC87" s="27"/>
      <c r="AD87" s="27"/>
      <c r="AE87" s="97"/>
      <c r="AF87" s="607"/>
      <c r="AG87" s="608"/>
    </row>
    <row r="88" spans="1:33" s="62" customFormat="1" ht="15" customHeight="1" x14ac:dyDescent="0.2">
      <c r="A88" s="576"/>
      <c r="B88" s="918" t="s">
        <v>83</v>
      </c>
      <c r="C88" s="30" t="s">
        <v>16</v>
      </c>
      <c r="D88" s="31"/>
      <c r="E88" s="32"/>
      <c r="F88" s="32"/>
      <c r="G88" s="85"/>
      <c r="H88" s="31"/>
      <c r="I88" s="32"/>
      <c r="J88" s="32"/>
      <c r="K88" s="33"/>
      <c r="L88" s="86"/>
      <c r="M88" s="32"/>
      <c r="N88" s="32"/>
      <c r="O88" s="85"/>
      <c r="P88" s="31"/>
      <c r="Q88" s="32"/>
      <c r="R88" s="32"/>
      <c r="S88" s="85"/>
      <c r="T88" s="31"/>
      <c r="U88" s="32"/>
      <c r="V88" s="32"/>
      <c r="W88" s="85"/>
      <c r="X88" s="31"/>
      <c r="Y88" s="32"/>
      <c r="Z88" s="98"/>
      <c r="AA88" s="99"/>
      <c r="AB88" s="31"/>
      <c r="AC88" s="32"/>
      <c r="AD88" s="32"/>
      <c r="AE88" s="99"/>
      <c r="AF88" s="607">
        <f>SUM(D88:AE88)</f>
        <v>0</v>
      </c>
      <c r="AG88" s="608">
        <f>SUM(D89:AE89)</f>
        <v>0</v>
      </c>
    </row>
    <row r="89" spans="1:33" s="62" customFormat="1" ht="15" customHeight="1" x14ac:dyDescent="0.2">
      <c r="A89" s="576"/>
      <c r="B89" s="919"/>
      <c r="C89" s="25" t="s">
        <v>17</v>
      </c>
      <c r="D89" s="26"/>
      <c r="E89" s="295"/>
      <c r="F89" s="27"/>
      <c r="G89" s="82"/>
      <c r="H89" s="26"/>
      <c r="I89" s="295"/>
      <c r="J89" s="27"/>
      <c r="K89" s="28"/>
      <c r="L89" s="83"/>
      <c r="M89" s="27"/>
      <c r="N89" s="295"/>
      <c r="O89" s="82"/>
      <c r="P89" s="26"/>
      <c r="Q89" s="27"/>
      <c r="R89" s="295"/>
      <c r="S89" s="82"/>
      <c r="T89" s="26"/>
      <c r="U89" s="27"/>
      <c r="V89" s="27"/>
      <c r="W89" s="82"/>
      <c r="X89" s="26"/>
      <c r="Y89" s="27"/>
      <c r="Z89" s="100"/>
      <c r="AA89" s="97"/>
      <c r="AB89" s="26"/>
      <c r="AC89" s="27"/>
      <c r="AD89" s="27"/>
      <c r="AE89" s="97"/>
      <c r="AF89" s="607"/>
      <c r="AG89" s="608"/>
    </row>
    <row r="90" spans="1:33" ht="15" customHeight="1" x14ac:dyDescent="0.2">
      <c r="A90" s="576"/>
      <c r="B90" s="920" t="s">
        <v>86</v>
      </c>
      <c r="C90" s="30" t="s">
        <v>16</v>
      </c>
      <c r="D90" s="31"/>
      <c r="E90" s="32"/>
      <c r="F90" s="32"/>
      <c r="G90" s="85"/>
      <c r="H90" s="31"/>
      <c r="I90" s="32"/>
      <c r="J90" s="32"/>
      <c r="K90" s="33"/>
      <c r="L90" s="86"/>
      <c r="M90" s="32"/>
      <c r="N90" s="32"/>
      <c r="O90" s="85"/>
      <c r="P90" s="31"/>
      <c r="Q90" s="32"/>
      <c r="R90" s="32"/>
      <c r="S90" s="85"/>
      <c r="T90" s="31"/>
      <c r="U90" s="32"/>
      <c r="V90" s="32"/>
      <c r="W90" s="33"/>
      <c r="X90" s="31"/>
      <c r="Y90" s="32"/>
      <c r="Z90" s="98"/>
      <c r="AA90" s="85"/>
      <c r="AB90" s="31"/>
      <c r="AC90" s="32"/>
      <c r="AD90" s="32"/>
      <c r="AE90" s="99"/>
      <c r="AF90" s="607">
        <f>SUM(D90:AE90)</f>
        <v>0</v>
      </c>
      <c r="AG90" s="608">
        <f>SUM(D91:AE91)</f>
        <v>0</v>
      </c>
    </row>
    <row r="91" spans="1:33" s="62" customFormat="1" ht="15" customHeight="1" x14ac:dyDescent="0.2">
      <c r="A91" s="576"/>
      <c r="B91" s="921"/>
      <c r="C91" s="25" t="s">
        <v>17</v>
      </c>
      <c r="D91" s="26"/>
      <c r="E91" s="295"/>
      <c r="F91" s="27"/>
      <c r="G91" s="82"/>
      <c r="H91" s="26"/>
      <c r="I91" s="295"/>
      <c r="J91" s="27"/>
      <c r="K91" s="28"/>
      <c r="L91" s="83"/>
      <c r="M91" s="27"/>
      <c r="N91" s="295"/>
      <c r="O91" s="82"/>
      <c r="P91" s="26"/>
      <c r="Q91" s="27"/>
      <c r="R91" s="295"/>
      <c r="S91" s="82"/>
      <c r="T91" s="26"/>
      <c r="U91" s="27"/>
      <c r="V91" s="295"/>
      <c r="W91" s="28"/>
      <c r="X91" s="26"/>
      <c r="Y91" s="27"/>
      <c r="Z91" s="100"/>
      <c r="AA91" s="82"/>
      <c r="AB91" s="26"/>
      <c r="AC91" s="27"/>
      <c r="AD91" s="27"/>
      <c r="AE91" s="97"/>
      <c r="AF91" s="607"/>
      <c r="AG91" s="608"/>
    </row>
    <row r="92" spans="1:33" s="62" customFormat="1" ht="15" customHeight="1" x14ac:dyDescent="0.2">
      <c r="A92" s="576"/>
      <c r="B92" s="603" t="s">
        <v>88</v>
      </c>
      <c r="C92" s="30" t="s">
        <v>16</v>
      </c>
      <c r="D92" s="31"/>
      <c r="E92" s="32"/>
      <c r="F92" s="32"/>
      <c r="G92" s="85"/>
      <c r="H92" s="31"/>
      <c r="I92" s="32"/>
      <c r="J92" s="32"/>
      <c r="K92" s="33"/>
      <c r="L92" s="86"/>
      <c r="M92" s="32"/>
      <c r="N92" s="32"/>
      <c r="O92" s="85"/>
      <c r="P92" s="31"/>
      <c r="Q92" s="32"/>
      <c r="R92" s="32"/>
      <c r="S92" s="33"/>
      <c r="T92" s="86"/>
      <c r="U92" s="32"/>
      <c r="V92" s="32"/>
      <c r="W92" s="85"/>
      <c r="X92" s="31"/>
      <c r="Y92" s="32"/>
      <c r="Z92" s="32"/>
      <c r="AA92" s="99"/>
      <c r="AB92" s="31"/>
      <c r="AC92" s="32"/>
      <c r="AD92" s="32"/>
      <c r="AE92" s="99"/>
      <c r="AF92" s="607">
        <f>SUM(D92:AE92)</f>
        <v>0</v>
      </c>
      <c r="AG92" s="608">
        <f>SUM(D93:AE93)</f>
        <v>0</v>
      </c>
    </row>
    <row r="93" spans="1:33" s="62" customFormat="1" ht="15" customHeight="1" thickBot="1" x14ac:dyDescent="0.25">
      <c r="A93" s="577"/>
      <c r="B93" s="604"/>
      <c r="C93" s="40" t="s">
        <v>17</v>
      </c>
      <c r="D93" s="43"/>
      <c r="E93" s="41"/>
      <c r="F93" s="41"/>
      <c r="G93" s="87"/>
      <c r="H93" s="43"/>
      <c r="I93" s="41"/>
      <c r="J93" s="41"/>
      <c r="K93" s="42"/>
      <c r="L93" s="88"/>
      <c r="M93" s="41"/>
      <c r="N93" s="41"/>
      <c r="O93" s="87"/>
      <c r="P93" s="43"/>
      <c r="Q93" s="41"/>
      <c r="R93" s="41"/>
      <c r="S93" s="42"/>
      <c r="T93" s="88"/>
      <c r="U93" s="41"/>
      <c r="V93" s="41"/>
      <c r="W93" s="87"/>
      <c r="X93" s="43"/>
      <c r="Y93" s="41"/>
      <c r="Z93" s="41"/>
      <c r="AA93" s="103"/>
      <c r="AB93" s="43"/>
      <c r="AC93" s="41"/>
      <c r="AD93" s="41"/>
      <c r="AE93" s="297"/>
      <c r="AF93" s="609"/>
      <c r="AG93" s="610"/>
    </row>
    <row r="94" spans="1:33" ht="15" customHeight="1" thickBot="1" x14ac:dyDescent="0.4">
      <c r="A94" s="263"/>
      <c r="B94" s="125"/>
      <c r="C94" s="125"/>
      <c r="D94" s="91"/>
      <c r="E94" s="91"/>
      <c r="F94" s="91"/>
      <c r="G94" s="92"/>
      <c r="H94" s="91"/>
      <c r="I94" s="91"/>
      <c r="J94" s="91"/>
      <c r="K94" s="92"/>
      <c r="L94" s="91"/>
      <c r="M94" s="91"/>
      <c r="N94" s="91"/>
      <c r="O94" s="92"/>
      <c r="P94" s="91"/>
      <c r="Q94" s="91"/>
      <c r="R94" s="91"/>
      <c r="S94" s="92"/>
      <c r="T94" s="91"/>
      <c r="U94" s="91"/>
      <c r="V94" s="91"/>
      <c r="W94" s="92"/>
      <c r="X94" s="91"/>
      <c r="Y94" s="91"/>
      <c r="Z94" s="91"/>
      <c r="AA94" s="91"/>
      <c r="AB94" s="91"/>
      <c r="AC94" s="91"/>
      <c r="AD94" s="91"/>
      <c r="AE94" s="91"/>
      <c r="AF94" s="48"/>
      <c r="AG94" s="49"/>
    </row>
    <row r="95" spans="1:33" ht="15" customHeight="1" x14ac:dyDescent="0.2">
      <c r="A95" s="575">
        <v>7</v>
      </c>
      <c r="B95" s="625" t="s">
        <v>15</v>
      </c>
      <c r="C95" s="20" t="s">
        <v>16</v>
      </c>
      <c r="D95" s="21"/>
      <c r="E95" s="22"/>
      <c r="F95" s="22"/>
      <c r="G95" s="79"/>
      <c r="H95" s="21"/>
      <c r="I95" s="22"/>
      <c r="J95" s="22"/>
      <c r="K95" s="79"/>
      <c r="L95" s="21"/>
      <c r="M95" s="22"/>
      <c r="N95" s="22"/>
      <c r="O95" s="23"/>
      <c r="P95" s="21"/>
      <c r="Q95" s="22"/>
      <c r="R95" s="22"/>
      <c r="S95" s="23"/>
      <c r="T95" s="80"/>
      <c r="U95" s="22"/>
      <c r="V95" s="22"/>
      <c r="W95" s="79"/>
      <c r="X95" s="21"/>
      <c r="Y95" s="22"/>
      <c r="Z95" s="22"/>
      <c r="AA95" s="79"/>
      <c r="AB95" s="21"/>
      <c r="AC95" s="22"/>
      <c r="AD95" s="22"/>
      <c r="AE95" s="96"/>
      <c r="AF95" s="560">
        <f>SUM(D95:AE95)</f>
        <v>0</v>
      </c>
      <c r="AG95" s="556">
        <f>SUM(D96:AE96)</f>
        <v>0</v>
      </c>
    </row>
    <row r="96" spans="1:33" ht="15" customHeight="1" x14ac:dyDescent="0.2">
      <c r="A96" s="576"/>
      <c r="B96" s="626"/>
      <c r="C96" s="25" t="s">
        <v>17</v>
      </c>
      <c r="D96" s="26"/>
      <c r="E96" s="27"/>
      <c r="F96" s="27"/>
      <c r="G96" s="82"/>
      <c r="H96" s="26"/>
      <c r="I96" s="27"/>
      <c r="J96" s="27"/>
      <c r="K96" s="82"/>
      <c r="L96" s="26"/>
      <c r="M96" s="27"/>
      <c r="N96" s="27"/>
      <c r="O96" s="28"/>
      <c r="P96" s="26"/>
      <c r="Q96" s="27"/>
      <c r="R96" s="27"/>
      <c r="S96" s="28"/>
      <c r="T96" s="83"/>
      <c r="U96" s="27"/>
      <c r="V96" s="27"/>
      <c r="W96" s="82"/>
      <c r="X96" s="26"/>
      <c r="Y96" s="27"/>
      <c r="Z96" s="27"/>
      <c r="AA96" s="82"/>
      <c r="AB96" s="26"/>
      <c r="AC96" s="27"/>
      <c r="AD96" s="27"/>
      <c r="AE96" s="97"/>
      <c r="AF96" s="561"/>
      <c r="AG96" s="557"/>
    </row>
    <row r="97" spans="1:33" ht="15" customHeight="1" x14ac:dyDescent="0.2">
      <c r="A97" s="576"/>
      <c r="B97" s="884" t="s">
        <v>18</v>
      </c>
      <c r="C97" s="30" t="s">
        <v>16</v>
      </c>
      <c r="D97" s="31"/>
      <c r="E97" s="32"/>
      <c r="F97" s="32"/>
      <c r="G97" s="85"/>
      <c r="H97" s="31"/>
      <c r="I97" s="32"/>
      <c r="J97" s="32"/>
      <c r="K97" s="33"/>
      <c r="L97" s="86"/>
      <c r="M97" s="32"/>
      <c r="N97" s="32"/>
      <c r="O97" s="85"/>
      <c r="P97" s="31"/>
      <c r="Q97" s="32"/>
      <c r="R97" s="32"/>
      <c r="S97" s="85"/>
      <c r="T97" s="31"/>
      <c r="U97" s="32"/>
      <c r="V97" s="32"/>
      <c r="W97" s="33"/>
      <c r="X97" s="31"/>
      <c r="Y97" s="32"/>
      <c r="Z97" s="98"/>
      <c r="AA97" s="99"/>
      <c r="AB97" s="31"/>
      <c r="AC97" s="32"/>
      <c r="AD97" s="32"/>
      <c r="AE97" s="99"/>
      <c r="AF97" s="562">
        <f>SUM(D97:AE97)</f>
        <v>0</v>
      </c>
      <c r="AG97" s="558">
        <f>SUM(D98:AE98)</f>
        <v>0</v>
      </c>
    </row>
    <row r="98" spans="1:33" ht="15" customHeight="1" x14ac:dyDescent="0.2">
      <c r="A98" s="576"/>
      <c r="B98" s="884"/>
      <c r="C98" s="25" t="s">
        <v>17</v>
      </c>
      <c r="D98" s="26"/>
      <c r="E98" s="27"/>
      <c r="F98" s="27"/>
      <c r="G98" s="82"/>
      <c r="H98" s="26"/>
      <c r="I98" s="27"/>
      <c r="J98" s="27"/>
      <c r="K98" s="28"/>
      <c r="L98" s="83"/>
      <c r="M98" s="27"/>
      <c r="N98" s="27"/>
      <c r="O98" s="82"/>
      <c r="P98" s="26"/>
      <c r="Q98" s="27"/>
      <c r="R98" s="27"/>
      <c r="S98" s="82"/>
      <c r="T98" s="26"/>
      <c r="U98" s="27"/>
      <c r="V98" s="27"/>
      <c r="W98" s="28"/>
      <c r="X98" s="26"/>
      <c r="Y98" s="27"/>
      <c r="Z98" s="100"/>
      <c r="AA98" s="97"/>
      <c r="AB98" s="26"/>
      <c r="AC98" s="27"/>
      <c r="AD98" s="27"/>
      <c r="AE98" s="97"/>
      <c r="AF98" s="561"/>
      <c r="AG98" s="557"/>
    </row>
    <row r="99" spans="1:33" ht="15" customHeight="1" x14ac:dyDescent="0.2">
      <c r="A99" s="576"/>
      <c r="B99" s="628" t="s">
        <v>19</v>
      </c>
      <c r="C99" s="30" t="s">
        <v>16</v>
      </c>
      <c r="D99" s="31"/>
      <c r="E99" s="32"/>
      <c r="F99" s="32"/>
      <c r="G99" s="85"/>
      <c r="H99" s="31"/>
      <c r="I99" s="32"/>
      <c r="J99" s="32"/>
      <c r="K99" s="33"/>
      <c r="L99" s="86"/>
      <c r="M99" s="32"/>
      <c r="N99" s="32"/>
      <c r="O99" s="85"/>
      <c r="P99" s="31"/>
      <c r="Q99" s="32"/>
      <c r="R99" s="32"/>
      <c r="S99" s="85"/>
      <c r="T99" s="31"/>
      <c r="U99" s="32"/>
      <c r="V99" s="32"/>
      <c r="W99" s="33"/>
      <c r="X99" s="31"/>
      <c r="Y99" s="32"/>
      <c r="Z99" s="98"/>
      <c r="AA99" s="99"/>
      <c r="AB99" s="31"/>
      <c r="AC99" s="32"/>
      <c r="AD99" s="32"/>
      <c r="AE99" s="99"/>
      <c r="AF99" s="562">
        <f>SUM(D99:AE99)</f>
        <v>0</v>
      </c>
      <c r="AG99" s="558">
        <f>SUM(D100:AE100)</f>
        <v>0</v>
      </c>
    </row>
    <row r="100" spans="1:33" ht="15" customHeight="1" x14ac:dyDescent="0.2">
      <c r="A100" s="576"/>
      <c r="B100" s="628"/>
      <c r="C100" s="25" t="s">
        <v>17</v>
      </c>
      <c r="D100" s="26"/>
      <c r="E100" s="27"/>
      <c r="F100" s="27"/>
      <c r="G100" s="82"/>
      <c r="H100" s="26"/>
      <c r="I100" s="27"/>
      <c r="J100" s="27"/>
      <c r="K100" s="28"/>
      <c r="L100" s="83"/>
      <c r="M100" s="27"/>
      <c r="N100" s="27"/>
      <c r="O100" s="82"/>
      <c r="P100" s="26"/>
      <c r="Q100" s="27"/>
      <c r="R100" s="27"/>
      <c r="S100" s="82"/>
      <c r="T100" s="26"/>
      <c r="U100" s="27"/>
      <c r="V100" s="27"/>
      <c r="W100" s="28"/>
      <c r="X100" s="26"/>
      <c r="Y100" s="27"/>
      <c r="Z100" s="100"/>
      <c r="AA100" s="97"/>
      <c r="AB100" s="26"/>
      <c r="AC100" s="27"/>
      <c r="AD100" s="27"/>
      <c r="AE100" s="97"/>
      <c r="AF100" s="561"/>
      <c r="AG100" s="557"/>
    </row>
    <row r="101" spans="1:33" ht="15" customHeight="1" x14ac:dyDescent="0.2">
      <c r="A101" s="576"/>
      <c r="B101" s="569" t="s">
        <v>20</v>
      </c>
      <c r="C101" s="30" t="s">
        <v>16</v>
      </c>
      <c r="D101" s="31"/>
      <c r="E101" s="32"/>
      <c r="F101" s="32"/>
      <c r="G101" s="85"/>
      <c r="H101" s="31"/>
      <c r="I101" s="32"/>
      <c r="J101" s="32"/>
      <c r="K101" s="33"/>
      <c r="L101" s="86"/>
      <c r="M101" s="32"/>
      <c r="N101" s="32"/>
      <c r="O101" s="85"/>
      <c r="P101" s="31"/>
      <c r="Q101" s="32"/>
      <c r="R101" s="32"/>
      <c r="S101" s="85"/>
      <c r="T101" s="31"/>
      <c r="U101" s="32"/>
      <c r="V101" s="32"/>
      <c r="W101" s="85"/>
      <c r="X101" s="31"/>
      <c r="Y101" s="32"/>
      <c r="Z101" s="98"/>
      <c r="AA101" s="99"/>
      <c r="AB101" s="31"/>
      <c r="AC101" s="32"/>
      <c r="AD101" s="32"/>
      <c r="AE101" s="99"/>
      <c r="AF101" s="607">
        <f>SUM(D101:AE101)</f>
        <v>0</v>
      </c>
      <c r="AG101" s="608">
        <f>SUM(D102:AE102)</f>
        <v>0</v>
      </c>
    </row>
    <row r="102" spans="1:33" ht="15" customHeight="1" x14ac:dyDescent="0.2">
      <c r="A102" s="576"/>
      <c r="B102" s="569"/>
      <c r="C102" s="25" t="s">
        <v>17</v>
      </c>
      <c r="D102" s="26"/>
      <c r="E102" s="295"/>
      <c r="F102" s="27"/>
      <c r="G102" s="82"/>
      <c r="H102" s="26"/>
      <c r="I102" s="295"/>
      <c r="J102" s="27"/>
      <c r="K102" s="28"/>
      <c r="L102" s="83"/>
      <c r="M102" s="27"/>
      <c r="N102" s="295"/>
      <c r="O102" s="82"/>
      <c r="P102" s="26"/>
      <c r="Q102" s="27"/>
      <c r="R102" s="295"/>
      <c r="S102" s="82"/>
      <c r="T102" s="26"/>
      <c r="U102" s="27"/>
      <c r="V102" s="27"/>
      <c r="W102" s="82"/>
      <c r="X102" s="26"/>
      <c r="Y102" s="27"/>
      <c r="Z102" s="100"/>
      <c r="AA102" s="97"/>
      <c r="AB102" s="26"/>
      <c r="AC102" s="27"/>
      <c r="AD102" s="27"/>
      <c r="AE102" s="97"/>
      <c r="AF102" s="607"/>
      <c r="AG102" s="608"/>
    </row>
    <row r="103" spans="1:33" ht="15" customHeight="1" x14ac:dyDescent="0.2">
      <c r="A103" s="576"/>
      <c r="B103" s="918" t="s">
        <v>83</v>
      </c>
      <c r="C103" s="30" t="s">
        <v>16</v>
      </c>
      <c r="D103" s="31"/>
      <c r="E103" s="32"/>
      <c r="F103" s="32"/>
      <c r="G103" s="85"/>
      <c r="H103" s="31"/>
      <c r="I103" s="32"/>
      <c r="J103" s="32"/>
      <c r="K103" s="33"/>
      <c r="L103" s="86"/>
      <c r="M103" s="32"/>
      <c r="N103" s="32"/>
      <c r="O103" s="85"/>
      <c r="P103" s="31"/>
      <c r="Q103" s="32"/>
      <c r="R103" s="32"/>
      <c r="S103" s="85"/>
      <c r="T103" s="31"/>
      <c r="U103" s="32"/>
      <c r="V103" s="32"/>
      <c r="W103" s="33"/>
      <c r="X103" s="31"/>
      <c r="Y103" s="32"/>
      <c r="Z103" s="98"/>
      <c r="AA103" s="85"/>
      <c r="AB103" s="31"/>
      <c r="AC103" s="32"/>
      <c r="AD103" s="32"/>
      <c r="AE103" s="99"/>
      <c r="AF103" s="607">
        <f>SUM(D103:AE103)</f>
        <v>0</v>
      </c>
      <c r="AG103" s="608">
        <f>SUM(D104:AE104)</f>
        <v>0</v>
      </c>
    </row>
    <row r="104" spans="1:33" ht="15" customHeight="1" x14ac:dyDescent="0.2">
      <c r="A104" s="576"/>
      <c r="B104" s="919"/>
      <c r="C104" s="25" t="s">
        <v>17</v>
      </c>
      <c r="D104" s="26"/>
      <c r="E104" s="295"/>
      <c r="F104" s="27"/>
      <c r="G104" s="82"/>
      <c r="H104" s="26"/>
      <c r="I104" s="295"/>
      <c r="J104" s="27"/>
      <c r="K104" s="28"/>
      <c r="L104" s="83"/>
      <c r="M104" s="27"/>
      <c r="N104" s="295"/>
      <c r="O104" s="82"/>
      <c r="P104" s="26"/>
      <c r="Q104" s="27"/>
      <c r="R104" s="295"/>
      <c r="S104" s="82"/>
      <c r="T104" s="26"/>
      <c r="U104" s="27"/>
      <c r="V104" s="295"/>
      <c r="W104" s="28"/>
      <c r="X104" s="26"/>
      <c r="Y104" s="27"/>
      <c r="Z104" s="100"/>
      <c r="AA104" s="82"/>
      <c r="AB104" s="26"/>
      <c r="AC104" s="27"/>
      <c r="AD104" s="27"/>
      <c r="AE104" s="97"/>
      <c r="AF104" s="607"/>
      <c r="AG104" s="608"/>
    </row>
    <row r="105" spans="1:33" ht="15" customHeight="1" x14ac:dyDescent="0.2">
      <c r="A105" s="576"/>
      <c r="B105" s="920" t="s">
        <v>86</v>
      </c>
      <c r="C105" s="30" t="s">
        <v>16</v>
      </c>
      <c r="D105" s="31"/>
      <c r="E105" s="32"/>
      <c r="F105" s="32"/>
      <c r="G105" s="85"/>
      <c r="H105" s="31"/>
      <c r="I105" s="32"/>
      <c r="J105" s="32"/>
      <c r="K105" s="33"/>
      <c r="L105" s="86"/>
      <c r="M105" s="32"/>
      <c r="N105" s="32"/>
      <c r="O105" s="85"/>
      <c r="P105" s="31"/>
      <c r="Q105" s="32"/>
      <c r="R105" s="32"/>
      <c r="S105" s="85"/>
      <c r="T105" s="31"/>
      <c r="U105" s="32"/>
      <c r="V105" s="32"/>
      <c r="W105" s="33"/>
      <c r="X105" s="31"/>
      <c r="Y105" s="32"/>
      <c r="Z105" s="32"/>
      <c r="AA105" s="99"/>
      <c r="AB105" s="31"/>
      <c r="AC105" s="32"/>
      <c r="AD105" s="32"/>
      <c r="AE105" s="99"/>
      <c r="AF105" s="607">
        <f>SUM(D105:AE105)</f>
        <v>0</v>
      </c>
      <c r="AG105" s="608">
        <f>SUM(D106:AE106)</f>
        <v>0</v>
      </c>
    </row>
    <row r="106" spans="1:33" ht="15" customHeight="1" x14ac:dyDescent="0.2">
      <c r="A106" s="576"/>
      <c r="B106" s="921"/>
      <c r="C106" s="25" t="s">
        <v>17</v>
      </c>
      <c r="D106" s="26"/>
      <c r="E106" s="27"/>
      <c r="F106" s="27"/>
      <c r="G106" s="82"/>
      <c r="H106" s="26"/>
      <c r="I106" s="27"/>
      <c r="J106" s="27"/>
      <c r="K106" s="28"/>
      <c r="L106" s="83"/>
      <c r="M106" s="295"/>
      <c r="N106" s="27"/>
      <c r="O106" s="82"/>
      <c r="P106" s="26"/>
      <c r="Q106" s="295"/>
      <c r="R106" s="27"/>
      <c r="S106" s="82"/>
      <c r="T106" s="26"/>
      <c r="U106" s="295"/>
      <c r="V106" s="27"/>
      <c r="W106" s="28"/>
      <c r="X106" s="26"/>
      <c r="Y106" s="27"/>
      <c r="Z106" s="295"/>
      <c r="AA106" s="97"/>
      <c r="AB106" s="26"/>
      <c r="AC106" s="27"/>
      <c r="AD106" s="27"/>
      <c r="AE106" s="297"/>
      <c r="AF106" s="607"/>
      <c r="AG106" s="608"/>
    </row>
    <row r="107" spans="1:33" ht="15" customHeight="1" x14ac:dyDescent="0.2">
      <c r="A107" s="576"/>
      <c r="B107" s="603" t="s">
        <v>88</v>
      </c>
      <c r="C107" s="30" t="s">
        <v>16</v>
      </c>
      <c r="D107" s="31"/>
      <c r="E107" s="32"/>
      <c r="F107" s="32"/>
      <c r="G107" s="85"/>
      <c r="H107" s="31"/>
      <c r="I107" s="32"/>
      <c r="J107" s="32"/>
      <c r="K107" s="33"/>
      <c r="L107" s="86"/>
      <c r="M107" s="32"/>
      <c r="N107" s="32"/>
      <c r="O107" s="85"/>
      <c r="P107" s="31"/>
      <c r="Q107" s="32"/>
      <c r="R107" s="32"/>
      <c r="S107" s="33"/>
      <c r="T107" s="86"/>
      <c r="U107" s="32"/>
      <c r="V107" s="32"/>
      <c r="W107" s="85"/>
      <c r="X107" s="31"/>
      <c r="Y107" s="32"/>
      <c r="Z107" s="32"/>
      <c r="AA107" s="99"/>
      <c r="AB107" s="31"/>
      <c r="AC107" s="32"/>
      <c r="AD107" s="32"/>
      <c r="AE107" s="99"/>
      <c r="AF107" s="607">
        <f>SUM(D107:AE107)</f>
        <v>0</v>
      </c>
      <c r="AG107" s="608">
        <f>SUM(D108:AE108)</f>
        <v>0</v>
      </c>
    </row>
    <row r="108" spans="1:33" ht="15" customHeight="1" thickBot="1" x14ac:dyDescent="0.25">
      <c r="A108" s="577"/>
      <c r="B108" s="604"/>
      <c r="C108" s="40" t="s">
        <v>17</v>
      </c>
      <c r="D108" s="43"/>
      <c r="E108" s="41"/>
      <c r="F108" s="41"/>
      <c r="G108" s="87"/>
      <c r="H108" s="43"/>
      <c r="I108" s="41"/>
      <c r="J108" s="41"/>
      <c r="K108" s="42"/>
      <c r="L108" s="88"/>
      <c r="M108" s="41"/>
      <c r="N108" s="41"/>
      <c r="O108" s="87"/>
      <c r="P108" s="43"/>
      <c r="Q108" s="41"/>
      <c r="R108" s="41"/>
      <c r="S108" s="42"/>
      <c r="T108" s="88"/>
      <c r="U108" s="41"/>
      <c r="V108" s="41"/>
      <c r="W108" s="87"/>
      <c r="X108" s="43"/>
      <c r="Y108" s="41"/>
      <c r="Z108" s="41"/>
      <c r="AA108" s="103"/>
      <c r="AB108" s="43"/>
      <c r="AC108" s="41"/>
      <c r="AD108" s="41"/>
      <c r="AE108" s="103"/>
      <c r="AF108" s="609"/>
      <c r="AG108" s="610"/>
    </row>
    <row r="109" spans="1:33" ht="26.25" thickBot="1" x14ac:dyDescent="0.25">
      <c r="X109" s="586" t="s">
        <v>89</v>
      </c>
      <c r="Y109" s="587"/>
      <c r="Z109" s="587"/>
      <c r="AA109" s="587"/>
      <c r="AB109" s="587"/>
      <c r="AC109" s="587"/>
      <c r="AD109" s="587"/>
      <c r="AE109" s="588"/>
      <c r="AF109" s="294">
        <f>AVERAGE(AF5:AF18,AF20:AF33,AF35:AF48,AF50:AF63,AF65:AF78,AF80:AF93,AF95:AF108)</f>
        <v>0</v>
      </c>
      <c r="AG109" s="49">
        <f>AVERAGE(AG5:AG18,AG20:AG33,AG35:AG48,AG50:AG63,AG65:AG78,AG80:AG93,AG95:AG108)</f>
        <v>0</v>
      </c>
    </row>
    <row r="110" spans="1:33" ht="35.1" customHeight="1" x14ac:dyDescent="0.2">
      <c r="X110" s="66"/>
      <c r="Y110" s="66"/>
      <c r="Z110" s="66"/>
      <c r="AA110" s="66"/>
      <c r="AB110" s="66"/>
      <c r="AC110" s="66"/>
      <c r="AD110" s="66"/>
      <c r="AE110" s="66"/>
      <c r="AF110" s="494"/>
      <c r="AG110" s="494"/>
    </row>
    <row r="111" spans="1:33" ht="34.5" x14ac:dyDescent="0.2">
      <c r="A111" s="62"/>
      <c r="B111" s="63" t="s">
        <v>22</v>
      </c>
      <c r="C111" s="63"/>
      <c r="D111" s="64"/>
      <c r="E111" s="64"/>
      <c r="F111" s="64"/>
      <c r="G111" s="64"/>
      <c r="H111" s="64"/>
      <c r="I111" s="65" t="s">
        <v>62</v>
      </c>
      <c r="J111" s="62"/>
      <c r="K111" s="62"/>
      <c r="L111" s="62"/>
      <c r="M111" s="62"/>
      <c r="N111" s="62"/>
      <c r="O111" s="62"/>
      <c r="P111" s="62"/>
      <c r="Q111" s="62"/>
      <c r="R111" s="62"/>
      <c r="S111" s="62"/>
      <c r="T111" s="62"/>
      <c r="U111" s="62"/>
      <c r="V111" s="62"/>
      <c r="W111" s="62"/>
      <c r="X111" s="62"/>
      <c r="Y111" s="62"/>
      <c r="Z111" s="62"/>
      <c r="AA111" s="62"/>
      <c r="AB111" s="62"/>
      <c r="AC111" s="62"/>
      <c r="AD111" s="62"/>
      <c r="AE111" s="276"/>
      <c r="AF111" s="66"/>
      <c r="AG111" s="66"/>
    </row>
    <row r="112" spans="1:33" ht="34.5" x14ac:dyDescent="0.2">
      <c r="A112" s="62"/>
      <c r="B112" s="63"/>
      <c r="C112" s="63"/>
      <c r="D112" s="64"/>
      <c r="E112" s="64"/>
      <c r="F112" s="64"/>
      <c r="G112" s="64"/>
      <c r="H112" s="64"/>
      <c r="I112" s="65" t="s">
        <v>45</v>
      </c>
      <c r="J112" s="62"/>
      <c r="K112" s="62"/>
      <c r="L112" s="62"/>
      <c r="M112" s="62"/>
      <c r="N112" s="62"/>
      <c r="O112" s="62"/>
      <c r="P112" s="62"/>
      <c r="Q112" s="62"/>
      <c r="R112" s="62"/>
      <c r="S112" s="62"/>
      <c r="T112" s="62"/>
      <c r="U112" s="62"/>
      <c r="V112" s="62"/>
      <c r="W112" s="62"/>
      <c r="X112" s="62"/>
      <c r="Y112" s="62"/>
      <c r="Z112" s="62"/>
      <c r="AA112" s="62"/>
      <c r="AB112" s="62"/>
      <c r="AC112" s="62"/>
      <c r="AD112" s="62"/>
      <c r="AE112" s="276"/>
      <c r="AF112" s="66"/>
      <c r="AG112" s="66"/>
    </row>
    <row r="113" spans="1:33" ht="34.5" x14ac:dyDescent="0.2">
      <c r="A113" s="62"/>
      <c r="B113" s="63"/>
      <c r="C113" s="63"/>
      <c r="D113" s="64"/>
      <c r="E113" s="64"/>
      <c r="F113" s="64"/>
      <c r="G113" s="64"/>
      <c r="H113" s="64"/>
      <c r="I113" s="65" t="s">
        <v>63</v>
      </c>
      <c r="J113" s="62"/>
      <c r="K113" s="62"/>
      <c r="L113" s="62"/>
      <c r="M113" s="62"/>
      <c r="N113" s="62"/>
      <c r="O113" s="62"/>
      <c r="P113" s="62"/>
      <c r="Q113" s="62"/>
      <c r="R113" s="62"/>
      <c r="S113" s="62"/>
      <c r="T113" s="62"/>
      <c r="U113" s="62"/>
      <c r="V113" s="62"/>
      <c r="W113" s="62"/>
      <c r="X113" s="62"/>
      <c r="Y113" s="62"/>
      <c r="Z113" s="62"/>
      <c r="AA113" s="62"/>
      <c r="AB113" s="62"/>
      <c r="AC113" s="62"/>
      <c r="AD113" s="62"/>
      <c r="AE113" s="276"/>
      <c r="AF113" s="66"/>
      <c r="AG113" s="66"/>
    </row>
    <row r="114" spans="1:33" ht="34.5" x14ac:dyDescent="0.2">
      <c r="A114" s="62"/>
      <c r="B114" s="63"/>
      <c r="C114" s="63"/>
      <c r="D114" s="64"/>
      <c r="E114" s="64"/>
      <c r="F114" s="64"/>
      <c r="G114" s="64"/>
      <c r="H114" s="64"/>
      <c r="I114" s="65" t="s">
        <v>64</v>
      </c>
      <c r="J114" s="62"/>
      <c r="K114" s="62"/>
      <c r="L114" s="62"/>
      <c r="M114" s="62"/>
      <c r="N114" s="62"/>
      <c r="O114" s="62"/>
      <c r="P114" s="62"/>
      <c r="Q114" s="62"/>
      <c r="R114" s="62"/>
      <c r="S114" s="62"/>
      <c r="T114" s="62"/>
      <c r="U114" s="62"/>
      <c r="V114" s="62"/>
      <c r="W114" s="62"/>
      <c r="X114" s="62"/>
      <c r="Y114" s="62"/>
      <c r="Z114" s="62"/>
      <c r="AA114" s="62"/>
      <c r="AB114" s="62"/>
      <c r="AC114" s="62"/>
      <c r="AD114" s="62"/>
      <c r="AE114" s="276"/>
      <c r="AF114" s="66"/>
      <c r="AG114" s="66"/>
    </row>
    <row r="115" spans="1:33" ht="15" customHeight="1" x14ac:dyDescent="0.25">
      <c r="AD115" s="61"/>
      <c r="AE115" s="277"/>
      <c r="AF115" s="2"/>
      <c r="AG115" s="2"/>
    </row>
    <row r="116" spans="1:33" ht="34.5" x14ac:dyDescent="0.35">
      <c r="A116" s="62"/>
      <c r="B116" s="63" t="s">
        <v>75</v>
      </c>
      <c r="C116" s="63"/>
      <c r="D116" s="64"/>
      <c r="E116" s="64"/>
      <c r="F116" s="64"/>
      <c r="G116" s="64"/>
      <c r="H116" s="63"/>
      <c r="I116" s="204" t="s">
        <v>76</v>
      </c>
      <c r="K116" s="62"/>
      <c r="L116" s="288" t="s">
        <v>15</v>
      </c>
      <c r="M116" s="289">
        <v>0</v>
      </c>
      <c r="N116" s="66"/>
      <c r="O116" s="45"/>
      <c r="P116" s="290" t="s">
        <v>18</v>
      </c>
      <c r="Q116" s="289">
        <v>0</v>
      </c>
      <c r="R116" s="66"/>
      <c r="S116" s="45"/>
      <c r="T116" s="291" t="s">
        <v>19</v>
      </c>
      <c r="U116" s="289">
        <v>0</v>
      </c>
      <c r="V116" s="66"/>
      <c r="W116" s="45"/>
      <c r="X116" s="292" t="s">
        <v>20</v>
      </c>
      <c r="Y116" s="289">
        <v>0</v>
      </c>
      <c r="AC116" s="62"/>
      <c r="AD116" s="62"/>
      <c r="AE116" s="278"/>
      <c r="AF116" s="62"/>
      <c r="AG116" s="62"/>
    </row>
    <row r="117" spans="1:33" ht="15" customHeight="1" x14ac:dyDescent="0.35">
      <c r="A117" s="62"/>
      <c r="B117" s="63"/>
      <c r="E117" s="62"/>
      <c r="F117" s="62"/>
      <c r="G117" s="62"/>
      <c r="H117" s="62"/>
      <c r="L117" s="66"/>
      <c r="M117" s="66"/>
      <c r="N117" s="66"/>
      <c r="O117" s="66"/>
      <c r="P117" s="66"/>
      <c r="Q117" s="66"/>
      <c r="R117" s="66"/>
      <c r="S117" s="66"/>
      <c r="T117" s="66"/>
      <c r="U117" s="66"/>
      <c r="V117" s="66"/>
      <c r="W117" s="66"/>
      <c r="X117" s="45"/>
      <c r="Y117" s="45"/>
      <c r="AC117" s="62"/>
      <c r="AD117" s="62"/>
      <c r="AE117" s="62"/>
      <c r="AF117" s="62"/>
      <c r="AG117" s="62"/>
    </row>
    <row r="118" spans="1:33" ht="34.5" customHeight="1" thickBot="1" x14ac:dyDescent="0.4">
      <c r="A118" s="62"/>
      <c r="B118" s="63"/>
      <c r="E118" s="62"/>
      <c r="F118" s="62"/>
      <c r="G118" s="62"/>
      <c r="H118" s="62"/>
      <c r="L118" s="360" t="s">
        <v>83</v>
      </c>
      <c r="M118" s="289">
        <v>0</v>
      </c>
      <c r="N118" s="66"/>
      <c r="O118" s="45"/>
      <c r="P118" s="301" t="s">
        <v>86</v>
      </c>
      <c r="Q118" s="289">
        <v>0</v>
      </c>
      <c r="R118" s="66"/>
      <c r="S118" s="66"/>
      <c r="T118" s="293" t="s">
        <v>88</v>
      </c>
      <c r="U118" s="289">
        <v>0</v>
      </c>
      <c r="V118" s="66"/>
      <c r="W118" s="45"/>
      <c r="X118" s="548" t="s">
        <v>36</v>
      </c>
      <c r="Y118" s="250">
        <f>SUM(M116,Q116,U116,Y116,M118,Q118,U118)</f>
        <v>0</v>
      </c>
      <c r="Z118" s="62"/>
      <c r="AC118" s="62"/>
      <c r="AD118" s="62"/>
      <c r="AE118" s="278"/>
      <c r="AF118" s="62"/>
      <c r="AG118" s="62"/>
    </row>
    <row r="119" spans="1:33" ht="15" customHeight="1" thickTop="1" x14ac:dyDescent="0.25">
      <c r="AE119" s="275"/>
    </row>
    <row r="120" spans="1:33" ht="30" x14ac:dyDescent="0.25">
      <c r="B120" s="63" t="s">
        <v>72</v>
      </c>
      <c r="C120" s="67"/>
      <c r="D120" s="67"/>
      <c r="E120" s="67"/>
      <c r="F120" s="67"/>
      <c r="G120" s="67"/>
      <c r="H120" s="67"/>
      <c r="I120" s="62" t="s">
        <v>73</v>
      </c>
      <c r="AE120" s="275"/>
    </row>
    <row r="121" spans="1:33" ht="35.1" customHeight="1" x14ac:dyDescent="0.2"/>
  </sheetData>
  <mergeCells count="168">
    <mergeCell ref="A5:A18"/>
    <mergeCell ref="B5:B6"/>
    <mergeCell ref="AF5:AF6"/>
    <mergeCell ref="AG5:AG6"/>
    <mergeCell ref="A3:A4"/>
    <mergeCell ref="B3:B4"/>
    <mergeCell ref="C3:C4"/>
    <mergeCell ref="AF3:AG3"/>
    <mergeCell ref="A1:G2"/>
    <mergeCell ref="H1:AE2"/>
    <mergeCell ref="B9:B10"/>
    <mergeCell ref="AF9:AF10"/>
    <mergeCell ref="AG9:AG10"/>
    <mergeCell ref="B11:B12"/>
    <mergeCell ref="AF11:AF12"/>
    <mergeCell ref="AG11:AG12"/>
    <mergeCell ref="B7:B8"/>
    <mergeCell ref="AF7:AF8"/>
    <mergeCell ref="AG7:AG8"/>
    <mergeCell ref="B17:B18"/>
    <mergeCell ref="AF17:AF18"/>
    <mergeCell ref="AG17:AG18"/>
    <mergeCell ref="B15:B16"/>
    <mergeCell ref="AF15:AF16"/>
    <mergeCell ref="AG15:AG16"/>
    <mergeCell ref="B13:B14"/>
    <mergeCell ref="AF13:AF14"/>
    <mergeCell ref="AG13:AG14"/>
    <mergeCell ref="B26:B27"/>
    <mergeCell ref="AF26:AF27"/>
    <mergeCell ref="AG26:AG27"/>
    <mergeCell ref="B24:B25"/>
    <mergeCell ref="AF24:AF25"/>
    <mergeCell ref="AG24:AG25"/>
    <mergeCell ref="A20:A33"/>
    <mergeCell ref="B20:B21"/>
    <mergeCell ref="AF20:AF21"/>
    <mergeCell ref="AG20:AG21"/>
    <mergeCell ref="B22:B23"/>
    <mergeCell ref="AF22:AF23"/>
    <mergeCell ref="AG22:AG23"/>
    <mergeCell ref="AF30:AF31"/>
    <mergeCell ref="AG30:AG31"/>
    <mergeCell ref="A35:A48"/>
    <mergeCell ref="B35:B36"/>
    <mergeCell ref="AF35:AF36"/>
    <mergeCell ref="AG35:AG36"/>
    <mergeCell ref="B32:B33"/>
    <mergeCell ref="AF32:AF33"/>
    <mergeCell ref="AG32:AG33"/>
    <mergeCell ref="B28:B29"/>
    <mergeCell ref="AF28:AF29"/>
    <mergeCell ref="AG28:AG29"/>
    <mergeCell ref="B30:B31"/>
    <mergeCell ref="B41:B42"/>
    <mergeCell ref="AF41:AF42"/>
    <mergeCell ref="AG41:AG42"/>
    <mergeCell ref="B39:B40"/>
    <mergeCell ref="AF39:AF40"/>
    <mergeCell ref="AG39:AG40"/>
    <mergeCell ref="B37:B38"/>
    <mergeCell ref="AF37:AF38"/>
    <mergeCell ref="AG37:AG38"/>
    <mergeCell ref="B47:B48"/>
    <mergeCell ref="AF47:AF48"/>
    <mergeCell ref="AG47:AG48"/>
    <mergeCell ref="B45:B46"/>
    <mergeCell ref="AF45:AF46"/>
    <mergeCell ref="AG45:AG46"/>
    <mergeCell ref="B43:B44"/>
    <mergeCell ref="AF43:AF44"/>
    <mergeCell ref="AG43:AG44"/>
    <mergeCell ref="A50:A63"/>
    <mergeCell ref="B50:B51"/>
    <mergeCell ref="AF50:AF51"/>
    <mergeCell ref="AG50:AG51"/>
    <mergeCell ref="B52:B53"/>
    <mergeCell ref="AF52:AF53"/>
    <mergeCell ref="AG52:AG53"/>
    <mergeCell ref="B58:B59"/>
    <mergeCell ref="AF58:AF59"/>
    <mergeCell ref="AG58:AG59"/>
    <mergeCell ref="B60:B61"/>
    <mergeCell ref="AF60:AF61"/>
    <mergeCell ref="AG60:AG61"/>
    <mergeCell ref="B62:B63"/>
    <mergeCell ref="AF62:AF63"/>
    <mergeCell ref="AG62:AG63"/>
    <mergeCell ref="B54:B55"/>
    <mergeCell ref="AF54:AF55"/>
    <mergeCell ref="AG54:AG55"/>
    <mergeCell ref="AF56:AF57"/>
    <mergeCell ref="AG56:AG57"/>
    <mergeCell ref="A65:A78"/>
    <mergeCell ref="B65:B66"/>
    <mergeCell ref="AF65:AF66"/>
    <mergeCell ref="AG65:AG66"/>
    <mergeCell ref="B67:B68"/>
    <mergeCell ref="AF67:AF68"/>
    <mergeCell ref="AG67:AG68"/>
    <mergeCell ref="B69:B70"/>
    <mergeCell ref="AF69:AF70"/>
    <mergeCell ref="AG69:AG70"/>
    <mergeCell ref="B75:B76"/>
    <mergeCell ref="AF75:AF76"/>
    <mergeCell ref="AG75:AG76"/>
    <mergeCell ref="B77:B78"/>
    <mergeCell ref="AF77:AF78"/>
    <mergeCell ref="AG77:AG78"/>
    <mergeCell ref="B71:B72"/>
    <mergeCell ref="AF71:AF72"/>
    <mergeCell ref="AG71:AG72"/>
    <mergeCell ref="B73:B74"/>
    <mergeCell ref="AF73:AF74"/>
    <mergeCell ref="AG73:AG74"/>
    <mergeCell ref="A80:A93"/>
    <mergeCell ref="B80:B81"/>
    <mergeCell ref="AF80:AF81"/>
    <mergeCell ref="AG80:AG81"/>
    <mergeCell ref="B82:B83"/>
    <mergeCell ref="AF82:AF83"/>
    <mergeCell ref="AG82:AG83"/>
    <mergeCell ref="B84:B85"/>
    <mergeCell ref="AF84:AF85"/>
    <mergeCell ref="AG84:AG85"/>
    <mergeCell ref="B90:B91"/>
    <mergeCell ref="AF90:AF91"/>
    <mergeCell ref="AG90:AG91"/>
    <mergeCell ref="B92:B93"/>
    <mergeCell ref="AF92:AF93"/>
    <mergeCell ref="AG92:AG93"/>
    <mergeCell ref="B86:B87"/>
    <mergeCell ref="AF86:AF87"/>
    <mergeCell ref="AG86:AG87"/>
    <mergeCell ref="B88:B89"/>
    <mergeCell ref="AF88:AF89"/>
    <mergeCell ref="AG88:AG89"/>
    <mergeCell ref="A95:A108"/>
    <mergeCell ref="B95:B96"/>
    <mergeCell ref="AF95:AF96"/>
    <mergeCell ref="AG95:AG96"/>
    <mergeCell ref="B97:B98"/>
    <mergeCell ref="AF97:AF98"/>
    <mergeCell ref="AG97:AG98"/>
    <mergeCell ref="B99:B100"/>
    <mergeCell ref="AF99:AF100"/>
    <mergeCell ref="AG99:AG100"/>
    <mergeCell ref="AF105:AF106"/>
    <mergeCell ref="AG105:AG106"/>
    <mergeCell ref="B107:B108"/>
    <mergeCell ref="AF107:AF108"/>
    <mergeCell ref="AG107:AG108"/>
    <mergeCell ref="B101:B102"/>
    <mergeCell ref="AF101:AF102"/>
    <mergeCell ref="AG101:AG102"/>
    <mergeCell ref="B103:B104"/>
    <mergeCell ref="AF103:AF104"/>
    <mergeCell ref="AG103:AG104"/>
    <mergeCell ref="D3:G3"/>
    <mergeCell ref="H3:K3"/>
    <mergeCell ref="L3:O3"/>
    <mergeCell ref="P3:S3"/>
    <mergeCell ref="T3:W3"/>
    <mergeCell ref="X3:AA3"/>
    <mergeCell ref="AB3:AE3"/>
    <mergeCell ref="X109:AE109"/>
    <mergeCell ref="B105:B106"/>
    <mergeCell ref="B56:B57"/>
  </mergeCells>
  <conditionalFormatting sqref="AG5:AG12 AG14">
    <cfRule type="cellIs" dxfId="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6"/>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49" t="s">
        <v>59</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1"/>
    </row>
    <row r="2" spans="1:33"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v>39356</v>
      </c>
    </row>
    <row r="3" spans="1:33"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12"/>
      <c r="AF3" s="74" t="s">
        <v>12</v>
      </c>
      <c r="AG3" s="75"/>
    </row>
    <row r="4" spans="1:33" s="78"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575">
        <v>1</v>
      </c>
      <c r="B5" s="564" t="s">
        <v>15</v>
      </c>
      <c r="C5" s="20" t="s">
        <v>16</v>
      </c>
      <c r="D5" s="21"/>
      <c r="E5" s="24">
        <v>0.33333333333333331</v>
      </c>
      <c r="F5" s="22"/>
      <c r="G5" s="79"/>
      <c r="H5" s="21"/>
      <c r="I5" s="24">
        <v>0.33333333333333331</v>
      </c>
      <c r="J5" s="22"/>
      <c r="K5" s="23"/>
      <c r="L5" s="80"/>
      <c r="M5" s="22"/>
      <c r="N5" s="24">
        <v>0.33333333333333331</v>
      </c>
      <c r="O5" s="79"/>
      <c r="P5" s="21"/>
      <c r="Q5" s="22"/>
      <c r="R5" s="24">
        <v>0.33333333333333331</v>
      </c>
      <c r="S5" s="23"/>
      <c r="T5" s="80"/>
      <c r="U5" s="22"/>
      <c r="V5" s="22"/>
      <c r="W5" s="81"/>
      <c r="X5" s="55">
        <v>0.33333333333333331</v>
      </c>
      <c r="Y5" s="22"/>
      <c r="Z5" s="22"/>
      <c r="AA5" s="54"/>
      <c r="AB5" s="55">
        <v>0.33333333333333331</v>
      </c>
      <c r="AC5" s="22"/>
      <c r="AD5" s="22"/>
      <c r="AE5" s="226">
        <v>8.3333333333333329E-2</v>
      </c>
      <c r="AF5" s="560">
        <f>SUM(D5:AE5)</f>
        <v>2.083333333333333</v>
      </c>
      <c r="AG5" s="556">
        <f>SUM(D6:AE6)</f>
        <v>1.9583333333333333</v>
      </c>
    </row>
    <row r="6" spans="1:33" ht="15" customHeight="1" x14ac:dyDescent="0.2">
      <c r="A6" s="576"/>
      <c r="B6" s="565"/>
      <c r="C6" s="25" t="s">
        <v>17</v>
      </c>
      <c r="D6" s="26"/>
      <c r="E6" s="29">
        <v>0.3125</v>
      </c>
      <c r="F6" s="27"/>
      <c r="G6" s="82"/>
      <c r="H6" s="26"/>
      <c r="I6" s="29">
        <v>0.3125</v>
      </c>
      <c r="J6" s="27"/>
      <c r="K6" s="28"/>
      <c r="L6" s="83"/>
      <c r="M6" s="27"/>
      <c r="N6" s="29">
        <v>0.3125</v>
      </c>
      <c r="O6" s="82"/>
      <c r="P6" s="26"/>
      <c r="Q6" s="27"/>
      <c r="R6" s="29">
        <v>0.3125</v>
      </c>
      <c r="S6" s="28"/>
      <c r="T6" s="83"/>
      <c r="U6" s="27"/>
      <c r="V6" s="27"/>
      <c r="W6" s="84"/>
      <c r="X6" s="57">
        <v>0.3125</v>
      </c>
      <c r="Y6" s="27"/>
      <c r="Z6" s="27"/>
      <c r="AA6" s="56"/>
      <c r="AB6" s="57">
        <v>0.3125</v>
      </c>
      <c r="AC6" s="27"/>
      <c r="AD6" s="27"/>
      <c r="AE6" s="227">
        <v>8.3333333333333329E-2</v>
      </c>
      <c r="AF6" s="561"/>
      <c r="AG6" s="557"/>
    </row>
    <row r="7" spans="1:33" ht="15" customHeight="1" x14ac:dyDescent="0.2">
      <c r="A7" s="576"/>
      <c r="B7" s="571" t="s">
        <v>18</v>
      </c>
      <c r="C7" s="30" t="s">
        <v>16</v>
      </c>
      <c r="D7" s="31"/>
      <c r="E7" s="32"/>
      <c r="F7" s="159">
        <v>0.33333333333333331</v>
      </c>
      <c r="G7" s="85"/>
      <c r="H7" s="31"/>
      <c r="I7" s="32"/>
      <c r="J7" s="159">
        <v>0.33333333333333331</v>
      </c>
      <c r="K7" s="33"/>
      <c r="L7" s="86"/>
      <c r="M7" s="32"/>
      <c r="N7" s="32"/>
      <c r="O7" s="175"/>
      <c r="P7" s="157">
        <v>0.33333333333333331</v>
      </c>
      <c r="Q7" s="32"/>
      <c r="R7" s="32"/>
      <c r="S7" s="161"/>
      <c r="T7" s="157">
        <v>0.33333333333333331</v>
      </c>
      <c r="U7" s="32"/>
      <c r="V7" s="32"/>
      <c r="W7" s="85"/>
      <c r="X7" s="31"/>
      <c r="Y7" s="32"/>
      <c r="Z7" s="32"/>
      <c r="AA7" s="33"/>
      <c r="AB7" s="86"/>
      <c r="AC7" s="32"/>
      <c r="AD7" s="32"/>
      <c r="AE7" s="215"/>
      <c r="AF7" s="562">
        <f>SUM(D7:AE7)</f>
        <v>1.3333333333333333</v>
      </c>
      <c r="AG7" s="558">
        <f>SUM(D8:AE8)</f>
        <v>1.25</v>
      </c>
    </row>
    <row r="8" spans="1:33" ht="15" customHeight="1" x14ac:dyDescent="0.2">
      <c r="A8" s="576"/>
      <c r="B8" s="571"/>
      <c r="C8" s="25" t="s">
        <v>17</v>
      </c>
      <c r="D8" s="26"/>
      <c r="E8" s="27"/>
      <c r="F8" s="160">
        <v>0.3125</v>
      </c>
      <c r="G8" s="82"/>
      <c r="H8" s="26"/>
      <c r="I8" s="27"/>
      <c r="J8" s="160">
        <v>0.3125</v>
      </c>
      <c r="K8" s="28"/>
      <c r="L8" s="83"/>
      <c r="M8" s="27"/>
      <c r="N8" s="27"/>
      <c r="O8" s="176"/>
      <c r="P8" s="158">
        <v>0.3125</v>
      </c>
      <c r="Q8" s="27"/>
      <c r="R8" s="27"/>
      <c r="S8" s="162"/>
      <c r="T8" s="158">
        <v>0.3125</v>
      </c>
      <c r="U8" s="27"/>
      <c r="V8" s="27"/>
      <c r="W8" s="82"/>
      <c r="X8" s="26"/>
      <c r="Y8" s="27"/>
      <c r="Z8" s="27"/>
      <c r="AA8" s="28"/>
      <c r="AB8" s="83"/>
      <c r="AC8" s="27"/>
      <c r="AD8" s="27"/>
      <c r="AE8" s="219"/>
      <c r="AF8" s="561"/>
      <c r="AG8" s="557"/>
    </row>
    <row r="9" spans="1:33" ht="15" customHeight="1" x14ac:dyDescent="0.2">
      <c r="A9" s="576"/>
      <c r="B9" s="563" t="s">
        <v>19</v>
      </c>
      <c r="C9" s="30" t="s">
        <v>16</v>
      </c>
      <c r="D9" s="31"/>
      <c r="E9" s="32"/>
      <c r="F9" s="32"/>
      <c r="G9" s="177"/>
      <c r="H9" s="163">
        <v>0.33333333333333331</v>
      </c>
      <c r="I9" s="32"/>
      <c r="J9" s="32"/>
      <c r="K9" s="167"/>
      <c r="L9" s="163">
        <v>0.33333333333333331</v>
      </c>
      <c r="M9" s="32"/>
      <c r="N9" s="32"/>
      <c r="O9" s="85"/>
      <c r="P9" s="31"/>
      <c r="Q9" s="32"/>
      <c r="R9" s="32"/>
      <c r="S9" s="33"/>
      <c r="T9" s="86"/>
      <c r="U9" s="165">
        <v>0.33333333333333331</v>
      </c>
      <c r="V9" s="32"/>
      <c r="W9" s="85"/>
      <c r="X9" s="31"/>
      <c r="Y9" s="165">
        <v>0.33333333333333331</v>
      </c>
      <c r="Z9" s="32"/>
      <c r="AA9" s="33"/>
      <c r="AB9" s="86"/>
      <c r="AC9" s="165">
        <v>0.33333333333333331</v>
      </c>
      <c r="AD9" s="32"/>
      <c r="AE9" s="215"/>
      <c r="AF9" s="562">
        <f>SUM(D9:AE9)</f>
        <v>1.6666666666666665</v>
      </c>
      <c r="AG9" s="558">
        <f>SUM(D10:AE10)</f>
        <v>1.5625</v>
      </c>
    </row>
    <row r="10" spans="1:33" ht="15" customHeight="1" x14ac:dyDescent="0.2">
      <c r="A10" s="576"/>
      <c r="B10" s="563"/>
      <c r="C10" s="25" t="s">
        <v>17</v>
      </c>
      <c r="D10" s="26"/>
      <c r="E10" s="27"/>
      <c r="F10" s="27"/>
      <c r="G10" s="178"/>
      <c r="H10" s="164">
        <v>0.3125</v>
      </c>
      <c r="I10" s="27"/>
      <c r="J10" s="27"/>
      <c r="K10" s="168"/>
      <c r="L10" s="164">
        <v>0.3125</v>
      </c>
      <c r="M10" s="27"/>
      <c r="N10" s="27"/>
      <c r="O10" s="82"/>
      <c r="P10" s="26"/>
      <c r="Q10" s="27"/>
      <c r="R10" s="27"/>
      <c r="S10" s="28"/>
      <c r="T10" s="83"/>
      <c r="U10" s="166">
        <v>0.3125</v>
      </c>
      <c r="V10" s="27"/>
      <c r="W10" s="82"/>
      <c r="X10" s="26"/>
      <c r="Y10" s="166">
        <v>0.3125</v>
      </c>
      <c r="Z10" s="27"/>
      <c r="AA10" s="28"/>
      <c r="AB10" s="83"/>
      <c r="AC10" s="166">
        <v>0.3125</v>
      </c>
      <c r="AD10" s="27"/>
      <c r="AE10" s="219"/>
      <c r="AF10" s="561"/>
      <c r="AG10" s="557"/>
    </row>
    <row r="11" spans="1:33" ht="15" customHeight="1" x14ac:dyDescent="0.2">
      <c r="A11" s="576"/>
      <c r="B11" s="569" t="s">
        <v>20</v>
      </c>
      <c r="C11" s="30" t="s">
        <v>16</v>
      </c>
      <c r="D11" s="169">
        <v>0.25</v>
      </c>
      <c r="E11" s="32"/>
      <c r="F11" s="32"/>
      <c r="G11" s="85"/>
      <c r="H11" s="31"/>
      <c r="I11" s="32"/>
      <c r="J11" s="32"/>
      <c r="K11" s="33"/>
      <c r="L11" s="86"/>
      <c r="M11" s="171">
        <v>0.33333333333333331</v>
      </c>
      <c r="N11" s="32"/>
      <c r="O11" s="85"/>
      <c r="P11" s="31"/>
      <c r="Q11" s="171">
        <v>0.33333333333333331</v>
      </c>
      <c r="R11" s="32"/>
      <c r="S11" s="33"/>
      <c r="T11" s="86"/>
      <c r="U11" s="32"/>
      <c r="V11" s="171">
        <v>0.33333333333333331</v>
      </c>
      <c r="W11" s="85"/>
      <c r="X11" s="31"/>
      <c r="Y11" s="32"/>
      <c r="Z11" s="171">
        <v>0.33333333333333331</v>
      </c>
      <c r="AA11" s="33"/>
      <c r="AB11" s="86"/>
      <c r="AC11" s="32"/>
      <c r="AD11" s="171">
        <v>0.33333333333333331</v>
      </c>
      <c r="AE11" s="215"/>
      <c r="AF11" s="562">
        <f>SUM(D11:AE11)</f>
        <v>1.9166666666666663</v>
      </c>
      <c r="AG11" s="558">
        <f>SUM(D12:AE12)</f>
        <v>1.7916666666666665</v>
      </c>
    </row>
    <row r="12" spans="1:33" ht="15" customHeight="1" thickBot="1" x14ac:dyDescent="0.25">
      <c r="A12" s="577"/>
      <c r="B12" s="570"/>
      <c r="C12" s="40" t="s">
        <v>17</v>
      </c>
      <c r="D12" s="170">
        <v>0.22916666666666666</v>
      </c>
      <c r="E12" s="41"/>
      <c r="F12" s="41"/>
      <c r="G12" s="87"/>
      <c r="H12" s="43"/>
      <c r="I12" s="41"/>
      <c r="J12" s="41"/>
      <c r="K12" s="42"/>
      <c r="L12" s="88"/>
      <c r="M12" s="172">
        <v>0.3125</v>
      </c>
      <c r="N12" s="41"/>
      <c r="O12" s="87"/>
      <c r="P12" s="43"/>
      <c r="Q12" s="172">
        <v>0.3125</v>
      </c>
      <c r="R12" s="41"/>
      <c r="S12" s="42"/>
      <c r="T12" s="88"/>
      <c r="U12" s="41"/>
      <c r="V12" s="172">
        <v>0.3125</v>
      </c>
      <c r="W12" s="87"/>
      <c r="X12" s="43"/>
      <c r="Y12" s="41"/>
      <c r="Z12" s="172">
        <v>0.3125</v>
      </c>
      <c r="AA12" s="42"/>
      <c r="AB12" s="88"/>
      <c r="AC12" s="41"/>
      <c r="AD12" s="172">
        <v>0.3125</v>
      </c>
      <c r="AE12" s="228"/>
      <c r="AF12" s="566"/>
      <c r="AG12" s="559"/>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575">
        <v>2</v>
      </c>
      <c r="B14" s="564" t="s">
        <v>15</v>
      </c>
      <c r="C14" s="20" t="s">
        <v>16</v>
      </c>
      <c r="D14" s="55">
        <v>0.25</v>
      </c>
      <c r="E14" s="22"/>
      <c r="F14" s="22"/>
      <c r="G14" s="79"/>
      <c r="H14" s="21"/>
      <c r="I14" s="22"/>
      <c r="J14" s="22"/>
      <c r="K14" s="23"/>
      <c r="L14" s="80"/>
      <c r="M14" s="24">
        <v>0.33333333333333331</v>
      </c>
      <c r="N14" s="22"/>
      <c r="O14" s="79"/>
      <c r="P14" s="21"/>
      <c r="Q14" s="24">
        <v>0.33333333333333331</v>
      </c>
      <c r="R14" s="22"/>
      <c r="S14" s="23"/>
      <c r="T14" s="80"/>
      <c r="U14" s="22"/>
      <c r="V14" s="24">
        <v>0.33333333333333331</v>
      </c>
      <c r="W14" s="79"/>
      <c r="X14" s="21"/>
      <c r="Y14" s="22"/>
      <c r="Z14" s="24">
        <v>0.33333333333333331</v>
      </c>
      <c r="AA14" s="23"/>
      <c r="AB14" s="80"/>
      <c r="AC14" s="22"/>
      <c r="AD14" s="24">
        <v>0.33333333333333331</v>
      </c>
      <c r="AE14" s="228"/>
      <c r="AF14" s="560">
        <f>SUM(D14:AE14)</f>
        <v>1.9166666666666663</v>
      </c>
      <c r="AG14" s="556">
        <f>SUM(D15:AE15)</f>
        <v>1.7916666666666665</v>
      </c>
    </row>
    <row r="15" spans="1:33" ht="15" customHeight="1" x14ac:dyDescent="0.2">
      <c r="A15" s="576"/>
      <c r="B15" s="565"/>
      <c r="C15" s="25" t="s">
        <v>17</v>
      </c>
      <c r="D15" s="57">
        <v>0.22916666666666666</v>
      </c>
      <c r="E15" s="27"/>
      <c r="F15" s="27"/>
      <c r="G15" s="82"/>
      <c r="H15" s="26"/>
      <c r="I15" s="27"/>
      <c r="J15" s="27"/>
      <c r="K15" s="28"/>
      <c r="L15" s="83"/>
      <c r="M15" s="29">
        <v>0.3125</v>
      </c>
      <c r="N15" s="27"/>
      <c r="O15" s="82"/>
      <c r="P15" s="26"/>
      <c r="Q15" s="29">
        <v>0.3125</v>
      </c>
      <c r="R15" s="27"/>
      <c r="S15" s="28"/>
      <c r="T15" s="83"/>
      <c r="U15" s="27"/>
      <c r="V15" s="29">
        <v>0.3125</v>
      </c>
      <c r="W15" s="82"/>
      <c r="X15" s="26"/>
      <c r="Y15" s="27"/>
      <c r="Z15" s="29">
        <v>0.3125</v>
      </c>
      <c r="AA15" s="28"/>
      <c r="AB15" s="83"/>
      <c r="AC15" s="27"/>
      <c r="AD15" s="29">
        <v>0.3125</v>
      </c>
      <c r="AE15" s="219"/>
      <c r="AF15" s="561"/>
      <c r="AG15" s="557"/>
    </row>
    <row r="16" spans="1:33" ht="15" customHeight="1" x14ac:dyDescent="0.2">
      <c r="A16" s="576"/>
      <c r="B16" s="571" t="s">
        <v>18</v>
      </c>
      <c r="C16" s="30" t="s">
        <v>16</v>
      </c>
      <c r="D16" s="31"/>
      <c r="E16" s="159">
        <v>0.33333333333333331</v>
      </c>
      <c r="F16" s="32"/>
      <c r="G16" s="85"/>
      <c r="H16" s="31"/>
      <c r="I16" s="159">
        <v>0.33333333333333331</v>
      </c>
      <c r="J16" s="32"/>
      <c r="K16" s="33"/>
      <c r="L16" s="86"/>
      <c r="M16" s="32"/>
      <c r="N16" s="159">
        <v>0.33333333333333331</v>
      </c>
      <c r="O16" s="85"/>
      <c r="P16" s="31"/>
      <c r="Q16" s="32"/>
      <c r="R16" s="159">
        <v>0.33333333333333331</v>
      </c>
      <c r="S16" s="33"/>
      <c r="T16" s="86"/>
      <c r="U16" s="32"/>
      <c r="V16" s="32"/>
      <c r="W16" s="175"/>
      <c r="X16" s="157">
        <v>0.33333333333333331</v>
      </c>
      <c r="Y16" s="32"/>
      <c r="Z16" s="32"/>
      <c r="AA16" s="161"/>
      <c r="AB16" s="157">
        <v>0.33333333333333331</v>
      </c>
      <c r="AC16" s="32"/>
      <c r="AD16" s="32"/>
      <c r="AE16" s="220">
        <v>8.3333333333333329E-2</v>
      </c>
      <c r="AF16" s="562">
        <f>SUM(D16:AE16)</f>
        <v>2.083333333333333</v>
      </c>
      <c r="AG16" s="558">
        <f>SUM(D17:AE17)</f>
        <v>1.9583333333333333</v>
      </c>
    </row>
    <row r="17" spans="1:33" ht="15" customHeight="1" x14ac:dyDescent="0.2">
      <c r="A17" s="576"/>
      <c r="B17" s="571"/>
      <c r="C17" s="25" t="s">
        <v>17</v>
      </c>
      <c r="D17" s="26"/>
      <c r="E17" s="160">
        <v>0.3125</v>
      </c>
      <c r="F17" s="27"/>
      <c r="G17" s="82"/>
      <c r="H17" s="26"/>
      <c r="I17" s="160">
        <v>0.3125</v>
      </c>
      <c r="J17" s="27"/>
      <c r="K17" s="28"/>
      <c r="L17" s="83"/>
      <c r="M17" s="27"/>
      <c r="N17" s="160">
        <v>0.3125</v>
      </c>
      <c r="O17" s="82"/>
      <c r="P17" s="26"/>
      <c r="Q17" s="27"/>
      <c r="R17" s="160">
        <v>0.3125</v>
      </c>
      <c r="S17" s="28"/>
      <c r="T17" s="83"/>
      <c r="U17" s="27"/>
      <c r="V17" s="27"/>
      <c r="W17" s="176"/>
      <c r="X17" s="158">
        <v>0.3125</v>
      </c>
      <c r="Y17" s="27"/>
      <c r="Z17" s="27"/>
      <c r="AA17" s="162"/>
      <c r="AB17" s="158">
        <v>0.3125</v>
      </c>
      <c r="AC17" s="27"/>
      <c r="AD17" s="27"/>
      <c r="AE17" s="221">
        <v>8.3333333333333329E-2</v>
      </c>
      <c r="AF17" s="561"/>
      <c r="AG17" s="557"/>
    </row>
    <row r="18" spans="1:33" ht="15" customHeight="1" x14ac:dyDescent="0.2">
      <c r="A18" s="576"/>
      <c r="B18" s="563" t="s">
        <v>19</v>
      </c>
      <c r="C18" s="30" t="s">
        <v>16</v>
      </c>
      <c r="D18" s="31"/>
      <c r="E18" s="32"/>
      <c r="F18" s="165">
        <v>0.33333333333333331</v>
      </c>
      <c r="G18" s="85"/>
      <c r="H18" s="31"/>
      <c r="I18" s="32"/>
      <c r="J18" s="165">
        <v>0.33333333333333331</v>
      </c>
      <c r="K18" s="33"/>
      <c r="L18" s="86"/>
      <c r="M18" s="32"/>
      <c r="N18" s="32"/>
      <c r="O18" s="177"/>
      <c r="P18" s="163">
        <v>0.33333333333333331</v>
      </c>
      <c r="Q18" s="32"/>
      <c r="R18" s="32"/>
      <c r="S18" s="167"/>
      <c r="T18" s="163">
        <v>0.33333333333333331</v>
      </c>
      <c r="U18" s="32"/>
      <c r="V18" s="32"/>
      <c r="W18" s="85"/>
      <c r="X18" s="31"/>
      <c r="Y18" s="32"/>
      <c r="Z18" s="32"/>
      <c r="AA18" s="33"/>
      <c r="AB18" s="86"/>
      <c r="AC18" s="32"/>
      <c r="AD18" s="32"/>
      <c r="AE18" s="215"/>
      <c r="AF18" s="562">
        <f>SUM(D18:AE18)</f>
        <v>1.3333333333333333</v>
      </c>
      <c r="AG18" s="558">
        <f>SUM(D19:AE19)</f>
        <v>1.25</v>
      </c>
    </row>
    <row r="19" spans="1:33" ht="15" customHeight="1" x14ac:dyDescent="0.2">
      <c r="A19" s="576"/>
      <c r="B19" s="563"/>
      <c r="C19" s="25" t="s">
        <v>17</v>
      </c>
      <c r="D19" s="26"/>
      <c r="E19" s="27"/>
      <c r="F19" s="166">
        <v>0.3125</v>
      </c>
      <c r="G19" s="82"/>
      <c r="H19" s="26"/>
      <c r="I19" s="27"/>
      <c r="J19" s="166">
        <v>0.3125</v>
      </c>
      <c r="K19" s="28"/>
      <c r="L19" s="83"/>
      <c r="M19" s="27"/>
      <c r="N19" s="27"/>
      <c r="O19" s="178"/>
      <c r="P19" s="164">
        <v>0.3125</v>
      </c>
      <c r="Q19" s="27"/>
      <c r="R19" s="27"/>
      <c r="S19" s="168"/>
      <c r="T19" s="164">
        <v>0.3125</v>
      </c>
      <c r="U19" s="27"/>
      <c r="V19" s="27"/>
      <c r="W19" s="82"/>
      <c r="X19" s="26"/>
      <c r="Y19" s="27"/>
      <c r="Z19" s="27"/>
      <c r="AA19" s="28"/>
      <c r="AB19" s="83"/>
      <c r="AC19" s="27"/>
      <c r="AD19" s="27"/>
      <c r="AE19" s="219"/>
      <c r="AF19" s="561"/>
      <c r="AG19" s="557"/>
    </row>
    <row r="20" spans="1:33" ht="15" customHeight="1" x14ac:dyDescent="0.2">
      <c r="A20" s="576"/>
      <c r="B20" s="569" t="s">
        <v>20</v>
      </c>
      <c r="C20" s="30" t="s">
        <v>16</v>
      </c>
      <c r="D20" s="31"/>
      <c r="E20" s="32"/>
      <c r="F20" s="32"/>
      <c r="G20" s="179"/>
      <c r="H20" s="169">
        <v>0.33333333333333331</v>
      </c>
      <c r="I20" s="32"/>
      <c r="J20" s="32"/>
      <c r="K20" s="173"/>
      <c r="L20" s="169">
        <v>0.33333333333333331</v>
      </c>
      <c r="M20" s="32"/>
      <c r="N20" s="32"/>
      <c r="O20" s="85"/>
      <c r="P20" s="31"/>
      <c r="Q20" s="32"/>
      <c r="R20" s="32"/>
      <c r="S20" s="33"/>
      <c r="T20" s="86"/>
      <c r="U20" s="171">
        <v>0.33333333333333331</v>
      </c>
      <c r="V20" s="32"/>
      <c r="W20" s="85"/>
      <c r="X20" s="31"/>
      <c r="Y20" s="171">
        <v>0.33333333333333331</v>
      </c>
      <c r="Z20" s="32"/>
      <c r="AA20" s="33"/>
      <c r="AB20" s="86"/>
      <c r="AC20" s="171">
        <v>0.33333333333333331</v>
      </c>
      <c r="AD20" s="32"/>
      <c r="AE20" s="215"/>
      <c r="AF20" s="562">
        <f>SUM(D20:AE20)</f>
        <v>1.6666666666666665</v>
      </c>
      <c r="AG20" s="558">
        <f>SUM(D21:AE21)</f>
        <v>1.5625</v>
      </c>
    </row>
    <row r="21" spans="1:33" ht="15" customHeight="1" thickBot="1" x14ac:dyDescent="0.25">
      <c r="A21" s="577"/>
      <c r="B21" s="570"/>
      <c r="C21" s="40" t="s">
        <v>17</v>
      </c>
      <c r="D21" s="43"/>
      <c r="E21" s="41"/>
      <c r="F21" s="41"/>
      <c r="G21" s="180"/>
      <c r="H21" s="170">
        <v>0.3125</v>
      </c>
      <c r="I21" s="41"/>
      <c r="J21" s="41"/>
      <c r="K21" s="174"/>
      <c r="L21" s="170">
        <v>0.3125</v>
      </c>
      <c r="M21" s="41"/>
      <c r="N21" s="41"/>
      <c r="O21" s="87"/>
      <c r="P21" s="43"/>
      <c r="Q21" s="41"/>
      <c r="R21" s="41"/>
      <c r="S21" s="42"/>
      <c r="T21" s="88"/>
      <c r="U21" s="172">
        <v>0.3125</v>
      </c>
      <c r="V21" s="41"/>
      <c r="W21" s="87"/>
      <c r="X21" s="43"/>
      <c r="Y21" s="172">
        <v>0.3125</v>
      </c>
      <c r="Z21" s="41"/>
      <c r="AA21" s="42"/>
      <c r="AB21" s="88"/>
      <c r="AC21" s="172">
        <v>0.3125</v>
      </c>
      <c r="AD21" s="41"/>
      <c r="AE21" s="228"/>
      <c r="AF21" s="566"/>
      <c r="AG21" s="559"/>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575">
        <v>3</v>
      </c>
      <c r="B23" s="564" t="s">
        <v>15</v>
      </c>
      <c r="C23" s="20" t="s">
        <v>16</v>
      </c>
      <c r="D23" s="21"/>
      <c r="E23" s="22"/>
      <c r="F23" s="22"/>
      <c r="G23" s="81"/>
      <c r="H23" s="55">
        <v>0.33333333333333331</v>
      </c>
      <c r="I23" s="22"/>
      <c r="J23" s="22"/>
      <c r="K23" s="54"/>
      <c r="L23" s="55">
        <v>0.33333333333333331</v>
      </c>
      <c r="M23" s="22"/>
      <c r="N23" s="22"/>
      <c r="O23" s="79"/>
      <c r="P23" s="21"/>
      <c r="Q23" s="22"/>
      <c r="R23" s="22"/>
      <c r="S23" s="23"/>
      <c r="T23" s="80"/>
      <c r="U23" s="24">
        <v>0.33333333333333331</v>
      </c>
      <c r="V23" s="22"/>
      <c r="W23" s="79"/>
      <c r="X23" s="21"/>
      <c r="Y23" s="24">
        <v>0.33333333333333331</v>
      </c>
      <c r="Z23" s="22"/>
      <c r="AA23" s="23"/>
      <c r="AB23" s="80"/>
      <c r="AC23" s="24">
        <v>0.33333333333333331</v>
      </c>
      <c r="AD23" s="22"/>
      <c r="AE23" s="228"/>
      <c r="AF23" s="560">
        <f>SUM(D23:AE23)</f>
        <v>1.6666666666666665</v>
      </c>
      <c r="AG23" s="556">
        <f>SUM(D24:AE24)</f>
        <v>1.5625</v>
      </c>
    </row>
    <row r="24" spans="1:33" ht="15" customHeight="1" x14ac:dyDescent="0.2">
      <c r="A24" s="576"/>
      <c r="B24" s="565"/>
      <c r="C24" s="25" t="s">
        <v>17</v>
      </c>
      <c r="D24" s="26"/>
      <c r="E24" s="27"/>
      <c r="F24" s="27"/>
      <c r="G24" s="84"/>
      <c r="H24" s="57">
        <v>0.3125</v>
      </c>
      <c r="I24" s="27"/>
      <c r="J24" s="27"/>
      <c r="K24" s="56"/>
      <c r="L24" s="57">
        <v>0.3125</v>
      </c>
      <c r="M24" s="27"/>
      <c r="N24" s="27"/>
      <c r="O24" s="82"/>
      <c r="P24" s="26"/>
      <c r="Q24" s="27"/>
      <c r="R24" s="27"/>
      <c r="S24" s="28"/>
      <c r="T24" s="83"/>
      <c r="U24" s="29">
        <v>0.3125</v>
      </c>
      <c r="V24" s="27"/>
      <c r="W24" s="82"/>
      <c r="X24" s="26"/>
      <c r="Y24" s="29">
        <v>0.3125</v>
      </c>
      <c r="Z24" s="27"/>
      <c r="AA24" s="28"/>
      <c r="AB24" s="83"/>
      <c r="AC24" s="29">
        <v>0.3125</v>
      </c>
      <c r="AD24" s="27"/>
      <c r="AE24" s="219"/>
      <c r="AF24" s="561"/>
      <c r="AG24" s="557"/>
    </row>
    <row r="25" spans="1:33" ht="15" customHeight="1" x14ac:dyDescent="0.2">
      <c r="A25" s="576"/>
      <c r="B25" s="571" t="s">
        <v>18</v>
      </c>
      <c r="C25" s="30" t="s">
        <v>16</v>
      </c>
      <c r="D25" s="157">
        <v>0.25</v>
      </c>
      <c r="E25" s="32"/>
      <c r="F25" s="32"/>
      <c r="G25" s="85"/>
      <c r="H25" s="31"/>
      <c r="I25" s="32"/>
      <c r="J25" s="32"/>
      <c r="K25" s="33"/>
      <c r="L25" s="86"/>
      <c r="M25" s="159">
        <v>0.33333333333333331</v>
      </c>
      <c r="N25" s="32"/>
      <c r="O25" s="85"/>
      <c r="P25" s="31"/>
      <c r="Q25" s="159">
        <v>0.33333333333333331</v>
      </c>
      <c r="R25" s="32"/>
      <c r="S25" s="33"/>
      <c r="T25" s="86"/>
      <c r="U25" s="32"/>
      <c r="V25" s="159">
        <v>0.33333333333333331</v>
      </c>
      <c r="W25" s="85"/>
      <c r="X25" s="31"/>
      <c r="Y25" s="32"/>
      <c r="Z25" s="159">
        <v>0.33333333333333331</v>
      </c>
      <c r="AA25" s="33"/>
      <c r="AB25" s="86"/>
      <c r="AC25" s="32"/>
      <c r="AD25" s="159">
        <v>0.33333333333333331</v>
      </c>
      <c r="AE25" s="215"/>
      <c r="AF25" s="562">
        <f>SUM(D25:AE25)</f>
        <v>1.9166666666666663</v>
      </c>
      <c r="AG25" s="558">
        <f>SUM(D26:AE26)</f>
        <v>1.7916666666666665</v>
      </c>
    </row>
    <row r="26" spans="1:33" ht="15" customHeight="1" x14ac:dyDescent="0.2">
      <c r="A26" s="576"/>
      <c r="B26" s="571"/>
      <c r="C26" s="25" t="s">
        <v>17</v>
      </c>
      <c r="D26" s="158">
        <v>0.22916666666666666</v>
      </c>
      <c r="E26" s="27"/>
      <c r="F26" s="27"/>
      <c r="G26" s="82"/>
      <c r="H26" s="26"/>
      <c r="I26" s="27"/>
      <c r="J26" s="27"/>
      <c r="K26" s="28"/>
      <c r="L26" s="83"/>
      <c r="M26" s="160">
        <v>0.3125</v>
      </c>
      <c r="N26" s="27"/>
      <c r="O26" s="82"/>
      <c r="P26" s="26"/>
      <c r="Q26" s="160">
        <v>0.3125</v>
      </c>
      <c r="R26" s="27"/>
      <c r="S26" s="28"/>
      <c r="T26" s="83"/>
      <c r="U26" s="27"/>
      <c r="V26" s="160">
        <v>0.3125</v>
      </c>
      <c r="W26" s="82"/>
      <c r="X26" s="26"/>
      <c r="Y26" s="27"/>
      <c r="Z26" s="160">
        <v>0.3125</v>
      </c>
      <c r="AA26" s="28"/>
      <c r="AB26" s="83"/>
      <c r="AC26" s="27"/>
      <c r="AD26" s="160">
        <v>0.3125</v>
      </c>
      <c r="AE26" s="219"/>
      <c r="AF26" s="561"/>
      <c r="AG26" s="557"/>
    </row>
    <row r="27" spans="1:33" ht="15" customHeight="1" x14ac:dyDescent="0.2">
      <c r="A27" s="576"/>
      <c r="B27" s="563" t="s">
        <v>19</v>
      </c>
      <c r="C27" s="30" t="s">
        <v>16</v>
      </c>
      <c r="D27" s="31"/>
      <c r="E27" s="165">
        <v>0.33333333333333331</v>
      </c>
      <c r="F27" s="32"/>
      <c r="G27" s="85"/>
      <c r="H27" s="31"/>
      <c r="I27" s="165">
        <v>0.33333333333333331</v>
      </c>
      <c r="J27" s="32"/>
      <c r="K27" s="33"/>
      <c r="L27" s="86"/>
      <c r="M27" s="32"/>
      <c r="N27" s="165">
        <v>0.33333333333333331</v>
      </c>
      <c r="O27" s="85"/>
      <c r="P27" s="31"/>
      <c r="Q27" s="32"/>
      <c r="R27" s="165">
        <v>0.33333333333333331</v>
      </c>
      <c r="S27" s="33"/>
      <c r="T27" s="86"/>
      <c r="U27" s="32"/>
      <c r="V27" s="32"/>
      <c r="W27" s="177"/>
      <c r="X27" s="163">
        <v>0.33333333333333331</v>
      </c>
      <c r="Y27" s="32"/>
      <c r="Z27" s="32"/>
      <c r="AA27" s="167"/>
      <c r="AB27" s="163">
        <v>0.33333333333333331</v>
      </c>
      <c r="AC27" s="32"/>
      <c r="AD27" s="32"/>
      <c r="AE27" s="213">
        <v>8.3333333333333329E-2</v>
      </c>
      <c r="AF27" s="562">
        <f>SUM(D27:AE27)</f>
        <v>2.083333333333333</v>
      </c>
      <c r="AG27" s="558">
        <f>SUM(D28:AE28)</f>
        <v>1.9583333333333333</v>
      </c>
    </row>
    <row r="28" spans="1:33" ht="15" customHeight="1" x14ac:dyDescent="0.2">
      <c r="A28" s="576"/>
      <c r="B28" s="563"/>
      <c r="C28" s="25" t="s">
        <v>17</v>
      </c>
      <c r="D28" s="26"/>
      <c r="E28" s="166">
        <v>0.3125</v>
      </c>
      <c r="F28" s="27"/>
      <c r="G28" s="82"/>
      <c r="H28" s="26"/>
      <c r="I28" s="166">
        <v>0.3125</v>
      </c>
      <c r="J28" s="27"/>
      <c r="K28" s="28"/>
      <c r="L28" s="83"/>
      <c r="M28" s="27"/>
      <c r="N28" s="166">
        <v>0.3125</v>
      </c>
      <c r="O28" s="82"/>
      <c r="P28" s="26"/>
      <c r="Q28" s="27"/>
      <c r="R28" s="166">
        <v>0.3125</v>
      </c>
      <c r="S28" s="28"/>
      <c r="T28" s="83"/>
      <c r="U28" s="27"/>
      <c r="V28" s="27"/>
      <c r="W28" s="178"/>
      <c r="X28" s="164">
        <v>0.3125</v>
      </c>
      <c r="Y28" s="27"/>
      <c r="Z28" s="27"/>
      <c r="AA28" s="168"/>
      <c r="AB28" s="164">
        <v>0.3125</v>
      </c>
      <c r="AC28" s="27"/>
      <c r="AD28" s="27"/>
      <c r="AE28" s="214">
        <v>8.3333333333333329E-2</v>
      </c>
      <c r="AF28" s="561"/>
      <c r="AG28" s="557"/>
    </row>
    <row r="29" spans="1:33" ht="15" customHeight="1" x14ac:dyDescent="0.2">
      <c r="A29" s="576"/>
      <c r="B29" s="569" t="s">
        <v>20</v>
      </c>
      <c r="C29" s="30" t="s">
        <v>16</v>
      </c>
      <c r="D29" s="31"/>
      <c r="E29" s="32"/>
      <c r="F29" s="171">
        <v>0.33333333333333331</v>
      </c>
      <c r="G29" s="85"/>
      <c r="H29" s="31"/>
      <c r="I29" s="32"/>
      <c r="J29" s="171">
        <v>0.33333333333333331</v>
      </c>
      <c r="K29" s="33"/>
      <c r="L29" s="86"/>
      <c r="M29" s="32"/>
      <c r="N29" s="32"/>
      <c r="O29" s="179"/>
      <c r="P29" s="169">
        <v>0.33333333333333331</v>
      </c>
      <c r="Q29" s="32"/>
      <c r="R29" s="32"/>
      <c r="S29" s="173"/>
      <c r="T29" s="169">
        <v>0.33333333333333331</v>
      </c>
      <c r="U29" s="32"/>
      <c r="V29" s="32"/>
      <c r="W29" s="85"/>
      <c r="X29" s="31"/>
      <c r="Y29" s="32"/>
      <c r="Z29" s="32"/>
      <c r="AA29" s="33"/>
      <c r="AB29" s="86"/>
      <c r="AC29" s="32"/>
      <c r="AD29" s="32"/>
      <c r="AE29" s="230"/>
      <c r="AF29" s="562">
        <f>SUM(D29:AE29)</f>
        <v>1.3333333333333333</v>
      </c>
      <c r="AG29" s="558">
        <f>SUM(D30:AE30)</f>
        <v>1.25</v>
      </c>
    </row>
    <row r="30" spans="1:33" ht="15" customHeight="1" thickBot="1" x14ac:dyDescent="0.25">
      <c r="A30" s="577"/>
      <c r="B30" s="570"/>
      <c r="C30" s="40" t="s">
        <v>17</v>
      </c>
      <c r="D30" s="43"/>
      <c r="E30" s="41"/>
      <c r="F30" s="172">
        <v>0.3125</v>
      </c>
      <c r="G30" s="87"/>
      <c r="H30" s="43"/>
      <c r="I30" s="41"/>
      <c r="J30" s="172">
        <v>0.3125</v>
      </c>
      <c r="K30" s="42"/>
      <c r="L30" s="88"/>
      <c r="M30" s="41"/>
      <c r="N30" s="41"/>
      <c r="O30" s="180"/>
      <c r="P30" s="170">
        <v>0.3125</v>
      </c>
      <c r="Q30" s="41"/>
      <c r="R30" s="41"/>
      <c r="S30" s="174"/>
      <c r="T30" s="170">
        <v>0.3125</v>
      </c>
      <c r="U30" s="41"/>
      <c r="V30" s="41"/>
      <c r="W30" s="87"/>
      <c r="X30" s="43"/>
      <c r="Y30" s="41"/>
      <c r="Z30" s="41"/>
      <c r="AA30" s="42"/>
      <c r="AB30" s="88"/>
      <c r="AC30" s="41"/>
      <c r="AD30" s="41"/>
      <c r="AE30" s="231"/>
      <c r="AF30" s="566"/>
      <c r="AG30" s="559"/>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575">
        <v>4</v>
      </c>
      <c r="B32" s="564" t="s">
        <v>15</v>
      </c>
      <c r="C32" s="20" t="s">
        <v>16</v>
      </c>
      <c r="D32" s="21"/>
      <c r="E32" s="22"/>
      <c r="F32" s="24">
        <v>0.33333333333333331</v>
      </c>
      <c r="G32" s="79"/>
      <c r="H32" s="21"/>
      <c r="I32" s="22"/>
      <c r="J32" s="24">
        <v>0.33333333333333331</v>
      </c>
      <c r="K32" s="23"/>
      <c r="L32" s="80"/>
      <c r="M32" s="22"/>
      <c r="N32" s="22"/>
      <c r="O32" s="81"/>
      <c r="P32" s="55">
        <v>0.33333333333333331</v>
      </c>
      <c r="Q32" s="22"/>
      <c r="R32" s="22"/>
      <c r="S32" s="54"/>
      <c r="T32" s="55">
        <v>0.33333333333333331</v>
      </c>
      <c r="U32" s="22"/>
      <c r="V32" s="22"/>
      <c r="W32" s="79"/>
      <c r="X32" s="21"/>
      <c r="Y32" s="22"/>
      <c r="Z32" s="22"/>
      <c r="AA32" s="23"/>
      <c r="AB32" s="80"/>
      <c r="AC32" s="22"/>
      <c r="AD32" s="22"/>
      <c r="AE32" s="232"/>
      <c r="AF32" s="560">
        <f>SUM(D32:AE32)</f>
        <v>1.3333333333333333</v>
      </c>
      <c r="AG32" s="556">
        <f>SUM(D33:AE33)</f>
        <v>1.25</v>
      </c>
    </row>
    <row r="33" spans="1:33" ht="15" customHeight="1" x14ac:dyDescent="0.2">
      <c r="A33" s="576"/>
      <c r="B33" s="565"/>
      <c r="C33" s="25" t="s">
        <v>17</v>
      </c>
      <c r="D33" s="26"/>
      <c r="E33" s="27"/>
      <c r="F33" s="29">
        <v>0.3125</v>
      </c>
      <c r="G33" s="82"/>
      <c r="H33" s="26"/>
      <c r="I33" s="27"/>
      <c r="J33" s="29">
        <v>0.3125</v>
      </c>
      <c r="K33" s="28"/>
      <c r="L33" s="83"/>
      <c r="M33" s="27"/>
      <c r="N33" s="27"/>
      <c r="O33" s="84"/>
      <c r="P33" s="57">
        <v>0.3125</v>
      </c>
      <c r="Q33" s="27"/>
      <c r="R33" s="27"/>
      <c r="S33" s="56"/>
      <c r="T33" s="57">
        <v>0.3125</v>
      </c>
      <c r="U33" s="27"/>
      <c r="V33" s="27"/>
      <c r="W33" s="82"/>
      <c r="X33" s="26"/>
      <c r="Y33" s="27"/>
      <c r="Z33" s="27"/>
      <c r="AA33" s="28"/>
      <c r="AB33" s="83"/>
      <c r="AC33" s="27"/>
      <c r="AD33" s="27"/>
      <c r="AE33" s="233"/>
      <c r="AF33" s="561"/>
      <c r="AG33" s="557"/>
    </row>
    <row r="34" spans="1:33" ht="15" customHeight="1" x14ac:dyDescent="0.2">
      <c r="A34" s="576"/>
      <c r="B34" s="571" t="s">
        <v>18</v>
      </c>
      <c r="C34" s="30" t="s">
        <v>16</v>
      </c>
      <c r="D34" s="31"/>
      <c r="E34" s="32"/>
      <c r="F34" s="32"/>
      <c r="G34" s="175"/>
      <c r="H34" s="157">
        <v>0.33333333333333331</v>
      </c>
      <c r="I34" s="32"/>
      <c r="J34" s="32"/>
      <c r="K34" s="161"/>
      <c r="L34" s="157">
        <v>0.33333333333333331</v>
      </c>
      <c r="M34" s="32"/>
      <c r="N34" s="32"/>
      <c r="O34" s="85"/>
      <c r="P34" s="31"/>
      <c r="Q34" s="32"/>
      <c r="R34" s="32"/>
      <c r="S34" s="33"/>
      <c r="T34" s="86"/>
      <c r="U34" s="159">
        <v>0.33333333333333331</v>
      </c>
      <c r="V34" s="32"/>
      <c r="W34" s="85"/>
      <c r="X34" s="31"/>
      <c r="Y34" s="159">
        <v>0.33333333333333331</v>
      </c>
      <c r="Z34" s="32"/>
      <c r="AA34" s="33"/>
      <c r="AB34" s="86"/>
      <c r="AC34" s="159">
        <v>0.33333333333333331</v>
      </c>
      <c r="AD34" s="32"/>
      <c r="AE34" s="215"/>
      <c r="AF34" s="562">
        <f>SUM(D34:AE34)</f>
        <v>1.6666666666666665</v>
      </c>
      <c r="AG34" s="558">
        <f>SUM(D35:AE35)</f>
        <v>1.5625</v>
      </c>
    </row>
    <row r="35" spans="1:33" ht="15" customHeight="1" x14ac:dyDescent="0.2">
      <c r="A35" s="576"/>
      <c r="B35" s="571"/>
      <c r="C35" s="25" t="s">
        <v>17</v>
      </c>
      <c r="D35" s="26"/>
      <c r="E35" s="27"/>
      <c r="F35" s="27"/>
      <c r="G35" s="176"/>
      <c r="H35" s="158">
        <v>0.3125</v>
      </c>
      <c r="I35" s="27"/>
      <c r="J35" s="27"/>
      <c r="K35" s="162"/>
      <c r="L35" s="158">
        <v>0.3125</v>
      </c>
      <c r="M35" s="27"/>
      <c r="N35" s="27"/>
      <c r="O35" s="82"/>
      <c r="P35" s="26"/>
      <c r="Q35" s="27"/>
      <c r="R35" s="27"/>
      <c r="S35" s="28"/>
      <c r="T35" s="83"/>
      <c r="U35" s="160">
        <v>0.3125</v>
      </c>
      <c r="V35" s="27"/>
      <c r="W35" s="82"/>
      <c r="X35" s="26"/>
      <c r="Y35" s="160">
        <v>0.3125</v>
      </c>
      <c r="Z35" s="27"/>
      <c r="AA35" s="28"/>
      <c r="AB35" s="83"/>
      <c r="AC35" s="160">
        <v>0.3125</v>
      </c>
      <c r="AD35" s="27"/>
      <c r="AE35" s="219"/>
      <c r="AF35" s="561"/>
      <c r="AG35" s="557"/>
    </row>
    <row r="36" spans="1:33" ht="15" customHeight="1" x14ac:dyDescent="0.2">
      <c r="A36" s="576"/>
      <c r="B36" s="563" t="s">
        <v>19</v>
      </c>
      <c r="C36" s="30" t="s">
        <v>16</v>
      </c>
      <c r="D36" s="163">
        <v>0.25</v>
      </c>
      <c r="E36" s="32"/>
      <c r="F36" s="32"/>
      <c r="G36" s="85"/>
      <c r="H36" s="31"/>
      <c r="I36" s="32"/>
      <c r="J36" s="32"/>
      <c r="K36" s="33"/>
      <c r="L36" s="86"/>
      <c r="M36" s="165">
        <v>0.33333333333333331</v>
      </c>
      <c r="N36" s="32"/>
      <c r="O36" s="85"/>
      <c r="P36" s="31"/>
      <c r="Q36" s="165">
        <v>0.33333333333333331</v>
      </c>
      <c r="R36" s="32"/>
      <c r="S36" s="33"/>
      <c r="T36" s="86"/>
      <c r="U36" s="32"/>
      <c r="V36" s="165">
        <v>0.33333333333333331</v>
      </c>
      <c r="W36" s="85"/>
      <c r="X36" s="31"/>
      <c r="Y36" s="32"/>
      <c r="Z36" s="165">
        <v>0.33333333333333331</v>
      </c>
      <c r="AA36" s="33"/>
      <c r="AB36" s="86"/>
      <c r="AC36" s="32"/>
      <c r="AD36" s="165">
        <v>0.33333333333333331</v>
      </c>
      <c r="AE36" s="215"/>
      <c r="AF36" s="562">
        <f>SUM(D36:AE36)</f>
        <v>1.9166666666666663</v>
      </c>
      <c r="AG36" s="558">
        <f>SUM(D37:AE37)</f>
        <v>1.7916666666666665</v>
      </c>
    </row>
    <row r="37" spans="1:33" ht="15" customHeight="1" x14ac:dyDescent="0.2">
      <c r="A37" s="576"/>
      <c r="B37" s="563"/>
      <c r="C37" s="25" t="s">
        <v>17</v>
      </c>
      <c r="D37" s="164">
        <v>0.22916666666666666</v>
      </c>
      <c r="E37" s="27"/>
      <c r="F37" s="27"/>
      <c r="G37" s="82"/>
      <c r="H37" s="26"/>
      <c r="I37" s="27"/>
      <c r="J37" s="27"/>
      <c r="K37" s="28"/>
      <c r="L37" s="83"/>
      <c r="M37" s="166">
        <v>0.3125</v>
      </c>
      <c r="N37" s="27"/>
      <c r="O37" s="82"/>
      <c r="P37" s="26"/>
      <c r="Q37" s="166">
        <v>0.3125</v>
      </c>
      <c r="R37" s="27"/>
      <c r="S37" s="28"/>
      <c r="T37" s="83"/>
      <c r="U37" s="27"/>
      <c r="V37" s="166">
        <v>0.3125</v>
      </c>
      <c r="W37" s="82"/>
      <c r="X37" s="26"/>
      <c r="Y37" s="27"/>
      <c r="Z37" s="166">
        <v>0.3125</v>
      </c>
      <c r="AA37" s="28"/>
      <c r="AB37" s="83"/>
      <c r="AC37" s="27"/>
      <c r="AD37" s="166">
        <v>0.3125</v>
      </c>
      <c r="AE37" s="219"/>
      <c r="AF37" s="561"/>
      <c r="AG37" s="557"/>
    </row>
    <row r="38" spans="1:33" ht="15" customHeight="1" x14ac:dyDescent="0.2">
      <c r="A38" s="576"/>
      <c r="B38" s="569" t="s">
        <v>20</v>
      </c>
      <c r="C38" s="30" t="s">
        <v>16</v>
      </c>
      <c r="D38" s="31"/>
      <c r="E38" s="171">
        <v>0.33333333333333331</v>
      </c>
      <c r="F38" s="32"/>
      <c r="G38" s="85"/>
      <c r="H38" s="31"/>
      <c r="I38" s="171">
        <v>0.33333333333333331</v>
      </c>
      <c r="J38" s="32"/>
      <c r="K38" s="33"/>
      <c r="L38" s="86"/>
      <c r="M38" s="32"/>
      <c r="N38" s="171">
        <v>0.33333333333333331</v>
      </c>
      <c r="O38" s="85"/>
      <c r="P38" s="31"/>
      <c r="Q38" s="32"/>
      <c r="R38" s="171">
        <v>0.33333333333333331</v>
      </c>
      <c r="S38" s="33"/>
      <c r="T38" s="86"/>
      <c r="U38" s="32"/>
      <c r="V38" s="32"/>
      <c r="W38" s="179"/>
      <c r="X38" s="169">
        <v>0.33333333333333331</v>
      </c>
      <c r="Y38" s="32"/>
      <c r="Z38" s="32"/>
      <c r="AA38" s="173"/>
      <c r="AB38" s="169">
        <v>0.33333333333333331</v>
      </c>
      <c r="AC38" s="32"/>
      <c r="AD38" s="32"/>
      <c r="AE38" s="234">
        <v>8.3333333333333329E-2</v>
      </c>
      <c r="AF38" s="562">
        <f>SUM(D38:AE38)</f>
        <v>2.083333333333333</v>
      </c>
      <c r="AG38" s="558">
        <f>SUM(D39:AE39)</f>
        <v>1.9583333333333333</v>
      </c>
    </row>
    <row r="39" spans="1:33" ht="15" customHeight="1" thickBot="1" x14ac:dyDescent="0.25">
      <c r="A39" s="577"/>
      <c r="B39" s="570"/>
      <c r="C39" s="40" t="s">
        <v>17</v>
      </c>
      <c r="D39" s="43"/>
      <c r="E39" s="172">
        <v>0.3125</v>
      </c>
      <c r="F39" s="41"/>
      <c r="G39" s="87"/>
      <c r="H39" s="43"/>
      <c r="I39" s="172">
        <v>0.3125</v>
      </c>
      <c r="J39" s="41"/>
      <c r="K39" s="42"/>
      <c r="L39" s="88"/>
      <c r="M39" s="41"/>
      <c r="N39" s="172">
        <v>0.3125</v>
      </c>
      <c r="O39" s="87"/>
      <c r="P39" s="43"/>
      <c r="Q39" s="41"/>
      <c r="R39" s="172">
        <v>0.3125</v>
      </c>
      <c r="S39" s="42"/>
      <c r="T39" s="88"/>
      <c r="U39" s="41"/>
      <c r="V39" s="41"/>
      <c r="W39" s="180"/>
      <c r="X39" s="170">
        <v>0.3125</v>
      </c>
      <c r="Y39" s="41"/>
      <c r="Z39" s="41"/>
      <c r="AA39" s="174"/>
      <c r="AB39" s="170">
        <v>0.3125</v>
      </c>
      <c r="AC39" s="41"/>
      <c r="AD39" s="41"/>
      <c r="AE39" s="235">
        <v>8.3333333333333329E-2</v>
      </c>
      <c r="AF39" s="566"/>
      <c r="AG39" s="559"/>
    </row>
    <row r="40" spans="1:33" ht="26.45" customHeight="1" thickBot="1" x14ac:dyDescent="0.25">
      <c r="X40" s="572" t="s">
        <v>21</v>
      </c>
      <c r="Y40" s="573"/>
      <c r="Z40" s="573"/>
      <c r="AA40" s="573"/>
      <c r="AB40" s="573"/>
      <c r="AC40" s="573"/>
      <c r="AD40" s="573"/>
      <c r="AE40" s="574"/>
      <c r="AF40" s="48">
        <f>SUM(AF5:AF12,AF14:AF21,AF23:AF30,AF32:AF39)/16</f>
        <v>1.7499999999999996</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1:33" s="62" customFormat="1" ht="35.1" customHeight="1" x14ac:dyDescent="0.2">
      <c r="B49" s="63"/>
      <c r="C49" s="63"/>
      <c r="D49" s="64"/>
      <c r="E49" s="64"/>
      <c r="F49" s="64"/>
      <c r="G49" s="64"/>
      <c r="H49" s="64"/>
      <c r="I49" s="65" t="s">
        <v>54</v>
      </c>
      <c r="AE49" s="104"/>
      <c r="AF49" s="66"/>
      <c r="AG49" s="66"/>
    </row>
    <row r="50" spans="1:33" s="62" customFormat="1" ht="35.1" customHeight="1" x14ac:dyDescent="0.2">
      <c r="B50" s="63"/>
      <c r="C50" s="63"/>
      <c r="D50" s="64"/>
      <c r="E50" s="64"/>
      <c r="F50" s="64"/>
      <c r="G50" s="64"/>
      <c r="H50" s="64"/>
      <c r="I50" s="65" t="s">
        <v>56</v>
      </c>
      <c r="AE50" s="104"/>
      <c r="AF50" s="66"/>
      <c r="AG50" s="66"/>
    </row>
    <row r="51" spans="1:33" s="62" customFormat="1" ht="35.1" customHeight="1" x14ac:dyDescent="0.2">
      <c r="B51" s="63"/>
      <c r="C51" s="63"/>
      <c r="D51" s="64"/>
      <c r="E51" s="64"/>
      <c r="F51" s="64"/>
      <c r="G51" s="64"/>
      <c r="H51" s="64"/>
      <c r="I51" s="65" t="s">
        <v>55</v>
      </c>
      <c r="AE51" s="104"/>
      <c r="AF51" s="66"/>
      <c r="AG51" s="66"/>
    </row>
    <row r="52" spans="1:33" s="62" customFormat="1" ht="35.1" customHeight="1" x14ac:dyDescent="0.2">
      <c r="B52" s="63"/>
      <c r="C52" s="63"/>
      <c r="D52" s="64"/>
      <c r="E52" s="64"/>
      <c r="F52" s="64"/>
      <c r="G52" s="64"/>
      <c r="H52" s="64"/>
      <c r="I52" s="65" t="s">
        <v>74</v>
      </c>
      <c r="AE52" s="104"/>
      <c r="AF52" s="66"/>
      <c r="AG52" s="66"/>
    </row>
    <row r="53" spans="1:33" s="62" customFormat="1" ht="15" customHeight="1" x14ac:dyDescent="0.2">
      <c r="D53" s="64"/>
      <c r="E53" s="64"/>
      <c r="F53" s="64"/>
      <c r="G53" s="64"/>
      <c r="H53" s="64"/>
      <c r="AE53" s="104"/>
      <c r="AF53" s="66"/>
      <c r="AG53" s="66"/>
    </row>
    <row r="54" spans="1:33" s="67" customFormat="1" ht="35.1" customHeight="1" x14ac:dyDescent="0.2">
      <c r="B54" s="63" t="s">
        <v>24</v>
      </c>
      <c r="C54" s="63"/>
      <c r="D54" s="63"/>
      <c r="E54" s="63"/>
      <c r="F54" s="63"/>
      <c r="G54" s="63"/>
      <c r="H54" s="63"/>
      <c r="I54" s="65" t="s">
        <v>29</v>
      </c>
      <c r="K54" s="62"/>
      <c r="L54" s="62"/>
      <c r="M54" s="62"/>
      <c r="N54" s="62"/>
      <c r="O54" s="62"/>
      <c r="P54" s="62"/>
      <c r="Q54" s="62"/>
      <c r="R54" s="62"/>
      <c r="S54" s="62"/>
      <c r="T54" s="62"/>
      <c r="U54" s="62"/>
      <c r="AE54" s="210"/>
      <c r="AF54" s="94"/>
      <c r="AG54" s="94"/>
    </row>
    <row r="55" spans="1:33" s="67" customFormat="1" ht="35.1" customHeight="1" x14ac:dyDescent="0.2">
      <c r="A55" s="62"/>
      <c r="B55" s="62"/>
      <c r="C55" s="62"/>
      <c r="D55" s="62"/>
      <c r="E55" s="62"/>
      <c r="F55" s="62"/>
      <c r="G55" s="62"/>
      <c r="H55" s="62"/>
      <c r="I55" s="65" t="s">
        <v>30</v>
      </c>
      <c r="V55" s="62"/>
      <c r="W55" s="62"/>
      <c r="X55" s="62"/>
      <c r="Y55" s="62"/>
      <c r="Z55" s="62"/>
      <c r="AA55" s="62"/>
      <c r="AB55" s="62"/>
      <c r="AC55" s="62"/>
      <c r="AE55" s="210"/>
      <c r="AF55" s="94"/>
      <c r="AG55" s="94"/>
    </row>
    <row r="56" spans="1:33" s="62" customFormat="1" ht="15" customHeight="1" x14ac:dyDescent="0.2">
      <c r="B56" s="63"/>
      <c r="C56" s="63"/>
      <c r="D56" s="64"/>
      <c r="E56" s="64"/>
      <c r="F56" s="64"/>
      <c r="G56" s="64"/>
      <c r="H56" s="64"/>
      <c r="I56" s="67"/>
      <c r="AE56" s="104"/>
    </row>
    <row r="57" spans="1:33" s="62" customFormat="1" ht="34.9" customHeight="1" x14ac:dyDescent="0.2">
      <c r="B57" s="63" t="s">
        <v>26</v>
      </c>
      <c r="C57" s="63"/>
      <c r="D57" s="64"/>
      <c r="E57" s="64"/>
      <c r="F57" s="64"/>
      <c r="G57" s="64"/>
      <c r="I57" s="68"/>
      <c r="AE57" s="104"/>
    </row>
    <row r="58" spans="1:33" s="67" customFormat="1" ht="9.9499999999999993" customHeight="1" x14ac:dyDescent="0.2">
      <c r="B58" s="69"/>
      <c r="C58" s="69"/>
      <c r="D58" s="69"/>
      <c r="AE58" s="210"/>
    </row>
    <row r="59" spans="1:33" s="67" customFormat="1" ht="35.1" customHeight="1" x14ac:dyDescent="0.2">
      <c r="B59" s="69"/>
      <c r="C59" s="69"/>
      <c r="D59" s="69"/>
      <c r="I59" s="62" t="str">
        <f>'Nr401_7 Tage'!$I$54</f>
        <v>Beachten Sie generell folgende Punkte beim Erstellen eines Schichtplanes:</v>
      </c>
      <c r="AE59" s="210"/>
    </row>
    <row r="60" spans="1:33" s="67" customFormat="1" ht="35.1" customHeight="1" x14ac:dyDescent="0.2">
      <c r="B60" s="69"/>
      <c r="C60" s="69"/>
      <c r="D60" s="69"/>
      <c r="I60" s="141" t="s">
        <v>80</v>
      </c>
      <c r="AE60" s="210"/>
    </row>
    <row r="61" spans="1:33" s="62" customFormat="1" ht="35.1" customHeight="1" x14ac:dyDescent="0.2">
      <c r="I61" s="141" t="s">
        <v>79</v>
      </c>
      <c r="AE61" s="104"/>
    </row>
    <row r="62" spans="1:33" s="62" customFormat="1" ht="15" customHeight="1" x14ac:dyDescent="0.2">
      <c r="I62" s="65"/>
      <c r="AE62" s="104"/>
      <c r="AF62" s="66"/>
      <c r="AG62" s="66"/>
    </row>
    <row r="63" spans="1:33" s="62" customFormat="1" ht="30" x14ac:dyDescent="0.2">
      <c r="B63" s="63" t="s">
        <v>28</v>
      </c>
      <c r="C63" s="63"/>
      <c r="I63" s="62" t="str">
        <f>'Nr401_7 Tage'!$I$58</f>
        <v>Art. 24 ArG, Art. 36 - 38 ArGV1</v>
      </c>
      <c r="AE63" s="104"/>
      <c r="AF63" s="66"/>
      <c r="AG63" s="66"/>
    </row>
    <row r="65" spans="2:33" ht="30" x14ac:dyDescent="0.2">
      <c r="B65" s="63" t="s">
        <v>72</v>
      </c>
      <c r="I65" s="62" t="s">
        <v>73</v>
      </c>
      <c r="AG65" s="2"/>
    </row>
    <row r="66" spans="2:33" ht="25.5" x14ac:dyDescent="0.35">
      <c r="I66" s="126"/>
      <c r="AG66" s="2"/>
    </row>
  </sheetData>
  <sheetProtection formatCells="0" formatColumns="0" formatRows="0" insertColumns="0" insertRows="0" insertHyperlinks="0" deleteColumns="0" deleteRows="0" sort="0" autoFilter="0" pivotTables="0"/>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14:B15"/>
    <mergeCell ref="B38:B39"/>
    <mergeCell ref="B25:B26"/>
    <mergeCell ref="B27:B28"/>
    <mergeCell ref="B20:B21"/>
    <mergeCell ref="B23:B24"/>
    <mergeCell ref="AF5:AF6"/>
    <mergeCell ref="AG5:AG6"/>
    <mergeCell ref="AF7:AF8"/>
    <mergeCell ref="AG7:AG8"/>
    <mergeCell ref="AF9:AF10"/>
    <mergeCell ref="AG9:AG10"/>
    <mergeCell ref="AF11:AF12"/>
    <mergeCell ref="AG11:AG12"/>
    <mergeCell ref="AF14:AF15"/>
    <mergeCell ref="AG14:AG15"/>
    <mergeCell ref="AF16:AF17"/>
    <mergeCell ref="AG16:AG17"/>
    <mergeCell ref="AF25:AF26"/>
    <mergeCell ref="AG25:AG26"/>
    <mergeCell ref="AF18:AF19"/>
    <mergeCell ref="AF38:AF39"/>
    <mergeCell ref="AG38:AG39"/>
    <mergeCell ref="AF32:AF33"/>
    <mergeCell ref="AG32:AG33"/>
    <mergeCell ref="AF34:AF35"/>
    <mergeCell ref="AG34:AG35"/>
    <mergeCell ref="A1:G2"/>
    <mergeCell ref="H1:AE2"/>
    <mergeCell ref="AF36:AF37"/>
    <mergeCell ref="AG36:AG37"/>
    <mergeCell ref="AF27:AF28"/>
    <mergeCell ref="AG27:AG28"/>
    <mergeCell ref="AF29:AF30"/>
    <mergeCell ref="AG29:AG30"/>
    <mergeCell ref="AF23:AF24"/>
    <mergeCell ref="AG23:AG24"/>
    <mergeCell ref="AG18:AG19"/>
    <mergeCell ref="AF20:AF21"/>
    <mergeCell ref="AG20:AG21"/>
    <mergeCell ref="C3:C4"/>
    <mergeCell ref="B16:B17"/>
    <mergeCell ref="B18:B19"/>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2"/>
  <sheetViews>
    <sheetView topLeftCell="A4" zoomScale="50" zoomScaleNormal="50" zoomScaleSheetLayoutView="50" workbookViewId="0">
      <selection activeCell="P26" sqref="P26"/>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549" t="s">
        <v>60</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1"/>
    </row>
    <row r="2" spans="1:33"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v>39356</v>
      </c>
    </row>
    <row r="3" spans="1:33"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36"/>
      <c r="AF3" s="74" t="s">
        <v>12</v>
      </c>
      <c r="AG3" s="75"/>
    </row>
    <row r="4" spans="1:33" s="78"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575">
        <v>1</v>
      </c>
      <c r="B5" s="564" t="s">
        <v>15</v>
      </c>
      <c r="C5" s="20" t="s">
        <v>16</v>
      </c>
      <c r="D5" s="55">
        <v>0.25</v>
      </c>
      <c r="E5" s="22"/>
      <c r="F5" s="22"/>
      <c r="G5" s="79"/>
      <c r="H5" s="21"/>
      <c r="I5" s="22"/>
      <c r="J5" s="22"/>
      <c r="K5" s="23"/>
      <c r="L5" s="80"/>
      <c r="M5" s="22"/>
      <c r="N5" s="22"/>
      <c r="O5" s="79"/>
      <c r="P5" s="21"/>
      <c r="Q5" s="24">
        <v>0.33333333333333331</v>
      </c>
      <c r="R5" s="22"/>
      <c r="S5" s="23"/>
      <c r="T5" s="80"/>
      <c r="U5" s="24">
        <v>0.33333333333333331</v>
      </c>
      <c r="V5" s="22"/>
      <c r="W5" s="79"/>
      <c r="X5" s="21"/>
      <c r="Y5" s="24">
        <v>0.33333333333333331</v>
      </c>
      <c r="Z5" s="22"/>
      <c r="AA5" s="23"/>
      <c r="AB5" s="80"/>
      <c r="AC5" s="24">
        <v>0.33333333333333331</v>
      </c>
      <c r="AD5" s="22"/>
      <c r="AE5" s="218"/>
      <c r="AF5" s="560">
        <f>SUM(D5:AE5)</f>
        <v>1.583333333333333</v>
      </c>
      <c r="AG5" s="556">
        <f>SUM(D6:AE6)</f>
        <v>1.4791666666666665</v>
      </c>
    </row>
    <row r="6" spans="1:33" ht="15" customHeight="1" x14ac:dyDescent="0.2">
      <c r="A6" s="576"/>
      <c r="B6" s="565"/>
      <c r="C6" s="25" t="s">
        <v>17</v>
      </c>
      <c r="D6" s="57">
        <v>0.22916666666666666</v>
      </c>
      <c r="E6" s="27"/>
      <c r="F6" s="27"/>
      <c r="G6" s="82"/>
      <c r="H6" s="26"/>
      <c r="I6" s="27"/>
      <c r="J6" s="27"/>
      <c r="K6" s="28"/>
      <c r="L6" s="83"/>
      <c r="M6" s="27"/>
      <c r="N6" s="27"/>
      <c r="O6" s="82"/>
      <c r="P6" s="26"/>
      <c r="Q6" s="29">
        <v>0.3125</v>
      </c>
      <c r="R6" s="27"/>
      <c r="S6" s="28"/>
      <c r="T6" s="83"/>
      <c r="U6" s="29">
        <v>0.3125</v>
      </c>
      <c r="V6" s="27"/>
      <c r="W6" s="82"/>
      <c r="X6" s="26"/>
      <c r="Y6" s="29">
        <v>0.3125</v>
      </c>
      <c r="Z6" s="27"/>
      <c r="AA6" s="28"/>
      <c r="AB6" s="83"/>
      <c r="AC6" s="29">
        <v>0.3125</v>
      </c>
      <c r="AD6" s="27"/>
      <c r="AE6" s="219"/>
      <c r="AF6" s="561"/>
      <c r="AG6" s="557"/>
    </row>
    <row r="7" spans="1:33" ht="15" customHeight="1" x14ac:dyDescent="0.2">
      <c r="A7" s="576"/>
      <c r="B7" s="571" t="s">
        <v>18</v>
      </c>
      <c r="C7" s="30" t="s">
        <v>16</v>
      </c>
      <c r="D7" s="31"/>
      <c r="E7" s="32"/>
      <c r="F7" s="159">
        <v>0.33333333333333331</v>
      </c>
      <c r="G7" s="85"/>
      <c r="H7" s="31"/>
      <c r="I7" s="32"/>
      <c r="J7" s="159">
        <v>0.33333333333333331</v>
      </c>
      <c r="K7" s="33"/>
      <c r="L7" s="86"/>
      <c r="M7" s="32"/>
      <c r="N7" s="159">
        <v>0.33333333333333331</v>
      </c>
      <c r="O7" s="85"/>
      <c r="P7" s="31"/>
      <c r="Q7" s="32"/>
      <c r="R7" s="32"/>
      <c r="S7" s="161"/>
      <c r="T7" s="181">
        <v>0.33333333333333331</v>
      </c>
      <c r="U7" s="32"/>
      <c r="V7" s="32"/>
      <c r="W7" s="161"/>
      <c r="X7" s="181">
        <v>0.33333333333333331</v>
      </c>
      <c r="Y7" s="32"/>
      <c r="Z7" s="32"/>
      <c r="AA7" s="161"/>
      <c r="AB7" s="181">
        <v>0.33333333333333331</v>
      </c>
      <c r="AC7" s="32"/>
      <c r="AD7" s="32"/>
      <c r="AE7" s="237">
        <v>8.3333333333333329E-2</v>
      </c>
      <c r="AF7" s="562">
        <f>SUM(D7:AE7)</f>
        <v>2.083333333333333</v>
      </c>
      <c r="AG7" s="558">
        <f>SUM(D8:AE8)</f>
        <v>1.9583333333333333</v>
      </c>
    </row>
    <row r="8" spans="1:33" ht="15" customHeight="1" x14ac:dyDescent="0.2">
      <c r="A8" s="576"/>
      <c r="B8" s="571"/>
      <c r="C8" s="25" t="s">
        <v>17</v>
      </c>
      <c r="D8" s="26"/>
      <c r="E8" s="27"/>
      <c r="F8" s="160">
        <v>0.3125</v>
      </c>
      <c r="G8" s="82"/>
      <c r="H8" s="26"/>
      <c r="I8" s="27"/>
      <c r="J8" s="160">
        <v>0.3125</v>
      </c>
      <c r="K8" s="28"/>
      <c r="L8" s="83"/>
      <c r="M8" s="27"/>
      <c r="N8" s="160">
        <v>0.3125</v>
      </c>
      <c r="O8" s="82"/>
      <c r="P8" s="26"/>
      <c r="Q8" s="27"/>
      <c r="R8" s="27"/>
      <c r="S8" s="162"/>
      <c r="T8" s="182">
        <v>0.3125</v>
      </c>
      <c r="U8" s="27"/>
      <c r="V8" s="27"/>
      <c r="W8" s="162"/>
      <c r="X8" s="182">
        <v>0.3125</v>
      </c>
      <c r="Y8" s="27"/>
      <c r="Z8" s="27"/>
      <c r="AA8" s="162"/>
      <c r="AB8" s="182">
        <v>0.3125</v>
      </c>
      <c r="AC8" s="27"/>
      <c r="AD8" s="27"/>
      <c r="AE8" s="238">
        <v>8.3333333333333329E-2</v>
      </c>
      <c r="AF8" s="561"/>
      <c r="AG8" s="557"/>
    </row>
    <row r="9" spans="1:33" ht="15" customHeight="1" x14ac:dyDescent="0.2">
      <c r="A9" s="576"/>
      <c r="B9" s="563" t="s">
        <v>19</v>
      </c>
      <c r="C9" s="30" t="s">
        <v>16</v>
      </c>
      <c r="D9" s="31"/>
      <c r="E9" s="32"/>
      <c r="F9" s="32"/>
      <c r="G9" s="177"/>
      <c r="H9" s="163">
        <v>0.33333333333333331</v>
      </c>
      <c r="I9" s="32"/>
      <c r="J9" s="32"/>
      <c r="K9" s="167"/>
      <c r="L9" s="163">
        <v>0.33333333333333331</v>
      </c>
      <c r="M9" s="32"/>
      <c r="N9" s="32"/>
      <c r="O9" s="177"/>
      <c r="P9" s="163">
        <v>0.33333333333333331</v>
      </c>
      <c r="Q9" s="32"/>
      <c r="R9" s="165">
        <v>0.33333333333333331</v>
      </c>
      <c r="S9" s="33"/>
      <c r="T9" s="86"/>
      <c r="U9" s="32"/>
      <c r="V9" s="32"/>
      <c r="W9" s="85"/>
      <c r="X9" s="31"/>
      <c r="Y9" s="32"/>
      <c r="Z9" s="32"/>
      <c r="AA9" s="33"/>
      <c r="AB9" s="86"/>
      <c r="AC9" s="32"/>
      <c r="AD9" s="32"/>
      <c r="AE9" s="215"/>
      <c r="AF9" s="562">
        <f>SUM(D9:AE9)</f>
        <v>1.3333333333333333</v>
      </c>
      <c r="AG9" s="558">
        <f>SUM(D10:AE10)</f>
        <v>1.25</v>
      </c>
    </row>
    <row r="10" spans="1:33" ht="15" customHeight="1" x14ac:dyDescent="0.2">
      <c r="A10" s="576"/>
      <c r="B10" s="563"/>
      <c r="C10" s="25" t="s">
        <v>17</v>
      </c>
      <c r="D10" s="26"/>
      <c r="E10" s="27"/>
      <c r="F10" s="27"/>
      <c r="G10" s="178"/>
      <c r="H10" s="164">
        <v>0.3125</v>
      </c>
      <c r="I10" s="27"/>
      <c r="J10" s="27"/>
      <c r="K10" s="168"/>
      <c r="L10" s="164">
        <v>0.3125</v>
      </c>
      <c r="M10" s="27"/>
      <c r="N10" s="27"/>
      <c r="O10" s="178"/>
      <c r="P10" s="164">
        <v>0.3125</v>
      </c>
      <c r="Q10" s="27"/>
      <c r="R10" s="166">
        <v>0.3125</v>
      </c>
      <c r="S10" s="28"/>
      <c r="T10" s="83"/>
      <c r="U10" s="27"/>
      <c r="V10" s="27"/>
      <c r="W10" s="82"/>
      <c r="X10" s="26"/>
      <c r="Y10" s="27"/>
      <c r="Z10" s="27"/>
      <c r="AA10" s="28"/>
      <c r="AB10" s="83"/>
      <c r="AC10" s="27"/>
      <c r="AD10" s="27"/>
      <c r="AE10" s="219"/>
      <c r="AF10" s="561"/>
      <c r="AG10" s="557"/>
    </row>
    <row r="11" spans="1:33" ht="15" customHeight="1" x14ac:dyDescent="0.2">
      <c r="A11" s="576"/>
      <c r="B11" s="569" t="s">
        <v>20</v>
      </c>
      <c r="C11" s="30" t="s">
        <v>16</v>
      </c>
      <c r="D11" s="31"/>
      <c r="E11" s="171">
        <v>0.33333333333333331</v>
      </c>
      <c r="F11" s="32"/>
      <c r="G11" s="85"/>
      <c r="H11" s="31"/>
      <c r="I11" s="171">
        <v>0.33333333333333331</v>
      </c>
      <c r="J11" s="32"/>
      <c r="K11" s="33"/>
      <c r="L11" s="86"/>
      <c r="M11" s="171">
        <v>0.33333333333333331</v>
      </c>
      <c r="N11" s="32"/>
      <c r="O11" s="85"/>
      <c r="P11" s="31"/>
      <c r="Q11" s="32"/>
      <c r="R11" s="32"/>
      <c r="S11" s="33"/>
      <c r="T11" s="86"/>
      <c r="U11" s="32"/>
      <c r="V11" s="171">
        <v>0.33333333333333331</v>
      </c>
      <c r="W11" s="85"/>
      <c r="X11" s="31"/>
      <c r="Y11" s="32"/>
      <c r="Z11" s="171">
        <v>0.33333333333333331</v>
      </c>
      <c r="AA11" s="33"/>
      <c r="AB11" s="86"/>
      <c r="AC11" s="32"/>
      <c r="AD11" s="171">
        <v>0.33333333333333331</v>
      </c>
      <c r="AE11" s="215"/>
      <c r="AF11" s="562">
        <f>SUM(D11:AE11)</f>
        <v>1.9999999999999998</v>
      </c>
      <c r="AG11" s="558">
        <f>SUM(D12:AE12)</f>
        <v>1.875</v>
      </c>
    </row>
    <row r="12" spans="1:33" ht="15" customHeight="1" thickBot="1" x14ac:dyDescent="0.25">
      <c r="A12" s="577"/>
      <c r="B12" s="570"/>
      <c r="C12" s="40" t="s">
        <v>17</v>
      </c>
      <c r="D12" s="43"/>
      <c r="E12" s="172">
        <v>0.3125</v>
      </c>
      <c r="F12" s="41"/>
      <c r="G12" s="87"/>
      <c r="H12" s="43"/>
      <c r="I12" s="172">
        <v>0.3125</v>
      </c>
      <c r="J12" s="41"/>
      <c r="K12" s="42"/>
      <c r="L12" s="88"/>
      <c r="M12" s="172">
        <v>0.3125</v>
      </c>
      <c r="N12" s="41"/>
      <c r="O12" s="87"/>
      <c r="P12" s="43"/>
      <c r="Q12" s="41"/>
      <c r="R12" s="41"/>
      <c r="S12" s="42"/>
      <c r="T12" s="88"/>
      <c r="U12" s="41"/>
      <c r="V12" s="172">
        <v>0.3125</v>
      </c>
      <c r="W12" s="87"/>
      <c r="X12" s="43"/>
      <c r="Y12" s="41"/>
      <c r="Z12" s="172">
        <v>0.3125</v>
      </c>
      <c r="AA12" s="42"/>
      <c r="AB12" s="88"/>
      <c r="AC12" s="41"/>
      <c r="AD12" s="172">
        <v>0.3125</v>
      </c>
      <c r="AE12" s="216"/>
      <c r="AF12" s="566"/>
      <c r="AG12" s="559"/>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575">
        <v>2</v>
      </c>
      <c r="B14" s="564" t="s">
        <v>15</v>
      </c>
      <c r="C14" s="20" t="s">
        <v>16</v>
      </c>
      <c r="D14" s="21"/>
      <c r="E14" s="24">
        <v>0.33333333333333331</v>
      </c>
      <c r="F14" s="22"/>
      <c r="G14" s="79"/>
      <c r="H14" s="21"/>
      <c r="I14" s="24">
        <v>0.33333333333333331</v>
      </c>
      <c r="J14" s="22"/>
      <c r="K14" s="23"/>
      <c r="L14" s="80"/>
      <c r="M14" s="24">
        <v>0.33333333333333331</v>
      </c>
      <c r="N14" s="22"/>
      <c r="O14" s="79"/>
      <c r="P14" s="21"/>
      <c r="Q14" s="22"/>
      <c r="R14" s="22"/>
      <c r="S14" s="23"/>
      <c r="T14" s="80"/>
      <c r="U14" s="22"/>
      <c r="V14" s="24">
        <v>0.33333333333333331</v>
      </c>
      <c r="W14" s="79"/>
      <c r="X14" s="21"/>
      <c r="Y14" s="22"/>
      <c r="Z14" s="24">
        <v>0.33333333333333331</v>
      </c>
      <c r="AA14" s="23"/>
      <c r="AB14" s="80"/>
      <c r="AC14" s="22"/>
      <c r="AD14" s="24">
        <v>0.33333333333333331</v>
      </c>
      <c r="AE14" s="218"/>
      <c r="AF14" s="560">
        <f>SUM(D14:AE14)</f>
        <v>1.9999999999999998</v>
      </c>
      <c r="AG14" s="556">
        <f>SUM(D15:AE15)</f>
        <v>1.875</v>
      </c>
    </row>
    <row r="15" spans="1:33" ht="15" customHeight="1" x14ac:dyDescent="0.2">
      <c r="A15" s="576"/>
      <c r="B15" s="565"/>
      <c r="C15" s="25" t="s">
        <v>17</v>
      </c>
      <c r="D15" s="26"/>
      <c r="E15" s="29">
        <v>0.3125</v>
      </c>
      <c r="F15" s="27"/>
      <c r="G15" s="82"/>
      <c r="H15" s="26"/>
      <c r="I15" s="29">
        <v>0.3125</v>
      </c>
      <c r="J15" s="27"/>
      <c r="K15" s="28"/>
      <c r="L15" s="83"/>
      <c r="M15" s="29">
        <v>0.3125</v>
      </c>
      <c r="N15" s="27"/>
      <c r="O15" s="82"/>
      <c r="P15" s="26"/>
      <c r="Q15" s="27"/>
      <c r="R15" s="27"/>
      <c r="S15" s="28"/>
      <c r="T15" s="83"/>
      <c r="U15" s="27"/>
      <c r="V15" s="29">
        <v>0.3125</v>
      </c>
      <c r="W15" s="82"/>
      <c r="X15" s="26"/>
      <c r="Y15" s="27"/>
      <c r="Z15" s="29">
        <v>0.3125</v>
      </c>
      <c r="AA15" s="28"/>
      <c r="AB15" s="83"/>
      <c r="AC15" s="27"/>
      <c r="AD15" s="29">
        <v>0.3125</v>
      </c>
      <c r="AE15" s="219"/>
      <c r="AF15" s="561"/>
      <c r="AG15" s="557"/>
    </row>
    <row r="16" spans="1:33" ht="15" customHeight="1" x14ac:dyDescent="0.2">
      <c r="A16" s="576"/>
      <c r="B16" s="571" t="s">
        <v>18</v>
      </c>
      <c r="C16" s="30" t="s">
        <v>16</v>
      </c>
      <c r="D16" s="157">
        <v>0.25</v>
      </c>
      <c r="E16" s="32"/>
      <c r="F16" s="32"/>
      <c r="G16" s="85"/>
      <c r="H16" s="31"/>
      <c r="I16" s="32"/>
      <c r="J16" s="32"/>
      <c r="K16" s="33"/>
      <c r="L16" s="86"/>
      <c r="M16" s="32"/>
      <c r="N16" s="32"/>
      <c r="O16" s="85"/>
      <c r="P16" s="31"/>
      <c r="Q16" s="159">
        <v>0.33333333333333331</v>
      </c>
      <c r="R16" s="32"/>
      <c r="S16" s="33"/>
      <c r="T16" s="86"/>
      <c r="U16" s="159">
        <v>0.33333333333333331</v>
      </c>
      <c r="V16" s="32"/>
      <c r="W16" s="85"/>
      <c r="X16" s="31"/>
      <c r="Y16" s="159">
        <v>0.33333333333333331</v>
      </c>
      <c r="Z16" s="32"/>
      <c r="AA16" s="33"/>
      <c r="AB16" s="86"/>
      <c r="AC16" s="159">
        <v>0.33333333333333331</v>
      </c>
      <c r="AD16" s="32"/>
      <c r="AE16" s="215"/>
      <c r="AF16" s="562">
        <f>SUM(D16:AE16)</f>
        <v>1.583333333333333</v>
      </c>
      <c r="AG16" s="558">
        <f>SUM(D17:AE17)</f>
        <v>1.4791666666666665</v>
      </c>
    </row>
    <row r="17" spans="1:33" ht="15" customHeight="1" x14ac:dyDescent="0.2">
      <c r="A17" s="576"/>
      <c r="B17" s="571"/>
      <c r="C17" s="25" t="s">
        <v>17</v>
      </c>
      <c r="D17" s="158">
        <v>0.22916666666666666</v>
      </c>
      <c r="E17" s="27"/>
      <c r="F17" s="27"/>
      <c r="G17" s="82"/>
      <c r="H17" s="26"/>
      <c r="I17" s="27"/>
      <c r="J17" s="27"/>
      <c r="K17" s="28"/>
      <c r="L17" s="83"/>
      <c r="M17" s="27"/>
      <c r="N17" s="27"/>
      <c r="O17" s="82"/>
      <c r="P17" s="26"/>
      <c r="Q17" s="160">
        <v>0.3125</v>
      </c>
      <c r="R17" s="27"/>
      <c r="S17" s="28"/>
      <c r="T17" s="83"/>
      <c r="U17" s="160">
        <v>0.3125</v>
      </c>
      <c r="V17" s="27"/>
      <c r="W17" s="82"/>
      <c r="X17" s="26"/>
      <c r="Y17" s="160">
        <v>0.3125</v>
      </c>
      <c r="Z17" s="27"/>
      <c r="AA17" s="28"/>
      <c r="AB17" s="83"/>
      <c r="AC17" s="160">
        <v>0.3125</v>
      </c>
      <c r="AD17" s="27"/>
      <c r="AE17" s="219"/>
      <c r="AF17" s="561"/>
      <c r="AG17" s="557"/>
    </row>
    <row r="18" spans="1:33" ht="15" customHeight="1" x14ac:dyDescent="0.2">
      <c r="A18" s="576"/>
      <c r="B18" s="563" t="s">
        <v>19</v>
      </c>
      <c r="C18" s="30" t="s">
        <v>16</v>
      </c>
      <c r="D18" s="31"/>
      <c r="E18" s="32"/>
      <c r="F18" s="165">
        <v>0.33333333333333331</v>
      </c>
      <c r="G18" s="85"/>
      <c r="H18" s="31"/>
      <c r="I18" s="32"/>
      <c r="J18" s="165">
        <v>0.33333333333333331</v>
      </c>
      <c r="K18" s="33"/>
      <c r="L18" s="86"/>
      <c r="M18" s="32"/>
      <c r="N18" s="165">
        <v>0.33333333333333331</v>
      </c>
      <c r="O18" s="85"/>
      <c r="P18" s="31"/>
      <c r="Q18" s="32"/>
      <c r="R18" s="32"/>
      <c r="S18" s="167"/>
      <c r="T18" s="163">
        <v>0.33333333333333331</v>
      </c>
      <c r="U18" s="32"/>
      <c r="V18" s="32"/>
      <c r="W18" s="177"/>
      <c r="X18" s="163">
        <v>0.33333333333333331</v>
      </c>
      <c r="Y18" s="32"/>
      <c r="Z18" s="32"/>
      <c r="AA18" s="167"/>
      <c r="AB18" s="163">
        <v>0.33333333333333331</v>
      </c>
      <c r="AC18" s="32"/>
      <c r="AD18" s="32"/>
      <c r="AE18" s="213">
        <v>8.3333333333333329E-2</v>
      </c>
      <c r="AF18" s="562">
        <f>SUM(D18:AE18)</f>
        <v>2.083333333333333</v>
      </c>
      <c r="AG18" s="558">
        <f>SUM(D19:AE19)</f>
        <v>1.9583333333333333</v>
      </c>
    </row>
    <row r="19" spans="1:33" ht="15" customHeight="1" x14ac:dyDescent="0.2">
      <c r="A19" s="576"/>
      <c r="B19" s="563"/>
      <c r="C19" s="25" t="s">
        <v>17</v>
      </c>
      <c r="D19" s="26"/>
      <c r="E19" s="27"/>
      <c r="F19" s="166">
        <v>0.3125</v>
      </c>
      <c r="G19" s="82"/>
      <c r="H19" s="26"/>
      <c r="I19" s="27"/>
      <c r="J19" s="166">
        <v>0.3125</v>
      </c>
      <c r="K19" s="28"/>
      <c r="L19" s="83"/>
      <c r="M19" s="27"/>
      <c r="N19" s="166">
        <v>0.3125</v>
      </c>
      <c r="O19" s="82"/>
      <c r="P19" s="26"/>
      <c r="Q19" s="27"/>
      <c r="R19" s="27"/>
      <c r="S19" s="168"/>
      <c r="T19" s="164">
        <v>0.3125</v>
      </c>
      <c r="U19" s="27"/>
      <c r="V19" s="27"/>
      <c r="W19" s="178"/>
      <c r="X19" s="164">
        <v>0.3125</v>
      </c>
      <c r="Y19" s="27"/>
      <c r="Z19" s="27"/>
      <c r="AA19" s="168"/>
      <c r="AB19" s="164">
        <v>0.3125</v>
      </c>
      <c r="AC19" s="27"/>
      <c r="AD19" s="27"/>
      <c r="AE19" s="214">
        <v>8.3333333333333329E-2</v>
      </c>
      <c r="AF19" s="561"/>
      <c r="AG19" s="557"/>
    </row>
    <row r="20" spans="1:33" ht="15" customHeight="1" x14ac:dyDescent="0.2">
      <c r="A20" s="576"/>
      <c r="B20" s="569" t="s">
        <v>20</v>
      </c>
      <c r="C20" s="30" t="s">
        <v>16</v>
      </c>
      <c r="D20" s="31"/>
      <c r="E20" s="32"/>
      <c r="F20" s="32"/>
      <c r="G20" s="179"/>
      <c r="H20" s="169">
        <v>0.33333333333333331</v>
      </c>
      <c r="I20" s="32"/>
      <c r="J20" s="32"/>
      <c r="K20" s="173"/>
      <c r="L20" s="169">
        <v>0.33333333333333331</v>
      </c>
      <c r="M20" s="32"/>
      <c r="N20" s="32"/>
      <c r="O20" s="179"/>
      <c r="P20" s="169">
        <v>0.33333333333333331</v>
      </c>
      <c r="Q20" s="32"/>
      <c r="R20" s="171">
        <v>0.33333333333333331</v>
      </c>
      <c r="S20" s="33"/>
      <c r="T20" s="86"/>
      <c r="U20" s="32"/>
      <c r="V20" s="32"/>
      <c r="W20" s="85"/>
      <c r="X20" s="31"/>
      <c r="Y20" s="32"/>
      <c r="Z20" s="32"/>
      <c r="AA20" s="33"/>
      <c r="AB20" s="86"/>
      <c r="AC20" s="32"/>
      <c r="AD20" s="32"/>
      <c r="AE20" s="215"/>
      <c r="AF20" s="562">
        <f>SUM(D20:AE20)</f>
        <v>1.3333333333333333</v>
      </c>
      <c r="AG20" s="558">
        <f>SUM(D21:AE21)</f>
        <v>1.25</v>
      </c>
    </row>
    <row r="21" spans="1:33" ht="15" customHeight="1" thickBot="1" x14ac:dyDescent="0.25">
      <c r="A21" s="577"/>
      <c r="B21" s="570"/>
      <c r="C21" s="40" t="s">
        <v>17</v>
      </c>
      <c r="D21" s="43"/>
      <c r="E21" s="41"/>
      <c r="F21" s="41"/>
      <c r="G21" s="180"/>
      <c r="H21" s="170">
        <v>0.3125</v>
      </c>
      <c r="I21" s="41"/>
      <c r="J21" s="41"/>
      <c r="K21" s="174"/>
      <c r="L21" s="170">
        <v>0.3125</v>
      </c>
      <c r="M21" s="41"/>
      <c r="N21" s="41"/>
      <c r="O21" s="180"/>
      <c r="P21" s="170">
        <v>0.3125</v>
      </c>
      <c r="Q21" s="41"/>
      <c r="R21" s="172">
        <v>0.3125</v>
      </c>
      <c r="S21" s="42"/>
      <c r="T21" s="88"/>
      <c r="U21" s="41"/>
      <c r="V21" s="41"/>
      <c r="W21" s="87"/>
      <c r="X21" s="43"/>
      <c r="Y21" s="41"/>
      <c r="Z21" s="41"/>
      <c r="AA21" s="42"/>
      <c r="AB21" s="88"/>
      <c r="AC21" s="41"/>
      <c r="AD21" s="41"/>
      <c r="AE21" s="239"/>
      <c r="AF21" s="566"/>
      <c r="AG21" s="559"/>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575">
        <v>3</v>
      </c>
      <c r="B23" s="564" t="s">
        <v>15</v>
      </c>
      <c r="C23" s="20" t="s">
        <v>16</v>
      </c>
      <c r="D23" s="21"/>
      <c r="E23" s="22"/>
      <c r="F23" s="22"/>
      <c r="G23" s="81"/>
      <c r="H23" s="55">
        <v>0.33333333333333331</v>
      </c>
      <c r="I23" s="22"/>
      <c r="J23" s="22"/>
      <c r="K23" s="54"/>
      <c r="L23" s="55">
        <v>0.33333333333333331</v>
      </c>
      <c r="M23" s="22"/>
      <c r="N23" s="22"/>
      <c r="O23" s="81"/>
      <c r="P23" s="55">
        <v>0.33333333333333331</v>
      </c>
      <c r="Q23" s="22"/>
      <c r="R23" s="24">
        <v>0.33333333333333331</v>
      </c>
      <c r="S23" s="23"/>
      <c r="T23" s="80"/>
      <c r="U23" s="22"/>
      <c r="V23" s="22"/>
      <c r="W23" s="79"/>
      <c r="X23" s="21"/>
      <c r="Y23" s="22"/>
      <c r="Z23" s="22"/>
      <c r="AA23" s="23"/>
      <c r="AB23" s="80"/>
      <c r="AC23" s="22"/>
      <c r="AD23" s="22"/>
      <c r="AE23" s="232"/>
      <c r="AF23" s="560">
        <f>SUM(D23:AE23)</f>
        <v>1.3333333333333333</v>
      </c>
      <c r="AG23" s="556">
        <f>SUM(D24:AE24)</f>
        <v>1.25</v>
      </c>
    </row>
    <row r="24" spans="1:33" ht="15" customHeight="1" x14ac:dyDescent="0.2">
      <c r="A24" s="576"/>
      <c r="B24" s="565"/>
      <c r="C24" s="25" t="s">
        <v>17</v>
      </c>
      <c r="D24" s="26"/>
      <c r="E24" s="27"/>
      <c r="F24" s="27"/>
      <c r="G24" s="84"/>
      <c r="H24" s="57">
        <v>0.3125</v>
      </c>
      <c r="I24" s="27"/>
      <c r="J24" s="27"/>
      <c r="K24" s="56"/>
      <c r="L24" s="57">
        <v>0.3125</v>
      </c>
      <c r="M24" s="27"/>
      <c r="N24" s="27"/>
      <c r="O24" s="84"/>
      <c r="P24" s="57">
        <v>0.3125</v>
      </c>
      <c r="Q24" s="27"/>
      <c r="R24" s="29">
        <v>0.3125</v>
      </c>
      <c r="S24" s="28"/>
      <c r="T24" s="83"/>
      <c r="U24" s="27"/>
      <c r="V24" s="27"/>
      <c r="W24" s="82"/>
      <c r="X24" s="26"/>
      <c r="Y24" s="27"/>
      <c r="Z24" s="27"/>
      <c r="AA24" s="28"/>
      <c r="AB24" s="83"/>
      <c r="AC24" s="27"/>
      <c r="AD24" s="27"/>
      <c r="AE24" s="233"/>
      <c r="AF24" s="561"/>
      <c r="AG24" s="557"/>
    </row>
    <row r="25" spans="1:33" ht="15" customHeight="1" x14ac:dyDescent="0.2">
      <c r="A25" s="576"/>
      <c r="B25" s="571" t="s">
        <v>18</v>
      </c>
      <c r="C25" s="30" t="s">
        <v>16</v>
      </c>
      <c r="D25" s="31"/>
      <c r="E25" s="159">
        <v>0.33333333333333331</v>
      </c>
      <c r="F25" s="32"/>
      <c r="G25" s="85"/>
      <c r="H25" s="31"/>
      <c r="I25" s="159">
        <v>0.33333333333333331</v>
      </c>
      <c r="J25" s="32"/>
      <c r="K25" s="33"/>
      <c r="L25" s="86"/>
      <c r="M25" s="159">
        <v>0.33333333333333331</v>
      </c>
      <c r="N25" s="32"/>
      <c r="O25" s="85"/>
      <c r="P25" s="31"/>
      <c r="Q25" s="32"/>
      <c r="R25" s="32"/>
      <c r="S25" s="33"/>
      <c r="T25" s="86"/>
      <c r="U25" s="32"/>
      <c r="V25" s="159">
        <v>0.33333333333333331</v>
      </c>
      <c r="W25" s="85"/>
      <c r="X25" s="31"/>
      <c r="Y25" s="32"/>
      <c r="Z25" s="159">
        <v>0.33333333333333331</v>
      </c>
      <c r="AA25" s="33"/>
      <c r="AB25" s="86"/>
      <c r="AC25" s="32"/>
      <c r="AD25" s="159">
        <v>0.33333333333333331</v>
      </c>
      <c r="AE25" s="230"/>
      <c r="AF25" s="562">
        <f>SUM(D25:AE25)</f>
        <v>1.9999999999999998</v>
      </c>
      <c r="AG25" s="558">
        <f>SUM(D26:AE26)</f>
        <v>1.875</v>
      </c>
    </row>
    <row r="26" spans="1:33" ht="15" customHeight="1" x14ac:dyDescent="0.2">
      <c r="A26" s="576"/>
      <c r="B26" s="571"/>
      <c r="C26" s="25" t="s">
        <v>17</v>
      </c>
      <c r="D26" s="26"/>
      <c r="E26" s="160">
        <v>0.3125</v>
      </c>
      <c r="F26" s="27"/>
      <c r="G26" s="82"/>
      <c r="H26" s="26"/>
      <c r="I26" s="160">
        <v>0.3125</v>
      </c>
      <c r="J26" s="27"/>
      <c r="K26" s="28"/>
      <c r="L26" s="83"/>
      <c r="M26" s="160">
        <v>0.3125</v>
      </c>
      <c r="N26" s="27"/>
      <c r="O26" s="82"/>
      <c r="P26" s="26"/>
      <c r="Q26" s="27"/>
      <c r="R26" s="27"/>
      <c r="S26" s="28"/>
      <c r="T26" s="83"/>
      <c r="U26" s="27"/>
      <c r="V26" s="160">
        <v>0.3125</v>
      </c>
      <c r="W26" s="82"/>
      <c r="X26" s="26"/>
      <c r="Y26" s="27"/>
      <c r="Z26" s="160">
        <v>0.3125</v>
      </c>
      <c r="AA26" s="28"/>
      <c r="AB26" s="83"/>
      <c r="AC26" s="27"/>
      <c r="AD26" s="160">
        <v>0.3125</v>
      </c>
      <c r="AE26" s="233"/>
      <c r="AF26" s="561"/>
      <c r="AG26" s="557"/>
    </row>
    <row r="27" spans="1:33" ht="15" customHeight="1" x14ac:dyDescent="0.2">
      <c r="A27" s="576"/>
      <c r="B27" s="563" t="s">
        <v>19</v>
      </c>
      <c r="C27" s="30" t="s">
        <v>16</v>
      </c>
      <c r="D27" s="163">
        <v>0.25</v>
      </c>
      <c r="E27" s="32"/>
      <c r="F27" s="32"/>
      <c r="G27" s="85"/>
      <c r="H27" s="31"/>
      <c r="I27" s="32"/>
      <c r="J27" s="32"/>
      <c r="K27" s="33"/>
      <c r="L27" s="86"/>
      <c r="M27" s="32"/>
      <c r="N27" s="32"/>
      <c r="O27" s="85"/>
      <c r="P27" s="31"/>
      <c r="Q27" s="165">
        <v>0.33333333333333331</v>
      </c>
      <c r="R27" s="32"/>
      <c r="S27" s="33"/>
      <c r="T27" s="86"/>
      <c r="U27" s="165">
        <v>0.33333333333333331</v>
      </c>
      <c r="V27" s="32"/>
      <c r="W27" s="85"/>
      <c r="X27" s="31"/>
      <c r="Y27" s="165">
        <v>0.33333333333333331</v>
      </c>
      <c r="Z27" s="32"/>
      <c r="AA27" s="33"/>
      <c r="AB27" s="86"/>
      <c r="AC27" s="165">
        <v>0.33333333333333331</v>
      </c>
      <c r="AD27" s="32"/>
      <c r="AE27" s="215"/>
      <c r="AF27" s="562">
        <f>SUM(D27:AE27)</f>
        <v>1.583333333333333</v>
      </c>
      <c r="AG27" s="558">
        <f>SUM(D28:AE28)</f>
        <v>1.4791666666666665</v>
      </c>
    </row>
    <row r="28" spans="1:33" ht="15" customHeight="1" x14ac:dyDescent="0.2">
      <c r="A28" s="576"/>
      <c r="B28" s="563"/>
      <c r="C28" s="25" t="s">
        <v>17</v>
      </c>
      <c r="D28" s="164">
        <v>0.22916666666666666</v>
      </c>
      <c r="E28" s="27"/>
      <c r="F28" s="27"/>
      <c r="G28" s="82"/>
      <c r="H28" s="26"/>
      <c r="I28" s="27"/>
      <c r="J28" s="27"/>
      <c r="K28" s="28"/>
      <c r="L28" s="83"/>
      <c r="M28" s="27"/>
      <c r="N28" s="27"/>
      <c r="O28" s="82"/>
      <c r="P28" s="26"/>
      <c r="Q28" s="166">
        <v>0.3125</v>
      </c>
      <c r="R28" s="27"/>
      <c r="S28" s="28"/>
      <c r="T28" s="83"/>
      <c r="U28" s="166">
        <v>0.3125</v>
      </c>
      <c r="V28" s="27"/>
      <c r="W28" s="82"/>
      <c r="X28" s="26"/>
      <c r="Y28" s="166">
        <v>0.3125</v>
      </c>
      <c r="Z28" s="27"/>
      <c r="AA28" s="28"/>
      <c r="AB28" s="83"/>
      <c r="AC28" s="166">
        <v>0.3125</v>
      </c>
      <c r="AD28" s="27"/>
      <c r="AE28" s="219"/>
      <c r="AF28" s="561"/>
      <c r="AG28" s="557"/>
    </row>
    <row r="29" spans="1:33" ht="15" customHeight="1" x14ac:dyDescent="0.2">
      <c r="A29" s="576"/>
      <c r="B29" s="569" t="s">
        <v>20</v>
      </c>
      <c r="C29" s="30" t="s">
        <v>16</v>
      </c>
      <c r="D29" s="31"/>
      <c r="E29" s="32"/>
      <c r="F29" s="171">
        <v>0.33333333333333331</v>
      </c>
      <c r="G29" s="85"/>
      <c r="H29" s="31"/>
      <c r="I29" s="32"/>
      <c r="J29" s="171">
        <v>0.33333333333333331</v>
      </c>
      <c r="K29" s="33"/>
      <c r="L29" s="86"/>
      <c r="M29" s="32"/>
      <c r="N29" s="171">
        <v>0.33333333333333331</v>
      </c>
      <c r="O29" s="85"/>
      <c r="P29" s="31"/>
      <c r="Q29" s="32"/>
      <c r="R29" s="32"/>
      <c r="S29" s="173"/>
      <c r="T29" s="169">
        <v>0.33333333333333331</v>
      </c>
      <c r="U29" s="32"/>
      <c r="V29" s="32"/>
      <c r="W29" s="179"/>
      <c r="X29" s="169">
        <v>0.33333333333333331</v>
      </c>
      <c r="Y29" s="32"/>
      <c r="Z29" s="32"/>
      <c r="AA29" s="173"/>
      <c r="AB29" s="169">
        <v>0.33333333333333331</v>
      </c>
      <c r="AC29" s="32"/>
      <c r="AD29" s="32"/>
      <c r="AE29" s="224">
        <v>8.3333333333333329E-2</v>
      </c>
      <c r="AF29" s="562">
        <f>SUM(D29:AE29)</f>
        <v>2.083333333333333</v>
      </c>
      <c r="AG29" s="558">
        <f>SUM(D30:AE30)</f>
        <v>1.9583333333333333</v>
      </c>
    </row>
    <row r="30" spans="1:33" ht="15" customHeight="1" thickBot="1" x14ac:dyDescent="0.25">
      <c r="A30" s="577"/>
      <c r="B30" s="570"/>
      <c r="C30" s="40" t="s">
        <v>17</v>
      </c>
      <c r="D30" s="43"/>
      <c r="E30" s="41"/>
      <c r="F30" s="172">
        <v>0.3125</v>
      </c>
      <c r="G30" s="87"/>
      <c r="H30" s="43"/>
      <c r="I30" s="41"/>
      <c r="J30" s="172">
        <v>0.3125</v>
      </c>
      <c r="K30" s="42"/>
      <c r="L30" s="88"/>
      <c r="M30" s="41"/>
      <c r="N30" s="172">
        <v>0.3125</v>
      </c>
      <c r="O30" s="87"/>
      <c r="P30" s="43"/>
      <c r="Q30" s="41"/>
      <c r="R30" s="41"/>
      <c r="S30" s="174"/>
      <c r="T30" s="170">
        <v>0.3125</v>
      </c>
      <c r="U30" s="41"/>
      <c r="V30" s="41"/>
      <c r="W30" s="180"/>
      <c r="X30" s="170">
        <v>0.3125</v>
      </c>
      <c r="Y30" s="41"/>
      <c r="Z30" s="41"/>
      <c r="AA30" s="174"/>
      <c r="AB30" s="170">
        <v>0.3125</v>
      </c>
      <c r="AC30" s="41"/>
      <c r="AD30" s="41"/>
      <c r="AE30" s="225">
        <v>8.3333333333333329E-2</v>
      </c>
      <c r="AF30" s="566"/>
      <c r="AG30" s="559"/>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575">
        <v>4</v>
      </c>
      <c r="B32" s="564" t="s">
        <v>15</v>
      </c>
      <c r="C32" s="20" t="s">
        <v>16</v>
      </c>
      <c r="D32" s="21"/>
      <c r="E32" s="22"/>
      <c r="F32" s="24">
        <v>0.33333333333333331</v>
      </c>
      <c r="G32" s="79"/>
      <c r="H32" s="21"/>
      <c r="I32" s="22"/>
      <c r="J32" s="24">
        <v>0.33333333333333331</v>
      </c>
      <c r="K32" s="23"/>
      <c r="L32" s="80"/>
      <c r="M32" s="22"/>
      <c r="N32" s="24">
        <v>0.33333333333333331</v>
      </c>
      <c r="O32" s="79"/>
      <c r="P32" s="21"/>
      <c r="Q32" s="22"/>
      <c r="R32" s="22"/>
      <c r="S32" s="54"/>
      <c r="T32" s="55">
        <v>0.33333333333333331</v>
      </c>
      <c r="U32" s="22"/>
      <c r="V32" s="22"/>
      <c r="W32" s="81"/>
      <c r="X32" s="55">
        <v>0.33333333333333331</v>
      </c>
      <c r="Y32" s="22"/>
      <c r="Z32" s="22"/>
      <c r="AA32" s="54"/>
      <c r="AB32" s="55">
        <v>0.33333333333333331</v>
      </c>
      <c r="AC32" s="22"/>
      <c r="AD32" s="22"/>
      <c r="AE32" s="226">
        <v>8.3333333333333329E-2</v>
      </c>
      <c r="AF32" s="560">
        <f>SUM(D32:AE32)</f>
        <v>2.083333333333333</v>
      </c>
      <c r="AG32" s="556">
        <f>SUM(D33:AE33)</f>
        <v>1.9583333333333333</v>
      </c>
    </row>
    <row r="33" spans="1:33" ht="15" customHeight="1" x14ac:dyDescent="0.2">
      <c r="A33" s="576"/>
      <c r="B33" s="565"/>
      <c r="C33" s="25" t="s">
        <v>17</v>
      </c>
      <c r="D33" s="26"/>
      <c r="E33" s="27"/>
      <c r="F33" s="29">
        <v>0.3125</v>
      </c>
      <c r="G33" s="82"/>
      <c r="H33" s="26"/>
      <c r="I33" s="27"/>
      <c r="J33" s="29">
        <v>0.3125</v>
      </c>
      <c r="K33" s="28"/>
      <c r="L33" s="83"/>
      <c r="M33" s="27"/>
      <c r="N33" s="29">
        <v>0.3125</v>
      </c>
      <c r="O33" s="82"/>
      <c r="P33" s="26"/>
      <c r="Q33" s="27"/>
      <c r="R33" s="27"/>
      <c r="S33" s="56"/>
      <c r="T33" s="57">
        <v>0.3125</v>
      </c>
      <c r="U33" s="27"/>
      <c r="V33" s="27"/>
      <c r="W33" s="84"/>
      <c r="X33" s="57">
        <v>0.3125</v>
      </c>
      <c r="Y33" s="27"/>
      <c r="Z33" s="27"/>
      <c r="AA33" s="56"/>
      <c r="AB33" s="57">
        <v>0.3125</v>
      </c>
      <c r="AC33" s="27"/>
      <c r="AD33" s="27"/>
      <c r="AE33" s="227">
        <v>8.3333333333333329E-2</v>
      </c>
      <c r="AF33" s="561"/>
      <c r="AG33" s="557"/>
    </row>
    <row r="34" spans="1:33" ht="15" customHeight="1" x14ac:dyDescent="0.2">
      <c r="A34" s="576"/>
      <c r="B34" s="571" t="s">
        <v>18</v>
      </c>
      <c r="C34" s="30" t="s">
        <v>16</v>
      </c>
      <c r="D34" s="31"/>
      <c r="E34" s="32"/>
      <c r="F34" s="32"/>
      <c r="G34" s="161"/>
      <c r="H34" s="157">
        <v>0.33333333333333331</v>
      </c>
      <c r="I34" s="32"/>
      <c r="J34" s="32"/>
      <c r="K34" s="161"/>
      <c r="L34" s="181">
        <v>0.33333333333333331</v>
      </c>
      <c r="M34" s="32"/>
      <c r="N34" s="32"/>
      <c r="O34" s="161"/>
      <c r="P34" s="157">
        <v>0.33333333333333331</v>
      </c>
      <c r="Q34" s="32"/>
      <c r="R34" s="159">
        <v>0.33333333333333331</v>
      </c>
      <c r="S34" s="33"/>
      <c r="T34" s="86"/>
      <c r="U34" s="32"/>
      <c r="V34" s="32"/>
      <c r="W34" s="85"/>
      <c r="X34" s="31"/>
      <c r="Y34" s="32"/>
      <c r="Z34" s="32"/>
      <c r="AA34" s="33"/>
      <c r="AB34" s="86"/>
      <c r="AC34" s="32"/>
      <c r="AD34" s="32"/>
      <c r="AE34" s="230"/>
      <c r="AF34" s="562">
        <f>SUM(D34:AE34)</f>
        <v>1.3333333333333333</v>
      </c>
      <c r="AG34" s="558">
        <f>SUM(D35:AE35)</f>
        <v>1.25</v>
      </c>
    </row>
    <row r="35" spans="1:33" ht="15" customHeight="1" x14ac:dyDescent="0.2">
      <c r="A35" s="576"/>
      <c r="B35" s="571"/>
      <c r="C35" s="25" t="s">
        <v>17</v>
      </c>
      <c r="D35" s="26"/>
      <c r="E35" s="27"/>
      <c r="F35" s="27"/>
      <c r="G35" s="162"/>
      <c r="H35" s="158">
        <v>0.3125</v>
      </c>
      <c r="I35" s="27"/>
      <c r="J35" s="27"/>
      <c r="K35" s="162"/>
      <c r="L35" s="182">
        <v>0.3125</v>
      </c>
      <c r="M35" s="27"/>
      <c r="N35" s="27"/>
      <c r="O35" s="162"/>
      <c r="P35" s="158">
        <v>0.3125</v>
      </c>
      <c r="Q35" s="27"/>
      <c r="R35" s="160">
        <v>0.3125</v>
      </c>
      <c r="S35" s="28"/>
      <c r="T35" s="83"/>
      <c r="U35" s="27"/>
      <c r="V35" s="27"/>
      <c r="W35" s="82"/>
      <c r="X35" s="26"/>
      <c r="Y35" s="27"/>
      <c r="Z35" s="27"/>
      <c r="AA35" s="28"/>
      <c r="AB35" s="83"/>
      <c r="AC35" s="27"/>
      <c r="AD35" s="27"/>
      <c r="AE35" s="233"/>
      <c r="AF35" s="561"/>
      <c r="AG35" s="557"/>
    </row>
    <row r="36" spans="1:33" ht="15" customHeight="1" x14ac:dyDescent="0.2">
      <c r="A36" s="576"/>
      <c r="B36" s="563" t="s">
        <v>19</v>
      </c>
      <c r="C36" s="30" t="s">
        <v>16</v>
      </c>
      <c r="D36" s="31"/>
      <c r="E36" s="165">
        <v>0.33333333333333331</v>
      </c>
      <c r="F36" s="32"/>
      <c r="G36" s="85"/>
      <c r="H36" s="31"/>
      <c r="I36" s="165">
        <v>0.33333333333333331</v>
      </c>
      <c r="J36" s="32"/>
      <c r="K36" s="33"/>
      <c r="L36" s="86"/>
      <c r="M36" s="165">
        <v>0.33333333333333331</v>
      </c>
      <c r="N36" s="32"/>
      <c r="O36" s="85"/>
      <c r="P36" s="31"/>
      <c r="Q36" s="32"/>
      <c r="R36" s="32"/>
      <c r="S36" s="33"/>
      <c r="T36" s="86"/>
      <c r="U36" s="32"/>
      <c r="V36" s="165">
        <v>0.33333333333333331</v>
      </c>
      <c r="W36" s="85"/>
      <c r="X36" s="31"/>
      <c r="Y36" s="32"/>
      <c r="Z36" s="165">
        <v>0.33333333333333331</v>
      </c>
      <c r="AA36" s="33"/>
      <c r="AB36" s="86"/>
      <c r="AC36" s="32"/>
      <c r="AD36" s="165">
        <v>0.33333333333333331</v>
      </c>
      <c r="AE36" s="215"/>
      <c r="AF36" s="562">
        <f>SUM(D36:AE36)</f>
        <v>1.9999999999999998</v>
      </c>
      <c r="AG36" s="558">
        <f>SUM(D37:AE37)</f>
        <v>1.875</v>
      </c>
    </row>
    <row r="37" spans="1:33" ht="15" customHeight="1" x14ac:dyDescent="0.2">
      <c r="A37" s="576"/>
      <c r="B37" s="563"/>
      <c r="C37" s="25" t="s">
        <v>17</v>
      </c>
      <c r="D37" s="26"/>
      <c r="E37" s="166">
        <v>0.3125</v>
      </c>
      <c r="F37" s="27"/>
      <c r="G37" s="82"/>
      <c r="H37" s="26"/>
      <c r="I37" s="166">
        <v>0.3125</v>
      </c>
      <c r="J37" s="27"/>
      <c r="K37" s="28"/>
      <c r="L37" s="83"/>
      <c r="M37" s="166">
        <v>0.3125</v>
      </c>
      <c r="N37" s="27"/>
      <c r="O37" s="82"/>
      <c r="P37" s="26"/>
      <c r="Q37" s="27"/>
      <c r="R37" s="27"/>
      <c r="S37" s="28"/>
      <c r="T37" s="83"/>
      <c r="U37" s="27"/>
      <c r="V37" s="166">
        <v>0.3125</v>
      </c>
      <c r="W37" s="82"/>
      <c r="X37" s="26"/>
      <c r="Y37" s="27"/>
      <c r="Z37" s="166">
        <v>0.3125</v>
      </c>
      <c r="AA37" s="28"/>
      <c r="AB37" s="83"/>
      <c r="AC37" s="27"/>
      <c r="AD37" s="166">
        <v>0.3125</v>
      </c>
      <c r="AE37" s="219"/>
      <c r="AF37" s="561"/>
      <c r="AG37" s="557"/>
    </row>
    <row r="38" spans="1:33" ht="15" customHeight="1" x14ac:dyDescent="0.2">
      <c r="A38" s="576"/>
      <c r="B38" s="569" t="s">
        <v>20</v>
      </c>
      <c r="C38" s="30" t="s">
        <v>16</v>
      </c>
      <c r="D38" s="169">
        <v>0.25</v>
      </c>
      <c r="E38" s="32"/>
      <c r="F38" s="32"/>
      <c r="G38" s="85"/>
      <c r="H38" s="31"/>
      <c r="I38" s="32"/>
      <c r="J38" s="32"/>
      <c r="K38" s="33"/>
      <c r="L38" s="86"/>
      <c r="M38" s="32"/>
      <c r="N38" s="32"/>
      <c r="O38" s="85"/>
      <c r="P38" s="31"/>
      <c r="Q38" s="171">
        <v>0.33333333333333331</v>
      </c>
      <c r="R38" s="32"/>
      <c r="S38" s="33"/>
      <c r="T38" s="86"/>
      <c r="U38" s="171">
        <v>0.33333333333333331</v>
      </c>
      <c r="V38" s="32"/>
      <c r="W38" s="85"/>
      <c r="X38" s="31"/>
      <c r="Y38" s="171">
        <v>0.33333333333333331</v>
      </c>
      <c r="Z38" s="32"/>
      <c r="AA38" s="33"/>
      <c r="AB38" s="86"/>
      <c r="AC38" s="171">
        <v>0.33333333333333331</v>
      </c>
      <c r="AD38" s="32"/>
      <c r="AE38" s="215"/>
      <c r="AF38" s="562">
        <f>SUM(D38:AE38)</f>
        <v>1.583333333333333</v>
      </c>
      <c r="AG38" s="558">
        <f>SUM(D39:AE39)</f>
        <v>1.4791666666666665</v>
      </c>
    </row>
    <row r="39" spans="1:33" ht="15" customHeight="1" thickBot="1" x14ac:dyDescent="0.25">
      <c r="A39" s="577"/>
      <c r="B39" s="570"/>
      <c r="C39" s="40" t="s">
        <v>17</v>
      </c>
      <c r="D39" s="170">
        <v>0.22916666666666666</v>
      </c>
      <c r="E39" s="41"/>
      <c r="F39" s="41"/>
      <c r="G39" s="87"/>
      <c r="H39" s="43"/>
      <c r="I39" s="41"/>
      <c r="J39" s="41"/>
      <c r="K39" s="42"/>
      <c r="L39" s="88"/>
      <c r="M39" s="41"/>
      <c r="N39" s="41"/>
      <c r="O39" s="87"/>
      <c r="P39" s="43"/>
      <c r="Q39" s="172">
        <v>0.3125</v>
      </c>
      <c r="R39" s="41"/>
      <c r="S39" s="42"/>
      <c r="T39" s="88"/>
      <c r="U39" s="172">
        <v>0.3125</v>
      </c>
      <c r="V39" s="41"/>
      <c r="W39" s="87"/>
      <c r="X39" s="43"/>
      <c r="Y39" s="172">
        <v>0.3125</v>
      </c>
      <c r="Z39" s="41"/>
      <c r="AA39" s="42"/>
      <c r="AB39" s="88"/>
      <c r="AC39" s="172">
        <v>0.3125</v>
      </c>
      <c r="AD39" s="41"/>
      <c r="AE39" s="239"/>
      <c r="AF39" s="566"/>
      <c r="AG39" s="559"/>
    </row>
    <row r="40" spans="1:33" ht="26.45" customHeight="1" thickBot="1" x14ac:dyDescent="0.25">
      <c r="X40" s="572" t="s">
        <v>21</v>
      </c>
      <c r="Y40" s="573"/>
      <c r="Z40" s="573"/>
      <c r="AA40" s="573"/>
      <c r="AB40" s="573"/>
      <c r="AC40" s="573"/>
      <c r="AD40" s="573"/>
      <c r="AE40" s="574"/>
      <c r="AF40" s="48">
        <f>SUM(AF5:AF12,AF14:AF21,AF23:AF30,AF32:AF39)/16</f>
        <v>1.7499999999999996</v>
      </c>
      <c r="AG40" s="49">
        <f>SUM(AG5:AG12,AG14:AG21,AG23:AG30,AG32:AG39)/16</f>
        <v>1.640625</v>
      </c>
    </row>
    <row r="41" spans="1:33" ht="15" customHeight="1" x14ac:dyDescent="0.25"/>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241"/>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241"/>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241"/>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241"/>
      <c r="AF45" s="66"/>
      <c r="AG45" s="66"/>
    </row>
    <row r="46" spans="1:33" s="62" customFormat="1" ht="15" customHeight="1" x14ac:dyDescent="0.2">
      <c r="B46" s="63"/>
      <c r="C46" s="63"/>
      <c r="D46" s="64"/>
      <c r="E46" s="64"/>
      <c r="F46" s="64"/>
      <c r="G46" s="64"/>
      <c r="H46" s="64"/>
      <c r="AE46" s="241"/>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241"/>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241"/>
      <c r="AF48" s="66"/>
      <c r="AG48" s="66"/>
    </row>
    <row r="49" spans="1:33" s="62" customFormat="1" ht="15" customHeight="1" x14ac:dyDescent="0.2">
      <c r="D49" s="64"/>
      <c r="E49" s="64"/>
      <c r="F49" s="64"/>
      <c r="G49" s="64"/>
      <c r="H49" s="64"/>
      <c r="AE49" s="241"/>
      <c r="AF49" s="66"/>
      <c r="AG49" s="66"/>
    </row>
    <row r="50" spans="1:33" s="67" customFormat="1" ht="35.1" customHeight="1" x14ac:dyDescent="0.2">
      <c r="B50" s="63" t="s">
        <v>24</v>
      </c>
      <c r="C50" s="63"/>
      <c r="D50" s="63"/>
      <c r="E50" s="63"/>
      <c r="F50" s="63"/>
      <c r="G50" s="63"/>
      <c r="H50" s="63"/>
      <c r="I50" s="65" t="s">
        <v>31</v>
      </c>
      <c r="K50" s="62"/>
      <c r="L50" s="62"/>
      <c r="M50" s="62"/>
      <c r="N50" s="62"/>
      <c r="O50" s="62"/>
      <c r="P50" s="62"/>
      <c r="Q50" s="62"/>
      <c r="R50" s="62"/>
      <c r="S50" s="62"/>
      <c r="T50" s="62"/>
      <c r="U50" s="62"/>
      <c r="AE50" s="241"/>
      <c r="AF50" s="94"/>
      <c r="AG50" s="94"/>
    </row>
    <row r="51" spans="1:33" s="67" customFormat="1" ht="35.1" customHeight="1" x14ac:dyDescent="0.2">
      <c r="A51" s="62"/>
      <c r="B51" s="62"/>
      <c r="C51" s="62"/>
      <c r="D51" s="62"/>
      <c r="E51" s="62"/>
      <c r="F51" s="62"/>
      <c r="G51" s="62"/>
      <c r="H51" s="62"/>
      <c r="I51" s="65" t="s">
        <v>32</v>
      </c>
      <c r="V51" s="62"/>
      <c r="W51" s="62"/>
      <c r="X51" s="62"/>
      <c r="Y51" s="62"/>
      <c r="Z51" s="62"/>
      <c r="AA51" s="62"/>
      <c r="AB51" s="62"/>
      <c r="AC51" s="62"/>
      <c r="AE51" s="241"/>
      <c r="AF51" s="94"/>
      <c r="AG51" s="94"/>
    </row>
    <row r="52" spans="1:33" s="62" customFormat="1" ht="15" customHeight="1" x14ac:dyDescent="0.2">
      <c r="B52" s="63"/>
      <c r="C52" s="63"/>
      <c r="D52" s="64"/>
      <c r="E52" s="64"/>
      <c r="F52" s="64"/>
      <c r="G52" s="64"/>
      <c r="H52" s="64"/>
      <c r="I52" s="67"/>
      <c r="AE52" s="241"/>
    </row>
    <row r="53" spans="1:33" s="62" customFormat="1" ht="34.9" customHeight="1" x14ac:dyDescent="0.2">
      <c r="B53" s="63" t="s">
        <v>26</v>
      </c>
      <c r="C53" s="63"/>
      <c r="D53" s="64"/>
      <c r="E53" s="64"/>
      <c r="F53" s="64"/>
      <c r="G53" s="64"/>
      <c r="I53" s="68"/>
      <c r="AE53" s="241"/>
    </row>
    <row r="54" spans="1:33" s="67" customFormat="1" ht="9.9499999999999993" customHeight="1" x14ac:dyDescent="0.2">
      <c r="B54" s="69"/>
      <c r="C54" s="69"/>
      <c r="D54" s="69"/>
      <c r="AE54" s="241"/>
    </row>
    <row r="55" spans="1:33" s="67" customFormat="1" ht="35.1" customHeight="1" x14ac:dyDescent="0.2">
      <c r="B55" s="69"/>
      <c r="C55" s="69"/>
      <c r="D55" s="69"/>
      <c r="I55" s="62" t="str">
        <f>'Nr401_7 Tage'!$I$54</f>
        <v>Beachten Sie generell folgende Punkte beim Erstellen eines Schichtplanes:</v>
      </c>
      <c r="AE55" s="241"/>
    </row>
    <row r="56" spans="1:33" s="67" customFormat="1" ht="35.1" customHeight="1" x14ac:dyDescent="0.2">
      <c r="B56" s="69"/>
      <c r="C56" s="69"/>
      <c r="D56" s="69"/>
      <c r="I56" s="141" t="s">
        <v>80</v>
      </c>
      <c r="AE56" s="241"/>
    </row>
    <row r="57" spans="1:33" s="62" customFormat="1" ht="35.1" customHeight="1" x14ac:dyDescent="0.2">
      <c r="I57" s="141" t="s">
        <v>79</v>
      </c>
      <c r="AE57" s="241"/>
    </row>
    <row r="58" spans="1:33" s="62" customFormat="1" ht="15" customHeight="1" x14ac:dyDescent="0.2">
      <c r="I58" s="65"/>
      <c r="AE58" s="241"/>
      <c r="AF58" s="66"/>
      <c r="AG58" s="66"/>
    </row>
    <row r="59" spans="1:33" s="62" customFormat="1" ht="30" x14ac:dyDescent="0.2">
      <c r="B59" s="63" t="s">
        <v>28</v>
      </c>
      <c r="C59" s="63"/>
      <c r="I59" s="62" t="str">
        <f>'Nr401_7 Tage'!$I$58</f>
        <v>Art. 24 ArG, Art. 36 - 38 ArGV1</v>
      </c>
      <c r="AE59" s="241"/>
      <c r="AF59" s="66"/>
      <c r="AG59" s="66"/>
    </row>
    <row r="61" spans="1:33" ht="30" x14ac:dyDescent="0.25">
      <c r="B61" s="63" t="s">
        <v>72</v>
      </c>
      <c r="I61" s="62" t="s">
        <v>73</v>
      </c>
      <c r="AG61" s="2"/>
    </row>
    <row r="62" spans="1:33" ht="25.5" x14ac:dyDescent="0.35">
      <c r="I62" s="126"/>
      <c r="AG62" s="2"/>
    </row>
  </sheetData>
  <mergeCells count="58">
    <mergeCell ref="X40:AE40"/>
    <mergeCell ref="A1:G2"/>
    <mergeCell ref="H1:AE2"/>
    <mergeCell ref="AF36:AF37"/>
    <mergeCell ref="AF23:AF24"/>
    <mergeCell ref="AF18:AF19"/>
    <mergeCell ref="AF9:AF10"/>
    <mergeCell ref="B38:B39"/>
    <mergeCell ref="C3:C4"/>
    <mergeCell ref="AF38:AF39"/>
    <mergeCell ref="AF29:AF30"/>
    <mergeCell ref="A14:A21"/>
    <mergeCell ref="A23:A30"/>
    <mergeCell ref="B14:B15"/>
    <mergeCell ref="B16:B17"/>
    <mergeCell ref="B18:B19"/>
    <mergeCell ref="AG38:AG39"/>
    <mergeCell ref="AF32:AF33"/>
    <mergeCell ref="AG32:AG33"/>
    <mergeCell ref="AF34:AF35"/>
    <mergeCell ref="AG34:AG35"/>
    <mergeCell ref="AG36:AG37"/>
    <mergeCell ref="AG29:AG30"/>
    <mergeCell ref="AG23:AG24"/>
    <mergeCell ref="AF25:AF26"/>
    <mergeCell ref="AG25:AG26"/>
    <mergeCell ref="AG14:AG15"/>
    <mergeCell ref="AF16:AF17"/>
    <mergeCell ref="AG16:AG17"/>
    <mergeCell ref="AF14:AF15"/>
    <mergeCell ref="AG18:AG19"/>
    <mergeCell ref="AF20:AF21"/>
    <mergeCell ref="AG20:AG21"/>
    <mergeCell ref="AF27:AF28"/>
    <mergeCell ref="AG27:AG28"/>
    <mergeCell ref="AG9:AG10"/>
    <mergeCell ref="AF11:AF12"/>
    <mergeCell ref="AG11:AG12"/>
    <mergeCell ref="AF5:AF6"/>
    <mergeCell ref="AG5:AG6"/>
    <mergeCell ref="AF7:AF8"/>
    <mergeCell ref="AG7:AG8"/>
    <mergeCell ref="A32:A39"/>
    <mergeCell ref="B29:B30"/>
    <mergeCell ref="B32:B33"/>
    <mergeCell ref="B34:B35"/>
    <mergeCell ref="B36:B37"/>
    <mergeCell ref="B20:B21"/>
    <mergeCell ref="B23:B24"/>
    <mergeCell ref="B25:B26"/>
    <mergeCell ref="B27:B28"/>
    <mergeCell ref="A3:A4"/>
    <mergeCell ref="B3:B4"/>
    <mergeCell ref="B5:B6"/>
    <mergeCell ref="B7:B8"/>
    <mergeCell ref="B9:B10"/>
    <mergeCell ref="B11:B12"/>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71"/>
  <sheetViews>
    <sheetView zoomScale="55" zoomScaleNormal="55" zoomScaleSheetLayoutView="50" workbookViewId="0">
      <selection activeCell="D147" sqref="D5:AC147"/>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549" t="s">
        <v>61</v>
      </c>
      <c r="B1" s="550"/>
      <c r="C1" s="550"/>
      <c r="D1" s="550"/>
      <c r="E1" s="550"/>
      <c r="F1" s="550"/>
      <c r="G1" s="550"/>
      <c r="H1" s="553" t="s">
        <v>37</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1"/>
    </row>
    <row r="2" spans="1:33"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v>39356</v>
      </c>
    </row>
    <row r="3" spans="1:33" s="67" customFormat="1" ht="50.1" customHeight="1" thickBot="1" x14ac:dyDescent="0.25">
      <c r="A3" s="567" t="s">
        <v>2</v>
      </c>
      <c r="B3" s="567" t="s">
        <v>3</v>
      </c>
      <c r="C3" s="567"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12" t="s">
        <v>13</v>
      </c>
      <c r="AG4" s="18" t="s">
        <v>14</v>
      </c>
    </row>
    <row r="5" spans="1:33" ht="15" customHeight="1" x14ac:dyDescent="0.2">
      <c r="A5" s="575">
        <v>1</v>
      </c>
      <c r="B5" s="564" t="s">
        <v>15</v>
      </c>
      <c r="C5" s="20" t="s">
        <v>16</v>
      </c>
      <c r="D5" s="21"/>
      <c r="E5" s="50"/>
      <c r="F5" s="24">
        <v>0.33333333333333331</v>
      </c>
      <c r="G5" s="23"/>
      <c r="H5" s="21"/>
      <c r="I5" s="50"/>
      <c r="J5" s="24">
        <v>0.33333333333333331</v>
      </c>
      <c r="K5" s="23"/>
      <c r="L5" s="21"/>
      <c r="M5" s="50"/>
      <c r="N5" s="24">
        <v>0.33333333333333331</v>
      </c>
      <c r="O5" s="23"/>
      <c r="P5" s="21"/>
      <c r="Q5" s="50"/>
      <c r="R5" s="24">
        <v>0.33333333333333331</v>
      </c>
      <c r="S5" s="23"/>
      <c r="T5" s="21"/>
      <c r="U5" s="50"/>
      <c r="V5" s="22"/>
      <c r="W5" s="23"/>
      <c r="X5" s="21"/>
      <c r="Y5" s="22"/>
      <c r="Z5" s="22"/>
      <c r="AA5" s="54"/>
      <c r="AB5" s="55">
        <v>0.33333333333333331</v>
      </c>
      <c r="AC5" s="50"/>
      <c r="AD5" s="22"/>
      <c r="AE5" s="222">
        <v>8.3333333333333329E-2</v>
      </c>
      <c r="AF5" s="560">
        <f>SUM(D5:AE5)</f>
        <v>1.7499999999999998</v>
      </c>
      <c r="AG5" s="556">
        <f>SUM(D6:AE6)</f>
        <v>1.6458333333333333</v>
      </c>
    </row>
    <row r="6" spans="1:33" ht="15" customHeight="1" x14ac:dyDescent="0.2">
      <c r="A6" s="576"/>
      <c r="B6" s="565"/>
      <c r="C6" s="25" t="s">
        <v>17</v>
      </c>
      <c r="D6" s="26"/>
      <c r="E6" s="35"/>
      <c r="F6" s="29">
        <v>0.3125</v>
      </c>
      <c r="G6" s="28"/>
      <c r="H6" s="26"/>
      <c r="I6" s="35"/>
      <c r="J6" s="29">
        <v>0.3125</v>
      </c>
      <c r="K6" s="28"/>
      <c r="L6" s="26"/>
      <c r="M6" s="35"/>
      <c r="N6" s="29">
        <v>0.3125</v>
      </c>
      <c r="O6" s="28"/>
      <c r="P6" s="26"/>
      <c r="Q6" s="35"/>
      <c r="R6" s="29">
        <v>0.3125</v>
      </c>
      <c r="S6" s="28"/>
      <c r="T6" s="26"/>
      <c r="U6" s="35"/>
      <c r="V6" s="27"/>
      <c r="W6" s="28"/>
      <c r="X6" s="26"/>
      <c r="Y6" s="27"/>
      <c r="Z6" s="27"/>
      <c r="AA6" s="56"/>
      <c r="AB6" s="57">
        <v>0.3125</v>
      </c>
      <c r="AC6" s="35"/>
      <c r="AD6" s="27"/>
      <c r="AE6" s="223">
        <v>8.3333333333333329E-2</v>
      </c>
      <c r="AF6" s="561"/>
      <c r="AG6" s="557"/>
    </row>
    <row r="7" spans="1:33" ht="15" customHeight="1" x14ac:dyDescent="0.2">
      <c r="A7" s="576"/>
      <c r="B7" s="571" t="s">
        <v>18</v>
      </c>
      <c r="C7" s="30" t="s">
        <v>16</v>
      </c>
      <c r="D7" s="157">
        <v>0.25</v>
      </c>
      <c r="E7" s="34"/>
      <c r="F7" s="32"/>
      <c r="G7" s="161"/>
      <c r="H7" s="157">
        <v>0.33333333333333331</v>
      </c>
      <c r="I7" s="32"/>
      <c r="J7" s="32"/>
      <c r="K7" s="33"/>
      <c r="L7" s="31"/>
      <c r="M7" s="32"/>
      <c r="N7" s="34"/>
      <c r="O7" s="33"/>
      <c r="P7" s="31"/>
      <c r="Q7" s="159">
        <v>0.33333333333333331</v>
      </c>
      <c r="R7" s="34"/>
      <c r="S7" s="33"/>
      <c r="T7" s="31"/>
      <c r="U7" s="159">
        <v>0.33333333333333331</v>
      </c>
      <c r="V7" s="34"/>
      <c r="W7" s="33"/>
      <c r="X7" s="31"/>
      <c r="Y7" s="159">
        <v>0.33333333333333331</v>
      </c>
      <c r="Z7" s="34"/>
      <c r="AA7" s="33"/>
      <c r="AB7" s="31"/>
      <c r="AC7" s="159">
        <v>0.33333333333333331</v>
      </c>
      <c r="AD7" s="34"/>
      <c r="AE7" s="215"/>
      <c r="AF7" s="562">
        <f>SUM(D7:AE7)</f>
        <v>1.9166666666666663</v>
      </c>
      <c r="AG7" s="558">
        <f>SUM(D8:AE8)</f>
        <v>1.7916666666666665</v>
      </c>
    </row>
    <row r="8" spans="1:33" ht="15" customHeight="1" x14ac:dyDescent="0.2">
      <c r="A8" s="576"/>
      <c r="B8" s="571"/>
      <c r="C8" s="25" t="s">
        <v>17</v>
      </c>
      <c r="D8" s="158">
        <v>0.22916666666666666</v>
      </c>
      <c r="E8" s="35"/>
      <c r="F8" s="27"/>
      <c r="G8" s="162"/>
      <c r="H8" s="158">
        <v>0.3125</v>
      </c>
      <c r="I8" s="27"/>
      <c r="J8" s="27"/>
      <c r="K8" s="28"/>
      <c r="L8" s="26"/>
      <c r="M8" s="27"/>
      <c r="N8" s="35"/>
      <c r="O8" s="28"/>
      <c r="P8" s="26"/>
      <c r="Q8" s="160">
        <v>0.3125</v>
      </c>
      <c r="R8" s="35"/>
      <c r="S8" s="28"/>
      <c r="T8" s="26"/>
      <c r="U8" s="160">
        <v>0.3125</v>
      </c>
      <c r="V8" s="35"/>
      <c r="W8" s="28"/>
      <c r="X8" s="26"/>
      <c r="Y8" s="160">
        <v>0.3125</v>
      </c>
      <c r="Z8" s="35"/>
      <c r="AA8" s="28"/>
      <c r="AB8" s="26"/>
      <c r="AC8" s="160">
        <v>0.3125</v>
      </c>
      <c r="AD8" s="35"/>
      <c r="AE8" s="219"/>
      <c r="AF8" s="561"/>
      <c r="AG8" s="557"/>
    </row>
    <row r="9" spans="1:33" ht="15" customHeight="1" x14ac:dyDescent="0.2">
      <c r="A9" s="576"/>
      <c r="B9" s="563" t="s">
        <v>19</v>
      </c>
      <c r="C9" s="30" t="s">
        <v>16</v>
      </c>
      <c r="D9" s="31"/>
      <c r="E9" s="165">
        <v>0.33333333333333331</v>
      </c>
      <c r="F9" s="34"/>
      <c r="G9" s="33"/>
      <c r="H9" s="31"/>
      <c r="I9" s="165">
        <v>0.33333333333333331</v>
      </c>
      <c r="J9" s="34"/>
      <c r="K9" s="33"/>
      <c r="L9" s="31"/>
      <c r="M9" s="165">
        <v>0.33333333333333331</v>
      </c>
      <c r="N9" s="34"/>
      <c r="O9" s="33"/>
      <c r="P9" s="31"/>
      <c r="Q9" s="32"/>
      <c r="R9" s="32"/>
      <c r="S9" s="33"/>
      <c r="T9" s="31"/>
      <c r="U9" s="32"/>
      <c r="V9" s="165">
        <v>0.33333333333333331</v>
      </c>
      <c r="W9" s="36"/>
      <c r="X9" s="37"/>
      <c r="Y9" s="32"/>
      <c r="Z9" s="165">
        <v>0.33333333333333331</v>
      </c>
      <c r="AA9" s="36"/>
      <c r="AB9" s="37"/>
      <c r="AC9" s="32"/>
      <c r="AD9" s="165">
        <v>0.33333333333333331</v>
      </c>
      <c r="AE9" s="243"/>
      <c r="AF9" s="562">
        <f>SUM(D9:AE9)</f>
        <v>1.9999999999999998</v>
      </c>
      <c r="AG9" s="558">
        <f>SUM(D10:AE10)</f>
        <v>1.875</v>
      </c>
    </row>
    <row r="10" spans="1:33" ht="15" customHeight="1" x14ac:dyDescent="0.2">
      <c r="A10" s="576"/>
      <c r="B10" s="563"/>
      <c r="C10" s="25" t="s">
        <v>17</v>
      </c>
      <c r="D10" s="26"/>
      <c r="E10" s="166">
        <v>0.3125</v>
      </c>
      <c r="F10" s="35"/>
      <c r="G10" s="28"/>
      <c r="H10" s="26"/>
      <c r="I10" s="166">
        <v>0.3125</v>
      </c>
      <c r="J10" s="35"/>
      <c r="K10" s="28"/>
      <c r="L10" s="26"/>
      <c r="M10" s="166">
        <v>0.3125</v>
      </c>
      <c r="N10" s="35"/>
      <c r="O10" s="28"/>
      <c r="P10" s="26"/>
      <c r="Q10" s="27"/>
      <c r="R10" s="27"/>
      <c r="S10" s="28"/>
      <c r="T10" s="26"/>
      <c r="U10" s="27"/>
      <c r="V10" s="166">
        <v>0.3125</v>
      </c>
      <c r="W10" s="38"/>
      <c r="X10" s="39"/>
      <c r="Y10" s="27"/>
      <c r="Z10" s="166">
        <v>0.3125</v>
      </c>
      <c r="AA10" s="38"/>
      <c r="AB10" s="39"/>
      <c r="AC10" s="27"/>
      <c r="AD10" s="166">
        <v>0.3125</v>
      </c>
      <c r="AE10" s="244"/>
      <c r="AF10" s="561"/>
      <c r="AG10" s="557"/>
    </row>
    <row r="11" spans="1:33" ht="15" customHeight="1" x14ac:dyDescent="0.2">
      <c r="A11" s="576"/>
      <c r="B11" s="569" t="s">
        <v>20</v>
      </c>
      <c r="C11" s="30" t="s">
        <v>16</v>
      </c>
      <c r="D11" s="31"/>
      <c r="E11" s="32"/>
      <c r="F11" s="32"/>
      <c r="G11" s="33"/>
      <c r="H11" s="31"/>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562">
        <f>SUM(D11:AE11)</f>
        <v>1.3333333333333333</v>
      </c>
      <c r="AG11" s="558">
        <f>SUM(D12:AE12)</f>
        <v>1.25</v>
      </c>
    </row>
    <row r="12" spans="1:33" ht="15" customHeight="1" thickBot="1" x14ac:dyDescent="0.25">
      <c r="A12" s="577"/>
      <c r="B12" s="570"/>
      <c r="C12" s="40" t="s">
        <v>17</v>
      </c>
      <c r="D12" s="43"/>
      <c r="E12" s="41"/>
      <c r="F12" s="41"/>
      <c r="G12" s="42"/>
      <c r="H12" s="43"/>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566"/>
      <c r="AG12" s="559"/>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575">
        <v>2</v>
      </c>
      <c r="B14" s="564" t="s">
        <v>15</v>
      </c>
      <c r="C14" s="20" t="s">
        <v>16</v>
      </c>
      <c r="D14" s="55">
        <v>0.25</v>
      </c>
      <c r="E14" s="50"/>
      <c r="F14" s="22"/>
      <c r="G14" s="81"/>
      <c r="H14" s="55">
        <v>0.33333333333333331</v>
      </c>
      <c r="I14" s="22"/>
      <c r="J14" s="22"/>
      <c r="K14" s="54"/>
      <c r="L14" s="55">
        <v>0.33333333333333331</v>
      </c>
      <c r="M14" s="22"/>
      <c r="N14" s="50"/>
      <c r="O14" s="79"/>
      <c r="P14" s="21"/>
      <c r="Q14" s="22"/>
      <c r="R14" s="50"/>
      <c r="S14" s="23"/>
      <c r="T14" s="80"/>
      <c r="U14" s="24">
        <v>0.33333333333333331</v>
      </c>
      <c r="V14" s="50"/>
      <c r="W14" s="79"/>
      <c r="X14" s="21"/>
      <c r="Y14" s="24">
        <v>0.33333333333333331</v>
      </c>
      <c r="Z14" s="50"/>
      <c r="AA14" s="23"/>
      <c r="AB14" s="80"/>
      <c r="AC14" s="24">
        <v>0.33333333333333331</v>
      </c>
      <c r="AD14" s="50"/>
      <c r="AE14" s="218"/>
      <c r="AF14" s="560">
        <f>SUM(D14:AE14)</f>
        <v>1.9166666666666663</v>
      </c>
      <c r="AG14" s="556">
        <f>SUM(D15:AE15)</f>
        <v>1.7916666666666665</v>
      </c>
    </row>
    <row r="15" spans="1:33" ht="15" customHeight="1" x14ac:dyDescent="0.2">
      <c r="A15" s="576"/>
      <c r="B15" s="565"/>
      <c r="C15" s="25" t="s">
        <v>17</v>
      </c>
      <c r="D15" s="57">
        <v>0.22916666666666666</v>
      </c>
      <c r="E15" s="35"/>
      <c r="F15" s="27"/>
      <c r="G15" s="84"/>
      <c r="H15" s="57">
        <v>0.3125</v>
      </c>
      <c r="I15" s="27"/>
      <c r="J15" s="27"/>
      <c r="K15" s="56"/>
      <c r="L15" s="57">
        <v>0.3125</v>
      </c>
      <c r="M15" s="27"/>
      <c r="N15" s="35"/>
      <c r="O15" s="82"/>
      <c r="P15" s="26"/>
      <c r="Q15" s="27"/>
      <c r="R15" s="35"/>
      <c r="S15" s="28"/>
      <c r="T15" s="83"/>
      <c r="U15" s="29">
        <v>0.3125</v>
      </c>
      <c r="V15" s="35"/>
      <c r="W15" s="82"/>
      <c r="X15" s="26"/>
      <c r="Y15" s="29">
        <v>0.3125</v>
      </c>
      <c r="Z15" s="35"/>
      <c r="AA15" s="28"/>
      <c r="AB15" s="83"/>
      <c r="AC15" s="29">
        <v>0.3125</v>
      </c>
      <c r="AD15" s="35"/>
      <c r="AE15" s="219"/>
      <c r="AF15" s="561"/>
      <c r="AG15" s="557"/>
    </row>
    <row r="16" spans="1:33" ht="15" customHeight="1" x14ac:dyDescent="0.2">
      <c r="A16" s="576"/>
      <c r="B16" s="571" t="s">
        <v>18</v>
      </c>
      <c r="C16" s="30" t="s">
        <v>16</v>
      </c>
      <c r="D16" s="31"/>
      <c r="E16" s="32"/>
      <c r="F16" s="34"/>
      <c r="G16" s="85"/>
      <c r="H16" s="31"/>
      <c r="I16" s="32"/>
      <c r="J16" s="159">
        <v>0.33333333333333331</v>
      </c>
      <c r="K16" s="33"/>
      <c r="L16" s="86"/>
      <c r="M16" s="34"/>
      <c r="N16" s="159">
        <v>0.33333333333333331</v>
      </c>
      <c r="O16" s="85"/>
      <c r="P16" s="31"/>
      <c r="Q16" s="32"/>
      <c r="R16" s="159">
        <v>0.33333333333333331</v>
      </c>
      <c r="S16" s="33"/>
      <c r="T16" s="86"/>
      <c r="U16" s="32"/>
      <c r="V16" s="159">
        <v>0.33333333333333331</v>
      </c>
      <c r="W16" s="115"/>
      <c r="X16" s="37"/>
      <c r="Y16" s="32"/>
      <c r="Z16" s="32"/>
      <c r="AA16" s="33"/>
      <c r="AB16" s="86"/>
      <c r="AC16" s="32"/>
      <c r="AD16" s="32"/>
      <c r="AE16" s="237">
        <v>8.3333333333333329E-2</v>
      </c>
      <c r="AF16" s="562">
        <f>SUM(D16:AE16)</f>
        <v>1.4166666666666665</v>
      </c>
      <c r="AG16" s="558">
        <f>SUM(D17:AE17)</f>
        <v>1.3333333333333333</v>
      </c>
    </row>
    <row r="17" spans="1:39" ht="15" customHeight="1" x14ac:dyDescent="0.2">
      <c r="A17" s="576"/>
      <c r="B17" s="571"/>
      <c r="C17" s="25" t="s">
        <v>17</v>
      </c>
      <c r="D17" s="26"/>
      <c r="E17" s="27"/>
      <c r="F17" s="35"/>
      <c r="G17" s="82"/>
      <c r="H17" s="26"/>
      <c r="I17" s="27"/>
      <c r="J17" s="160">
        <v>0.3125</v>
      </c>
      <c r="K17" s="28"/>
      <c r="L17" s="83"/>
      <c r="M17" s="35"/>
      <c r="N17" s="160">
        <v>0.3125</v>
      </c>
      <c r="O17" s="82"/>
      <c r="P17" s="26"/>
      <c r="Q17" s="27"/>
      <c r="R17" s="160">
        <v>0.3125</v>
      </c>
      <c r="S17" s="28"/>
      <c r="T17" s="83"/>
      <c r="U17" s="27"/>
      <c r="V17" s="160">
        <v>0.3125</v>
      </c>
      <c r="W17" s="116"/>
      <c r="X17" s="39"/>
      <c r="Y17" s="27"/>
      <c r="Z17" s="27"/>
      <c r="AA17" s="28"/>
      <c r="AB17" s="83"/>
      <c r="AC17" s="27"/>
      <c r="AD17" s="27"/>
      <c r="AE17" s="238">
        <v>8.3333333333333329E-2</v>
      </c>
      <c r="AF17" s="561"/>
      <c r="AG17" s="557"/>
    </row>
    <row r="18" spans="1:39" ht="15" customHeight="1" x14ac:dyDescent="0.2">
      <c r="A18" s="576"/>
      <c r="B18" s="563" t="s">
        <v>19</v>
      </c>
      <c r="C18" s="30" t="s">
        <v>16</v>
      </c>
      <c r="D18" s="31"/>
      <c r="E18" s="32"/>
      <c r="F18" s="165">
        <v>0.33333333333333331</v>
      </c>
      <c r="G18" s="85"/>
      <c r="H18" s="31"/>
      <c r="I18" s="32"/>
      <c r="J18" s="32"/>
      <c r="K18" s="33"/>
      <c r="L18" s="86"/>
      <c r="M18" s="32"/>
      <c r="N18" s="32"/>
      <c r="O18" s="177"/>
      <c r="P18" s="163">
        <v>0.33333333333333331</v>
      </c>
      <c r="Q18" s="32"/>
      <c r="R18" s="32"/>
      <c r="S18" s="167"/>
      <c r="T18" s="163">
        <v>0.33333333333333331</v>
      </c>
      <c r="U18" s="32"/>
      <c r="V18" s="32"/>
      <c r="W18" s="177"/>
      <c r="X18" s="163">
        <v>0.33333333333333331</v>
      </c>
      <c r="Y18" s="32"/>
      <c r="Z18" s="32"/>
      <c r="AA18" s="167"/>
      <c r="AB18" s="163">
        <v>0.33333333333333331</v>
      </c>
      <c r="AC18" s="32"/>
      <c r="AD18" s="32"/>
      <c r="AE18" s="230"/>
      <c r="AF18" s="562">
        <f>SUM(D18:AE18)</f>
        <v>1.6666666666666665</v>
      </c>
      <c r="AG18" s="558">
        <f>SUM(D19:AE19)</f>
        <v>1.5625</v>
      </c>
    </row>
    <row r="19" spans="1:39" ht="15" customHeight="1" x14ac:dyDescent="0.2">
      <c r="A19" s="576"/>
      <c r="B19" s="563"/>
      <c r="C19" s="25" t="s">
        <v>17</v>
      </c>
      <c r="D19" s="26"/>
      <c r="E19" s="27"/>
      <c r="F19" s="166">
        <v>0.3125</v>
      </c>
      <c r="G19" s="82"/>
      <c r="H19" s="26"/>
      <c r="I19" s="27"/>
      <c r="J19" s="27"/>
      <c r="K19" s="28"/>
      <c r="L19" s="83"/>
      <c r="M19" s="27"/>
      <c r="N19" s="27"/>
      <c r="O19" s="178"/>
      <c r="P19" s="164">
        <v>0.3125</v>
      </c>
      <c r="Q19" s="27"/>
      <c r="R19" s="27"/>
      <c r="S19" s="168"/>
      <c r="T19" s="164">
        <v>0.3125</v>
      </c>
      <c r="U19" s="27"/>
      <c r="V19" s="27"/>
      <c r="W19" s="178"/>
      <c r="X19" s="164">
        <v>0.3125</v>
      </c>
      <c r="Y19" s="27"/>
      <c r="Z19" s="27"/>
      <c r="AA19" s="168"/>
      <c r="AB19" s="164">
        <v>0.3125</v>
      </c>
      <c r="AC19" s="27"/>
      <c r="AD19" s="27"/>
      <c r="AE19" s="233"/>
      <c r="AF19" s="561"/>
      <c r="AG19" s="557"/>
    </row>
    <row r="20" spans="1:39" ht="15" customHeight="1" x14ac:dyDescent="0.2">
      <c r="A20" s="576"/>
      <c r="B20" s="569" t="s">
        <v>20</v>
      </c>
      <c r="C20" s="30" t="s">
        <v>16</v>
      </c>
      <c r="D20" s="31"/>
      <c r="E20" s="171">
        <v>0.33333333333333331</v>
      </c>
      <c r="F20" s="32"/>
      <c r="G20" s="85"/>
      <c r="H20" s="31"/>
      <c r="I20" s="171">
        <v>0.33333333333333331</v>
      </c>
      <c r="J20" s="32"/>
      <c r="K20" s="33"/>
      <c r="L20" s="86"/>
      <c r="M20" s="171">
        <v>0.33333333333333331</v>
      </c>
      <c r="N20" s="32"/>
      <c r="O20" s="85"/>
      <c r="P20" s="31"/>
      <c r="Q20" s="171">
        <v>0.33333333333333331</v>
      </c>
      <c r="R20" s="32"/>
      <c r="S20" s="33"/>
      <c r="T20" s="86"/>
      <c r="U20" s="34"/>
      <c r="V20" s="32"/>
      <c r="W20" s="85"/>
      <c r="X20" s="31"/>
      <c r="Y20" s="34"/>
      <c r="Z20" s="171">
        <v>0.33333333333333331</v>
      </c>
      <c r="AA20" s="33"/>
      <c r="AB20" s="86"/>
      <c r="AC20" s="32"/>
      <c r="AD20" s="171">
        <v>0.33333333333333331</v>
      </c>
      <c r="AE20" s="215"/>
      <c r="AF20" s="562">
        <f>SUM(D20:AE20)</f>
        <v>1.9999999999999998</v>
      </c>
      <c r="AG20" s="558">
        <f>SUM(D21:AE21)</f>
        <v>1.875</v>
      </c>
    </row>
    <row r="21" spans="1:39" ht="15" customHeight="1" thickBot="1" x14ac:dyDescent="0.25">
      <c r="A21" s="577"/>
      <c r="B21" s="570"/>
      <c r="C21" s="40" t="s">
        <v>17</v>
      </c>
      <c r="D21" s="43"/>
      <c r="E21" s="172">
        <v>0.3125</v>
      </c>
      <c r="F21" s="41"/>
      <c r="G21" s="87"/>
      <c r="H21" s="43"/>
      <c r="I21" s="172">
        <v>0.3125</v>
      </c>
      <c r="J21" s="41"/>
      <c r="K21" s="42"/>
      <c r="L21" s="88"/>
      <c r="M21" s="172">
        <v>0.3125</v>
      </c>
      <c r="N21" s="41"/>
      <c r="O21" s="87"/>
      <c r="P21" s="43"/>
      <c r="Q21" s="172">
        <v>0.3125</v>
      </c>
      <c r="R21" s="41"/>
      <c r="S21" s="42"/>
      <c r="T21" s="88"/>
      <c r="U21" s="51"/>
      <c r="V21" s="41"/>
      <c r="W21" s="87"/>
      <c r="X21" s="43"/>
      <c r="Y21" s="51"/>
      <c r="Z21" s="172">
        <v>0.3125</v>
      </c>
      <c r="AA21" s="42"/>
      <c r="AB21" s="88"/>
      <c r="AC21" s="41"/>
      <c r="AD21" s="172">
        <v>0.3125</v>
      </c>
      <c r="AE21" s="216"/>
      <c r="AF21" s="566"/>
      <c r="AG21" s="559"/>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575">
        <v>3</v>
      </c>
      <c r="B23" s="564" t="s">
        <v>15</v>
      </c>
      <c r="C23" s="20" t="s">
        <v>16</v>
      </c>
      <c r="D23" s="21"/>
      <c r="E23" s="24">
        <v>0.33333333333333331</v>
      </c>
      <c r="F23" s="50"/>
      <c r="G23" s="79"/>
      <c r="H23" s="21"/>
      <c r="I23" s="22"/>
      <c r="J23" s="50"/>
      <c r="K23" s="23"/>
      <c r="L23" s="80"/>
      <c r="M23" s="22"/>
      <c r="N23" s="24">
        <v>0.33333333333333331</v>
      </c>
      <c r="O23" s="79"/>
      <c r="P23" s="21"/>
      <c r="Q23" s="22"/>
      <c r="R23" s="24">
        <v>0.33333333333333331</v>
      </c>
      <c r="S23" s="23"/>
      <c r="T23" s="80"/>
      <c r="U23" s="22"/>
      <c r="V23" s="24">
        <v>0.33333333333333331</v>
      </c>
      <c r="W23" s="117"/>
      <c r="X23" s="53"/>
      <c r="Y23" s="22"/>
      <c r="Z23" s="24">
        <v>0.33333333333333331</v>
      </c>
      <c r="AA23" s="52"/>
      <c r="AB23" s="118"/>
      <c r="AC23" s="22"/>
      <c r="AD23" s="22"/>
      <c r="AE23" s="245"/>
      <c r="AF23" s="560">
        <f>SUM(D23:AE23)</f>
        <v>1.6666666666666665</v>
      </c>
      <c r="AG23" s="556">
        <f>SUM(D24:AE24)</f>
        <v>1.5625</v>
      </c>
      <c r="AM23" s="119"/>
    </row>
    <row r="24" spans="1:39" ht="15" customHeight="1" x14ac:dyDescent="0.2">
      <c r="A24" s="576"/>
      <c r="B24" s="565"/>
      <c r="C24" s="25" t="s">
        <v>17</v>
      </c>
      <c r="D24" s="26"/>
      <c r="E24" s="29">
        <v>0.3125</v>
      </c>
      <c r="F24" s="35"/>
      <c r="G24" s="82"/>
      <c r="H24" s="26"/>
      <c r="I24" s="27"/>
      <c r="J24" s="35"/>
      <c r="K24" s="28"/>
      <c r="L24" s="83"/>
      <c r="M24" s="27"/>
      <c r="N24" s="29">
        <v>0.3125</v>
      </c>
      <c r="O24" s="82"/>
      <c r="P24" s="26"/>
      <c r="Q24" s="27"/>
      <c r="R24" s="29">
        <v>0.3125</v>
      </c>
      <c r="S24" s="28"/>
      <c r="T24" s="83"/>
      <c r="U24" s="27"/>
      <c r="V24" s="29">
        <v>0.3125</v>
      </c>
      <c r="W24" s="116"/>
      <c r="X24" s="39"/>
      <c r="Y24" s="27"/>
      <c r="Z24" s="29">
        <v>0.3125</v>
      </c>
      <c r="AA24" s="38"/>
      <c r="AB24" s="120"/>
      <c r="AC24" s="27"/>
      <c r="AD24" s="27"/>
      <c r="AE24" s="244"/>
      <c r="AF24" s="561"/>
      <c r="AG24" s="557"/>
      <c r="AM24" s="119"/>
    </row>
    <row r="25" spans="1:39" ht="15" customHeight="1" x14ac:dyDescent="0.2">
      <c r="A25" s="576"/>
      <c r="B25" s="571" t="s">
        <v>18</v>
      </c>
      <c r="C25" s="30" t="s">
        <v>16</v>
      </c>
      <c r="D25" s="157">
        <v>0.25</v>
      </c>
      <c r="E25" s="32"/>
      <c r="F25" s="32"/>
      <c r="G25" s="175"/>
      <c r="H25" s="157">
        <v>0.33333333333333331</v>
      </c>
      <c r="I25" s="32"/>
      <c r="J25" s="32"/>
      <c r="K25" s="161"/>
      <c r="L25" s="157">
        <v>0.33333333333333331</v>
      </c>
      <c r="M25" s="32"/>
      <c r="N25" s="32"/>
      <c r="O25" s="175"/>
      <c r="P25" s="157">
        <v>0.33333333333333331</v>
      </c>
      <c r="Q25" s="32"/>
      <c r="R25" s="32"/>
      <c r="S25" s="36"/>
      <c r="T25" s="121"/>
      <c r="U25" s="32"/>
      <c r="V25" s="32"/>
      <c r="W25" s="85"/>
      <c r="X25" s="31"/>
      <c r="Y25" s="159">
        <v>0.33333333333333331</v>
      </c>
      <c r="Z25" s="32"/>
      <c r="AA25" s="33"/>
      <c r="AB25" s="86"/>
      <c r="AC25" s="159">
        <v>0.33333333333333331</v>
      </c>
      <c r="AD25" s="32"/>
      <c r="AE25" s="230"/>
      <c r="AF25" s="562">
        <f>SUM(D25:AE25)</f>
        <v>1.9166666666666663</v>
      </c>
      <c r="AG25" s="558">
        <f>SUM(D26:AE26)</f>
        <v>1.7916666666666665</v>
      </c>
    </row>
    <row r="26" spans="1:39" ht="15" customHeight="1" x14ac:dyDescent="0.2">
      <c r="A26" s="576"/>
      <c r="B26" s="571"/>
      <c r="C26" s="25" t="s">
        <v>17</v>
      </c>
      <c r="D26" s="158">
        <v>0.22916666666666666</v>
      </c>
      <c r="E26" s="27"/>
      <c r="F26" s="27"/>
      <c r="G26" s="176"/>
      <c r="H26" s="158">
        <v>0.3125</v>
      </c>
      <c r="I26" s="27"/>
      <c r="J26" s="27"/>
      <c r="K26" s="162"/>
      <c r="L26" s="158">
        <v>0.3125</v>
      </c>
      <c r="M26" s="27"/>
      <c r="N26" s="27"/>
      <c r="O26" s="176"/>
      <c r="P26" s="158">
        <v>0.3125</v>
      </c>
      <c r="Q26" s="27"/>
      <c r="R26" s="27"/>
      <c r="S26" s="38"/>
      <c r="T26" s="120"/>
      <c r="U26" s="27"/>
      <c r="V26" s="27"/>
      <c r="W26" s="82"/>
      <c r="X26" s="26"/>
      <c r="Y26" s="160">
        <v>0.3125</v>
      </c>
      <c r="Z26" s="27"/>
      <c r="AA26" s="28"/>
      <c r="AB26" s="83"/>
      <c r="AC26" s="160">
        <v>0.3125</v>
      </c>
      <c r="AD26" s="27"/>
      <c r="AE26" s="233"/>
      <c r="AF26" s="561"/>
      <c r="AG26" s="557"/>
    </row>
    <row r="27" spans="1:39" ht="15" customHeight="1" x14ac:dyDescent="0.2">
      <c r="A27" s="576"/>
      <c r="B27" s="563" t="s">
        <v>19</v>
      </c>
      <c r="C27" s="30" t="s">
        <v>16</v>
      </c>
      <c r="D27" s="31"/>
      <c r="E27" s="34"/>
      <c r="F27" s="32"/>
      <c r="G27" s="85"/>
      <c r="H27" s="31"/>
      <c r="I27" s="165">
        <v>0.33333333333333331</v>
      </c>
      <c r="J27" s="32"/>
      <c r="K27" s="33"/>
      <c r="L27" s="86"/>
      <c r="M27" s="165">
        <v>0.33333333333333331</v>
      </c>
      <c r="N27" s="32"/>
      <c r="O27" s="85"/>
      <c r="P27" s="31"/>
      <c r="Q27" s="165">
        <v>0.33333333333333331</v>
      </c>
      <c r="R27" s="32"/>
      <c r="S27" s="33"/>
      <c r="T27" s="86"/>
      <c r="U27" s="165">
        <v>0.33333333333333331</v>
      </c>
      <c r="V27" s="32"/>
      <c r="W27" s="85"/>
      <c r="X27" s="31"/>
      <c r="Y27" s="32"/>
      <c r="Z27" s="32"/>
      <c r="AA27" s="33"/>
      <c r="AB27" s="86"/>
      <c r="AC27" s="34"/>
      <c r="AD27" s="165">
        <v>0.33333333333333331</v>
      </c>
      <c r="AE27" s="230"/>
      <c r="AF27" s="562">
        <f>SUM(D27:AE27)</f>
        <v>1.6666666666666665</v>
      </c>
      <c r="AG27" s="558">
        <f>SUM(D28:AE28)</f>
        <v>1.5625</v>
      </c>
    </row>
    <row r="28" spans="1:39" ht="15" customHeight="1" x14ac:dyDescent="0.2">
      <c r="A28" s="576"/>
      <c r="B28" s="563"/>
      <c r="C28" s="25" t="s">
        <v>17</v>
      </c>
      <c r="D28" s="26"/>
      <c r="E28" s="35"/>
      <c r="F28" s="27"/>
      <c r="G28" s="82"/>
      <c r="H28" s="26"/>
      <c r="I28" s="166">
        <v>0.3125</v>
      </c>
      <c r="J28" s="27"/>
      <c r="K28" s="28"/>
      <c r="L28" s="83"/>
      <c r="M28" s="166">
        <v>0.3125</v>
      </c>
      <c r="N28" s="27"/>
      <c r="O28" s="82"/>
      <c r="P28" s="26"/>
      <c r="Q28" s="166">
        <v>0.3125</v>
      </c>
      <c r="R28" s="27"/>
      <c r="S28" s="28"/>
      <c r="T28" s="83"/>
      <c r="U28" s="166">
        <v>0.3125</v>
      </c>
      <c r="V28" s="27"/>
      <c r="W28" s="82"/>
      <c r="X28" s="26"/>
      <c r="Y28" s="27"/>
      <c r="Z28" s="27"/>
      <c r="AA28" s="28"/>
      <c r="AB28" s="83"/>
      <c r="AC28" s="35"/>
      <c r="AD28" s="166">
        <v>0.3125</v>
      </c>
      <c r="AE28" s="233"/>
      <c r="AF28" s="561"/>
      <c r="AG28" s="557"/>
    </row>
    <row r="29" spans="1:39" ht="15" customHeight="1" x14ac:dyDescent="0.2">
      <c r="A29" s="576"/>
      <c r="B29" s="569" t="s">
        <v>20</v>
      </c>
      <c r="C29" s="30" t="s">
        <v>16</v>
      </c>
      <c r="D29" s="31"/>
      <c r="E29" s="34"/>
      <c r="F29" s="171">
        <v>0.33333333333333331</v>
      </c>
      <c r="G29" s="85"/>
      <c r="H29" s="31"/>
      <c r="I29" s="32"/>
      <c r="J29" s="171">
        <v>0.33333333333333331</v>
      </c>
      <c r="K29" s="33"/>
      <c r="L29" s="86"/>
      <c r="M29" s="32"/>
      <c r="N29" s="34"/>
      <c r="O29" s="85"/>
      <c r="P29" s="31"/>
      <c r="Q29" s="32"/>
      <c r="R29" s="34"/>
      <c r="S29" s="173"/>
      <c r="T29" s="169">
        <v>0.33333333333333331</v>
      </c>
      <c r="U29" s="32"/>
      <c r="V29" s="34"/>
      <c r="W29" s="179"/>
      <c r="X29" s="169">
        <v>0.33333333333333331</v>
      </c>
      <c r="Y29" s="32"/>
      <c r="Z29" s="32"/>
      <c r="AA29" s="173"/>
      <c r="AB29" s="169">
        <v>0.33333333333333331</v>
      </c>
      <c r="AC29" s="32"/>
      <c r="AD29" s="34"/>
      <c r="AE29" s="224">
        <v>8.3333333333333329E-2</v>
      </c>
      <c r="AF29" s="562">
        <f>SUM(D29:AE29)</f>
        <v>1.7499999999999998</v>
      </c>
      <c r="AG29" s="558">
        <f>SUM(D30:AE30)</f>
        <v>1.6458333333333333</v>
      </c>
    </row>
    <row r="30" spans="1:39" ht="15" customHeight="1" thickBot="1" x14ac:dyDescent="0.25">
      <c r="A30" s="577"/>
      <c r="B30" s="570"/>
      <c r="C30" s="40" t="s">
        <v>17</v>
      </c>
      <c r="D30" s="43"/>
      <c r="E30" s="51"/>
      <c r="F30" s="172">
        <v>0.3125</v>
      </c>
      <c r="G30" s="87"/>
      <c r="H30" s="43"/>
      <c r="I30" s="41"/>
      <c r="J30" s="172">
        <v>0.3125</v>
      </c>
      <c r="K30" s="42"/>
      <c r="L30" s="88"/>
      <c r="M30" s="41"/>
      <c r="N30" s="51"/>
      <c r="O30" s="87"/>
      <c r="P30" s="43"/>
      <c r="Q30" s="41"/>
      <c r="R30" s="51"/>
      <c r="S30" s="174"/>
      <c r="T30" s="170">
        <v>0.3125</v>
      </c>
      <c r="U30" s="41"/>
      <c r="V30" s="51"/>
      <c r="W30" s="180"/>
      <c r="X30" s="170">
        <v>0.3125</v>
      </c>
      <c r="Y30" s="41"/>
      <c r="Z30" s="41"/>
      <c r="AA30" s="174"/>
      <c r="AB30" s="170">
        <v>0.3125</v>
      </c>
      <c r="AC30" s="41"/>
      <c r="AD30" s="51"/>
      <c r="AE30" s="225">
        <v>8.3333333333333329E-2</v>
      </c>
      <c r="AF30" s="566"/>
      <c r="AG30" s="559"/>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575">
        <v>4</v>
      </c>
      <c r="B32" s="564" t="s">
        <v>15</v>
      </c>
      <c r="C32" s="20" t="s">
        <v>16</v>
      </c>
      <c r="D32" s="53"/>
      <c r="E32" s="22"/>
      <c r="F32" s="22"/>
      <c r="G32" s="81"/>
      <c r="H32" s="55">
        <v>0.33333333333333331</v>
      </c>
      <c r="I32" s="22"/>
      <c r="J32" s="22"/>
      <c r="K32" s="54"/>
      <c r="L32" s="55">
        <v>0.33333333333333331</v>
      </c>
      <c r="M32" s="22"/>
      <c r="N32" s="22"/>
      <c r="O32" s="81"/>
      <c r="P32" s="55">
        <v>0.33333333333333331</v>
      </c>
      <c r="Q32" s="22"/>
      <c r="R32" s="22"/>
      <c r="S32" s="54"/>
      <c r="T32" s="55">
        <v>0.33333333333333331</v>
      </c>
      <c r="U32" s="22"/>
      <c r="V32" s="22"/>
      <c r="W32" s="117"/>
      <c r="X32" s="53"/>
      <c r="Y32" s="22"/>
      <c r="Z32" s="22"/>
      <c r="AA32" s="23"/>
      <c r="AB32" s="80"/>
      <c r="AC32" s="24">
        <v>0.33333333333333331</v>
      </c>
      <c r="AD32" s="22"/>
      <c r="AE32" s="218"/>
      <c r="AF32" s="560">
        <f>SUM(D32:AE32)</f>
        <v>1.6666666666666665</v>
      </c>
      <c r="AG32" s="556">
        <f>SUM(D33:AE33)</f>
        <v>1.5625</v>
      </c>
    </row>
    <row r="33" spans="1:33" ht="15" customHeight="1" x14ac:dyDescent="0.2">
      <c r="A33" s="576"/>
      <c r="B33" s="565"/>
      <c r="C33" s="25" t="s">
        <v>17</v>
      </c>
      <c r="D33" s="39"/>
      <c r="E33" s="27"/>
      <c r="F33" s="27"/>
      <c r="G33" s="84"/>
      <c r="H33" s="57">
        <v>0.3125</v>
      </c>
      <c r="I33" s="27"/>
      <c r="J33" s="27"/>
      <c r="K33" s="56"/>
      <c r="L33" s="57">
        <v>0.3125</v>
      </c>
      <c r="M33" s="27"/>
      <c r="N33" s="27"/>
      <c r="O33" s="84"/>
      <c r="P33" s="57">
        <v>0.3125</v>
      </c>
      <c r="Q33" s="27"/>
      <c r="R33" s="27"/>
      <c r="S33" s="56"/>
      <c r="T33" s="57">
        <v>0.3125</v>
      </c>
      <c r="U33" s="27"/>
      <c r="V33" s="27"/>
      <c r="W33" s="116"/>
      <c r="X33" s="39"/>
      <c r="Y33" s="27"/>
      <c r="Z33" s="27"/>
      <c r="AA33" s="28"/>
      <c r="AB33" s="83"/>
      <c r="AC33" s="29">
        <v>0.3125</v>
      </c>
      <c r="AD33" s="27"/>
      <c r="AE33" s="219"/>
      <c r="AF33" s="561"/>
      <c r="AG33" s="557"/>
    </row>
    <row r="34" spans="1:33" ht="15" customHeight="1" x14ac:dyDescent="0.2">
      <c r="A34" s="576"/>
      <c r="B34" s="571" t="s">
        <v>18</v>
      </c>
      <c r="C34" s="30" t="s">
        <v>16</v>
      </c>
      <c r="D34" s="31"/>
      <c r="E34" s="159">
        <v>0.33333333333333331</v>
      </c>
      <c r="F34" s="32"/>
      <c r="G34" s="85"/>
      <c r="H34" s="31"/>
      <c r="I34" s="159">
        <v>0.33333333333333331</v>
      </c>
      <c r="J34" s="32"/>
      <c r="K34" s="33"/>
      <c r="L34" s="86"/>
      <c r="M34" s="34"/>
      <c r="N34" s="32"/>
      <c r="O34" s="85"/>
      <c r="P34" s="31"/>
      <c r="Q34" s="34"/>
      <c r="R34" s="159">
        <v>0.33333333333333331</v>
      </c>
      <c r="S34" s="33"/>
      <c r="T34" s="86"/>
      <c r="U34" s="34"/>
      <c r="V34" s="159">
        <v>0.33333333333333331</v>
      </c>
      <c r="W34" s="85"/>
      <c r="X34" s="31"/>
      <c r="Y34" s="34"/>
      <c r="Z34" s="159">
        <v>0.33333333333333331</v>
      </c>
      <c r="AA34" s="33"/>
      <c r="AB34" s="86"/>
      <c r="AC34" s="34"/>
      <c r="AD34" s="159">
        <v>0.33333333333333331</v>
      </c>
      <c r="AE34" s="230"/>
      <c r="AF34" s="562">
        <f>SUM(D34:AE34)</f>
        <v>1.9999999999999998</v>
      </c>
      <c r="AG34" s="558">
        <f>SUM(D35:AE35)</f>
        <v>1.875</v>
      </c>
    </row>
    <row r="35" spans="1:33" ht="15" customHeight="1" x14ac:dyDescent="0.2">
      <c r="A35" s="576"/>
      <c r="B35" s="571"/>
      <c r="C35" s="25" t="s">
        <v>17</v>
      </c>
      <c r="D35" s="26"/>
      <c r="E35" s="160">
        <v>0.3125</v>
      </c>
      <c r="F35" s="27"/>
      <c r="G35" s="82"/>
      <c r="H35" s="26"/>
      <c r="I35" s="160">
        <v>0.3125</v>
      </c>
      <c r="J35" s="27"/>
      <c r="K35" s="28"/>
      <c r="L35" s="83"/>
      <c r="M35" s="35"/>
      <c r="N35" s="27"/>
      <c r="O35" s="82"/>
      <c r="P35" s="26"/>
      <c r="Q35" s="35"/>
      <c r="R35" s="160">
        <v>0.3125</v>
      </c>
      <c r="S35" s="28"/>
      <c r="T35" s="83"/>
      <c r="U35" s="35"/>
      <c r="V35" s="160">
        <v>0.3125</v>
      </c>
      <c r="W35" s="82"/>
      <c r="X35" s="26"/>
      <c r="Y35" s="35"/>
      <c r="Z35" s="160">
        <v>0.3125</v>
      </c>
      <c r="AA35" s="28"/>
      <c r="AB35" s="83"/>
      <c r="AC35" s="35"/>
      <c r="AD35" s="160">
        <v>0.3125</v>
      </c>
      <c r="AE35" s="233"/>
      <c r="AF35" s="561"/>
      <c r="AG35" s="557"/>
    </row>
    <row r="36" spans="1:33" ht="15" customHeight="1" x14ac:dyDescent="0.2">
      <c r="A36" s="576"/>
      <c r="B36" s="563" t="s">
        <v>19</v>
      </c>
      <c r="C36" s="30" t="s">
        <v>16</v>
      </c>
      <c r="D36" s="31"/>
      <c r="E36" s="34"/>
      <c r="F36" s="165">
        <v>0.33333333333333331</v>
      </c>
      <c r="G36" s="85"/>
      <c r="H36" s="31"/>
      <c r="I36" s="32"/>
      <c r="J36" s="165">
        <v>0.33333333333333331</v>
      </c>
      <c r="K36" s="33"/>
      <c r="L36" s="86"/>
      <c r="M36" s="32"/>
      <c r="N36" s="165">
        <v>0.33333333333333331</v>
      </c>
      <c r="O36" s="85"/>
      <c r="P36" s="31"/>
      <c r="Q36" s="32"/>
      <c r="R36" s="34"/>
      <c r="S36" s="33"/>
      <c r="T36" s="86"/>
      <c r="U36" s="32"/>
      <c r="V36" s="34"/>
      <c r="W36" s="177"/>
      <c r="X36" s="163">
        <v>0.33333333333333331</v>
      </c>
      <c r="Y36" s="32"/>
      <c r="Z36" s="32"/>
      <c r="AA36" s="167"/>
      <c r="AB36" s="163">
        <v>0.33333333333333331</v>
      </c>
      <c r="AC36" s="32"/>
      <c r="AD36" s="32"/>
      <c r="AE36" s="246">
        <v>8.3333333333333329E-2</v>
      </c>
      <c r="AF36" s="562">
        <f>SUM(D36:AE36)</f>
        <v>1.7499999999999998</v>
      </c>
      <c r="AG36" s="558">
        <f>SUM(D37:AE37)</f>
        <v>1.6458333333333333</v>
      </c>
    </row>
    <row r="37" spans="1:33" ht="15" customHeight="1" x14ac:dyDescent="0.2">
      <c r="A37" s="576"/>
      <c r="B37" s="563"/>
      <c r="C37" s="25" t="s">
        <v>17</v>
      </c>
      <c r="D37" s="26"/>
      <c r="E37" s="35"/>
      <c r="F37" s="166">
        <v>0.3125</v>
      </c>
      <c r="G37" s="82"/>
      <c r="H37" s="26"/>
      <c r="I37" s="27"/>
      <c r="J37" s="166">
        <v>0.3125</v>
      </c>
      <c r="K37" s="28"/>
      <c r="L37" s="83"/>
      <c r="M37" s="27"/>
      <c r="N37" s="166">
        <v>0.3125</v>
      </c>
      <c r="O37" s="82"/>
      <c r="P37" s="26"/>
      <c r="Q37" s="27"/>
      <c r="R37" s="35"/>
      <c r="S37" s="28"/>
      <c r="T37" s="83"/>
      <c r="U37" s="27"/>
      <c r="V37" s="35"/>
      <c r="W37" s="178"/>
      <c r="X37" s="164">
        <v>0.3125</v>
      </c>
      <c r="Y37" s="27"/>
      <c r="Z37" s="27"/>
      <c r="AA37" s="168"/>
      <c r="AB37" s="164">
        <v>0.3125</v>
      </c>
      <c r="AC37" s="27"/>
      <c r="AD37" s="27"/>
      <c r="AE37" s="247">
        <v>8.3333333333333329E-2</v>
      </c>
      <c r="AF37" s="561"/>
      <c r="AG37" s="557"/>
    </row>
    <row r="38" spans="1:33" ht="15" customHeight="1" x14ac:dyDescent="0.2">
      <c r="A38" s="576"/>
      <c r="B38" s="569" t="s">
        <v>20</v>
      </c>
      <c r="C38" s="30" t="s">
        <v>16</v>
      </c>
      <c r="D38" s="169">
        <v>0.25</v>
      </c>
      <c r="E38" s="32"/>
      <c r="F38" s="34"/>
      <c r="G38" s="85"/>
      <c r="H38" s="31"/>
      <c r="I38" s="32"/>
      <c r="J38" s="34"/>
      <c r="K38" s="33"/>
      <c r="L38" s="86"/>
      <c r="M38" s="171">
        <v>0.33333333333333331</v>
      </c>
      <c r="N38" s="34"/>
      <c r="O38" s="85"/>
      <c r="P38" s="31"/>
      <c r="Q38" s="171">
        <v>0.33333333333333331</v>
      </c>
      <c r="R38" s="32"/>
      <c r="S38" s="33"/>
      <c r="T38" s="86"/>
      <c r="U38" s="171">
        <v>0.33333333333333331</v>
      </c>
      <c r="V38" s="32"/>
      <c r="W38" s="115"/>
      <c r="X38" s="37"/>
      <c r="Y38" s="171">
        <v>0.33333333333333331</v>
      </c>
      <c r="Z38" s="32"/>
      <c r="AA38" s="33"/>
      <c r="AB38" s="121"/>
      <c r="AC38" s="32"/>
      <c r="AD38" s="32"/>
      <c r="AE38" s="243"/>
      <c r="AF38" s="562">
        <f>SUM(D38:AE38)</f>
        <v>1.583333333333333</v>
      </c>
      <c r="AG38" s="558">
        <f>SUM(D39:AE39)</f>
        <v>1.4791666666666665</v>
      </c>
    </row>
    <row r="39" spans="1:33" ht="15" customHeight="1" thickBot="1" x14ac:dyDescent="0.25">
      <c r="A39" s="577"/>
      <c r="B39" s="570"/>
      <c r="C39" s="40" t="s">
        <v>17</v>
      </c>
      <c r="D39" s="170">
        <v>0.22916666666666666</v>
      </c>
      <c r="E39" s="41"/>
      <c r="F39" s="51"/>
      <c r="G39" s="87"/>
      <c r="H39" s="43"/>
      <c r="I39" s="41"/>
      <c r="J39" s="51"/>
      <c r="K39" s="42"/>
      <c r="L39" s="88"/>
      <c r="M39" s="172">
        <v>0.3125</v>
      </c>
      <c r="N39" s="51"/>
      <c r="O39" s="87"/>
      <c r="P39" s="43"/>
      <c r="Q39" s="172">
        <v>0.3125</v>
      </c>
      <c r="R39" s="41"/>
      <c r="S39" s="42"/>
      <c r="T39" s="88"/>
      <c r="U39" s="172">
        <v>0.3125</v>
      </c>
      <c r="V39" s="41"/>
      <c r="W39" s="122"/>
      <c r="X39" s="60"/>
      <c r="Y39" s="172">
        <v>0.3125</v>
      </c>
      <c r="Z39" s="41"/>
      <c r="AA39" s="42"/>
      <c r="AB39" s="123"/>
      <c r="AC39" s="41"/>
      <c r="AD39" s="41"/>
      <c r="AE39" s="248"/>
      <c r="AF39" s="566"/>
      <c r="AG39" s="559"/>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575">
        <v>5</v>
      </c>
      <c r="B41" s="564" t="s">
        <v>15</v>
      </c>
      <c r="C41" s="20" t="s">
        <v>16</v>
      </c>
      <c r="D41" s="21"/>
      <c r="E41" s="24">
        <v>0.33333333333333331</v>
      </c>
      <c r="F41" s="22"/>
      <c r="G41" s="23"/>
      <c r="H41" s="21"/>
      <c r="I41" s="24">
        <v>0.33333333333333331</v>
      </c>
      <c r="J41" s="22"/>
      <c r="K41" s="23"/>
      <c r="L41" s="21"/>
      <c r="M41" s="24">
        <v>0.33333333333333331</v>
      </c>
      <c r="N41" s="22"/>
      <c r="O41" s="23"/>
      <c r="P41" s="21"/>
      <c r="Q41" s="22"/>
      <c r="R41" s="22"/>
      <c r="S41" s="23"/>
      <c r="T41" s="21"/>
      <c r="U41" s="22"/>
      <c r="V41" s="24">
        <v>0.33333333333333331</v>
      </c>
      <c r="W41" s="23"/>
      <c r="X41" s="21"/>
      <c r="Y41" s="22"/>
      <c r="Z41" s="24">
        <v>0.33333333333333331</v>
      </c>
      <c r="AA41" s="23"/>
      <c r="AB41" s="21"/>
      <c r="AC41" s="22"/>
      <c r="AD41" s="24">
        <v>0.33333333333333331</v>
      </c>
      <c r="AE41" s="218"/>
      <c r="AF41" s="560">
        <f>SUM(D41:AE41)</f>
        <v>1.9999999999999998</v>
      </c>
      <c r="AG41" s="556">
        <f>SUM(D42:AE42)</f>
        <v>1.875</v>
      </c>
    </row>
    <row r="42" spans="1:33" ht="15" customHeight="1" x14ac:dyDescent="0.2">
      <c r="A42" s="576"/>
      <c r="B42" s="565"/>
      <c r="C42" s="25" t="s">
        <v>17</v>
      </c>
      <c r="D42" s="26"/>
      <c r="E42" s="29">
        <v>0.3125</v>
      </c>
      <c r="F42" s="27"/>
      <c r="G42" s="28"/>
      <c r="H42" s="26"/>
      <c r="I42" s="29">
        <v>0.3125</v>
      </c>
      <c r="J42" s="27"/>
      <c r="K42" s="28"/>
      <c r="L42" s="26"/>
      <c r="M42" s="29">
        <v>0.3125</v>
      </c>
      <c r="N42" s="27"/>
      <c r="O42" s="28"/>
      <c r="P42" s="26"/>
      <c r="Q42" s="27"/>
      <c r="R42" s="27"/>
      <c r="S42" s="28"/>
      <c r="T42" s="26"/>
      <c r="U42" s="27"/>
      <c r="V42" s="29">
        <v>0.3125</v>
      </c>
      <c r="W42" s="28"/>
      <c r="X42" s="26"/>
      <c r="Y42" s="27"/>
      <c r="Z42" s="29">
        <v>0.3125</v>
      </c>
      <c r="AA42" s="28"/>
      <c r="AB42" s="26"/>
      <c r="AC42" s="27"/>
      <c r="AD42" s="29">
        <v>0.3125</v>
      </c>
      <c r="AE42" s="219"/>
      <c r="AF42" s="561"/>
      <c r="AG42" s="557"/>
    </row>
    <row r="43" spans="1:33" ht="15" customHeight="1" x14ac:dyDescent="0.2">
      <c r="A43" s="576"/>
      <c r="B43" s="571" t="s">
        <v>18</v>
      </c>
      <c r="C43" s="30" t="s">
        <v>16</v>
      </c>
      <c r="D43" s="31"/>
      <c r="E43" s="32"/>
      <c r="F43" s="32"/>
      <c r="G43" s="33"/>
      <c r="H43" s="31"/>
      <c r="I43" s="32"/>
      <c r="J43" s="32"/>
      <c r="K43" s="161"/>
      <c r="L43" s="157">
        <v>0.33333333333333331</v>
      </c>
      <c r="M43" s="32"/>
      <c r="N43" s="32"/>
      <c r="O43" s="161"/>
      <c r="P43" s="157">
        <v>0.33333333333333331</v>
      </c>
      <c r="Q43" s="32"/>
      <c r="R43" s="32"/>
      <c r="S43" s="161"/>
      <c r="T43" s="157">
        <v>0.33333333333333331</v>
      </c>
      <c r="U43" s="32"/>
      <c r="V43" s="32"/>
      <c r="W43" s="161"/>
      <c r="X43" s="157">
        <v>0.33333333333333331</v>
      </c>
      <c r="Y43" s="32"/>
      <c r="Z43" s="32"/>
      <c r="AA43" s="33"/>
      <c r="AB43" s="31"/>
      <c r="AC43" s="32"/>
      <c r="AD43" s="32"/>
      <c r="AE43" s="215"/>
      <c r="AF43" s="562">
        <f>SUM(D43:AE43)</f>
        <v>1.3333333333333333</v>
      </c>
      <c r="AG43" s="558">
        <f>SUM(D44:AE44)</f>
        <v>1.25</v>
      </c>
    </row>
    <row r="44" spans="1:33" ht="15" customHeight="1" x14ac:dyDescent="0.2">
      <c r="A44" s="576"/>
      <c r="B44" s="571"/>
      <c r="C44" s="25" t="s">
        <v>17</v>
      </c>
      <c r="D44" s="26"/>
      <c r="E44" s="27"/>
      <c r="F44" s="27"/>
      <c r="G44" s="28"/>
      <c r="H44" s="26"/>
      <c r="I44" s="27"/>
      <c r="J44" s="27"/>
      <c r="K44" s="162"/>
      <c r="L44" s="158">
        <v>0.3125</v>
      </c>
      <c r="M44" s="27"/>
      <c r="N44" s="27"/>
      <c r="O44" s="162"/>
      <c r="P44" s="158">
        <v>0.3125</v>
      </c>
      <c r="Q44" s="27"/>
      <c r="R44" s="27"/>
      <c r="S44" s="162"/>
      <c r="T44" s="158">
        <v>0.3125</v>
      </c>
      <c r="U44" s="27"/>
      <c r="V44" s="27"/>
      <c r="W44" s="162"/>
      <c r="X44" s="158">
        <v>0.3125</v>
      </c>
      <c r="Y44" s="27"/>
      <c r="Z44" s="27"/>
      <c r="AA44" s="28"/>
      <c r="AB44" s="26"/>
      <c r="AC44" s="27"/>
      <c r="AD44" s="27"/>
      <c r="AE44" s="219"/>
      <c r="AF44" s="561"/>
      <c r="AG44" s="557"/>
    </row>
    <row r="45" spans="1:33" ht="15" customHeight="1" x14ac:dyDescent="0.2">
      <c r="A45" s="576"/>
      <c r="B45" s="563" t="s">
        <v>19</v>
      </c>
      <c r="C45" s="30" t="s">
        <v>16</v>
      </c>
      <c r="D45" s="163">
        <v>0.25</v>
      </c>
      <c r="E45" s="32"/>
      <c r="F45" s="32"/>
      <c r="G45" s="167"/>
      <c r="H45" s="163">
        <v>0.33333333333333331</v>
      </c>
      <c r="I45" s="32"/>
      <c r="J45" s="32"/>
      <c r="K45" s="33"/>
      <c r="L45" s="31"/>
      <c r="M45" s="32"/>
      <c r="N45" s="32"/>
      <c r="O45" s="33"/>
      <c r="P45" s="31"/>
      <c r="Q45" s="165">
        <v>0.33333333333333331</v>
      </c>
      <c r="R45" s="32"/>
      <c r="S45" s="33"/>
      <c r="T45" s="31"/>
      <c r="U45" s="165">
        <v>0.33333333333333331</v>
      </c>
      <c r="V45" s="32"/>
      <c r="W45" s="33"/>
      <c r="X45" s="31"/>
      <c r="Y45" s="165">
        <v>0.33333333333333331</v>
      </c>
      <c r="Z45" s="32"/>
      <c r="AA45" s="33"/>
      <c r="AB45" s="31"/>
      <c r="AC45" s="165">
        <v>0.33333333333333331</v>
      </c>
      <c r="AD45" s="32"/>
      <c r="AE45" s="215"/>
      <c r="AF45" s="562">
        <f>SUM(D45:AE45)</f>
        <v>1.9166666666666663</v>
      </c>
      <c r="AG45" s="558">
        <f>SUM(D46:AE46)</f>
        <v>1.7916666666666665</v>
      </c>
    </row>
    <row r="46" spans="1:33" ht="15" customHeight="1" x14ac:dyDescent="0.2">
      <c r="A46" s="576"/>
      <c r="B46" s="563"/>
      <c r="C46" s="25" t="s">
        <v>17</v>
      </c>
      <c r="D46" s="164">
        <v>0.22916666666666666</v>
      </c>
      <c r="E46" s="27"/>
      <c r="F46" s="27"/>
      <c r="G46" s="168"/>
      <c r="H46" s="164">
        <v>0.3125</v>
      </c>
      <c r="I46" s="27"/>
      <c r="J46" s="27"/>
      <c r="K46" s="28"/>
      <c r="L46" s="26"/>
      <c r="M46" s="27"/>
      <c r="N46" s="27"/>
      <c r="O46" s="28"/>
      <c r="P46" s="26"/>
      <c r="Q46" s="166">
        <v>0.3125</v>
      </c>
      <c r="R46" s="27"/>
      <c r="S46" s="28"/>
      <c r="T46" s="26"/>
      <c r="U46" s="166">
        <v>0.3125</v>
      </c>
      <c r="V46" s="27"/>
      <c r="W46" s="28"/>
      <c r="X46" s="26"/>
      <c r="Y46" s="166">
        <v>0.3125</v>
      </c>
      <c r="Z46" s="27"/>
      <c r="AA46" s="28"/>
      <c r="AB46" s="26"/>
      <c r="AC46" s="166">
        <v>0.3125</v>
      </c>
      <c r="AD46" s="27"/>
      <c r="AE46" s="219"/>
      <c r="AF46" s="561"/>
      <c r="AG46" s="557"/>
    </row>
    <row r="47" spans="1:33" ht="15" customHeight="1" x14ac:dyDescent="0.2">
      <c r="A47" s="576"/>
      <c r="B47" s="569" t="s">
        <v>20</v>
      </c>
      <c r="C47" s="30" t="s">
        <v>16</v>
      </c>
      <c r="D47" s="31"/>
      <c r="E47" s="32"/>
      <c r="F47" s="171">
        <v>0.33333333333333331</v>
      </c>
      <c r="G47" s="33"/>
      <c r="H47" s="31"/>
      <c r="I47" s="32"/>
      <c r="J47" s="171">
        <v>0.33333333333333331</v>
      </c>
      <c r="K47" s="33"/>
      <c r="L47" s="31"/>
      <c r="M47" s="32"/>
      <c r="N47" s="171">
        <v>0.33333333333333331</v>
      </c>
      <c r="O47" s="33"/>
      <c r="P47" s="31"/>
      <c r="Q47" s="32"/>
      <c r="R47" s="171">
        <v>0.33333333333333331</v>
      </c>
      <c r="S47" s="33"/>
      <c r="T47" s="31"/>
      <c r="U47" s="32"/>
      <c r="V47" s="32"/>
      <c r="W47" s="33"/>
      <c r="X47" s="31"/>
      <c r="Y47" s="32"/>
      <c r="Z47" s="32"/>
      <c r="AA47" s="173"/>
      <c r="AB47" s="169">
        <v>0.33333333333333331</v>
      </c>
      <c r="AC47" s="32"/>
      <c r="AD47" s="32"/>
      <c r="AE47" s="224">
        <v>8.3333333333333329E-2</v>
      </c>
      <c r="AF47" s="562">
        <f>SUM(D47:AE47)</f>
        <v>1.7499999999999998</v>
      </c>
      <c r="AG47" s="558">
        <f>SUM(D48:AE48)</f>
        <v>1.6458333333333333</v>
      </c>
    </row>
    <row r="48" spans="1:33" ht="15" customHeight="1" thickBot="1" x14ac:dyDescent="0.25">
      <c r="A48" s="577"/>
      <c r="B48" s="570"/>
      <c r="C48" s="40" t="s">
        <v>17</v>
      </c>
      <c r="D48" s="43"/>
      <c r="E48" s="41"/>
      <c r="F48" s="172">
        <v>0.3125</v>
      </c>
      <c r="G48" s="42"/>
      <c r="H48" s="43"/>
      <c r="I48" s="41"/>
      <c r="J48" s="172">
        <v>0.3125</v>
      </c>
      <c r="K48" s="42"/>
      <c r="L48" s="43"/>
      <c r="M48" s="41"/>
      <c r="N48" s="172">
        <v>0.3125</v>
      </c>
      <c r="O48" s="42"/>
      <c r="P48" s="43"/>
      <c r="Q48" s="41"/>
      <c r="R48" s="172">
        <v>0.3125</v>
      </c>
      <c r="S48" s="42"/>
      <c r="T48" s="43"/>
      <c r="U48" s="41"/>
      <c r="V48" s="41"/>
      <c r="W48" s="42"/>
      <c r="X48" s="43"/>
      <c r="Y48" s="41"/>
      <c r="Z48" s="41"/>
      <c r="AA48" s="174"/>
      <c r="AB48" s="170">
        <v>0.3125</v>
      </c>
      <c r="AC48" s="41"/>
      <c r="AD48" s="41"/>
      <c r="AE48" s="225">
        <v>8.3333333333333329E-2</v>
      </c>
      <c r="AF48" s="566"/>
      <c r="AG48" s="559"/>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575">
        <v>6</v>
      </c>
      <c r="B50" s="564" t="s">
        <v>15</v>
      </c>
      <c r="C50" s="20" t="s">
        <v>16</v>
      </c>
      <c r="D50" s="21"/>
      <c r="E50" s="22"/>
      <c r="F50" s="24">
        <v>0.33333333333333331</v>
      </c>
      <c r="G50" s="79"/>
      <c r="H50" s="21"/>
      <c r="I50" s="22"/>
      <c r="J50" s="22"/>
      <c r="K50" s="23"/>
      <c r="L50" s="80"/>
      <c r="M50" s="22"/>
      <c r="N50" s="22"/>
      <c r="O50" s="81"/>
      <c r="P50" s="55">
        <v>0.33333333333333331</v>
      </c>
      <c r="Q50" s="22"/>
      <c r="R50" s="22"/>
      <c r="S50" s="54"/>
      <c r="T50" s="55">
        <v>0.33333333333333331</v>
      </c>
      <c r="U50" s="22"/>
      <c r="V50" s="22"/>
      <c r="W50" s="81"/>
      <c r="X50" s="55">
        <v>0.33333333333333331</v>
      </c>
      <c r="Y50" s="22"/>
      <c r="Z50" s="22"/>
      <c r="AA50" s="54"/>
      <c r="AB50" s="55">
        <v>0.33333333333333331</v>
      </c>
      <c r="AC50" s="22"/>
      <c r="AD50" s="22"/>
      <c r="AE50" s="218"/>
      <c r="AF50" s="560">
        <f>SUM(D50:AE50)</f>
        <v>1.6666666666666665</v>
      </c>
      <c r="AG50" s="556">
        <f>SUM(D51:AE51)</f>
        <v>1.5625</v>
      </c>
    </row>
    <row r="51" spans="1:33" ht="15" customHeight="1" x14ac:dyDescent="0.2">
      <c r="A51" s="576"/>
      <c r="B51" s="565"/>
      <c r="C51" s="25" t="s">
        <v>17</v>
      </c>
      <c r="D51" s="26"/>
      <c r="E51" s="27"/>
      <c r="F51" s="29">
        <v>0.3125</v>
      </c>
      <c r="G51" s="82"/>
      <c r="H51" s="26"/>
      <c r="I51" s="27"/>
      <c r="J51" s="27"/>
      <c r="K51" s="28"/>
      <c r="L51" s="83"/>
      <c r="M51" s="27"/>
      <c r="N51" s="27"/>
      <c r="O51" s="84"/>
      <c r="P51" s="57">
        <v>0.3125</v>
      </c>
      <c r="Q51" s="27"/>
      <c r="R51" s="27"/>
      <c r="S51" s="56"/>
      <c r="T51" s="57">
        <v>0.3125</v>
      </c>
      <c r="U51" s="27"/>
      <c r="V51" s="27"/>
      <c r="W51" s="84"/>
      <c r="X51" s="57">
        <v>0.3125</v>
      </c>
      <c r="Y51" s="27"/>
      <c r="Z51" s="27"/>
      <c r="AA51" s="56"/>
      <c r="AB51" s="57">
        <v>0.3125</v>
      </c>
      <c r="AC51" s="27"/>
      <c r="AD51" s="27"/>
      <c r="AE51" s="219"/>
      <c r="AF51" s="561"/>
      <c r="AG51" s="557"/>
    </row>
    <row r="52" spans="1:33" ht="15" customHeight="1" x14ac:dyDescent="0.2">
      <c r="A52" s="576"/>
      <c r="B52" s="571" t="s">
        <v>18</v>
      </c>
      <c r="C52" s="30" t="s">
        <v>16</v>
      </c>
      <c r="D52" s="31"/>
      <c r="E52" s="159">
        <v>0.33333333333333331</v>
      </c>
      <c r="F52" s="32"/>
      <c r="G52" s="85"/>
      <c r="H52" s="31"/>
      <c r="I52" s="159">
        <v>0.33333333333333331</v>
      </c>
      <c r="J52" s="32"/>
      <c r="K52" s="33"/>
      <c r="L52" s="86"/>
      <c r="M52" s="159">
        <v>0.33333333333333331</v>
      </c>
      <c r="N52" s="32"/>
      <c r="O52" s="85"/>
      <c r="P52" s="31"/>
      <c r="Q52" s="159">
        <v>0.33333333333333331</v>
      </c>
      <c r="R52" s="32"/>
      <c r="S52" s="33"/>
      <c r="T52" s="86"/>
      <c r="U52" s="32"/>
      <c r="V52" s="32"/>
      <c r="W52" s="85"/>
      <c r="X52" s="31"/>
      <c r="Y52" s="32"/>
      <c r="Z52" s="159">
        <v>0.33333333333333331</v>
      </c>
      <c r="AA52" s="33"/>
      <c r="AB52" s="86"/>
      <c r="AC52" s="32"/>
      <c r="AD52" s="159">
        <v>0.33333333333333331</v>
      </c>
      <c r="AE52" s="230"/>
      <c r="AF52" s="562">
        <f>SUM(D52:AE52)</f>
        <v>1.9999999999999998</v>
      </c>
      <c r="AG52" s="558">
        <f>SUM(D53:AE53)</f>
        <v>1.875</v>
      </c>
    </row>
    <row r="53" spans="1:33" ht="15" customHeight="1" x14ac:dyDescent="0.2">
      <c r="A53" s="576"/>
      <c r="B53" s="571"/>
      <c r="C53" s="25" t="s">
        <v>17</v>
      </c>
      <c r="D53" s="26"/>
      <c r="E53" s="160">
        <v>0.3125</v>
      </c>
      <c r="F53" s="27"/>
      <c r="G53" s="82"/>
      <c r="H53" s="26"/>
      <c r="I53" s="160">
        <v>0.3125</v>
      </c>
      <c r="J53" s="27"/>
      <c r="K53" s="28"/>
      <c r="L53" s="83"/>
      <c r="M53" s="160">
        <v>0.3125</v>
      </c>
      <c r="N53" s="27"/>
      <c r="O53" s="82"/>
      <c r="P53" s="26"/>
      <c r="Q53" s="160">
        <v>0.3125</v>
      </c>
      <c r="R53" s="27"/>
      <c r="S53" s="28"/>
      <c r="T53" s="83"/>
      <c r="U53" s="27"/>
      <c r="V53" s="27"/>
      <c r="W53" s="82"/>
      <c r="X53" s="26"/>
      <c r="Y53" s="27"/>
      <c r="Z53" s="160">
        <v>0.3125</v>
      </c>
      <c r="AA53" s="28"/>
      <c r="AB53" s="83"/>
      <c r="AC53" s="27"/>
      <c r="AD53" s="160">
        <v>0.3125</v>
      </c>
      <c r="AE53" s="233"/>
      <c r="AF53" s="561"/>
      <c r="AG53" s="557"/>
    </row>
    <row r="54" spans="1:33" ht="15" customHeight="1" x14ac:dyDescent="0.2">
      <c r="A54" s="576"/>
      <c r="B54" s="563" t="s">
        <v>19</v>
      </c>
      <c r="C54" s="30" t="s">
        <v>16</v>
      </c>
      <c r="D54" s="31"/>
      <c r="E54" s="32"/>
      <c r="F54" s="32"/>
      <c r="G54" s="85"/>
      <c r="H54" s="31"/>
      <c r="I54" s="32"/>
      <c r="J54" s="165">
        <v>0.33333333333333331</v>
      </c>
      <c r="K54" s="33"/>
      <c r="L54" s="86"/>
      <c r="M54" s="32"/>
      <c r="N54" s="165">
        <v>0.33333333333333331</v>
      </c>
      <c r="O54" s="85"/>
      <c r="P54" s="31"/>
      <c r="Q54" s="32"/>
      <c r="R54" s="165">
        <v>0.33333333333333331</v>
      </c>
      <c r="S54" s="33"/>
      <c r="T54" s="86"/>
      <c r="U54" s="32"/>
      <c r="V54" s="165">
        <v>0.33333333333333331</v>
      </c>
      <c r="W54" s="85"/>
      <c r="X54" s="31"/>
      <c r="Y54" s="32"/>
      <c r="Z54" s="32"/>
      <c r="AA54" s="33"/>
      <c r="AB54" s="86"/>
      <c r="AC54" s="32"/>
      <c r="AD54" s="32"/>
      <c r="AE54" s="246">
        <v>8.3333333333333329E-2</v>
      </c>
      <c r="AF54" s="562">
        <f>SUM(D54:AE54)</f>
        <v>1.4166666666666665</v>
      </c>
      <c r="AG54" s="558">
        <f>SUM(D55:AE55)</f>
        <v>1.3333333333333333</v>
      </c>
    </row>
    <row r="55" spans="1:33" ht="15" customHeight="1" x14ac:dyDescent="0.2">
      <c r="A55" s="576"/>
      <c r="B55" s="563"/>
      <c r="C55" s="25" t="s">
        <v>17</v>
      </c>
      <c r="D55" s="26"/>
      <c r="E55" s="27"/>
      <c r="F55" s="27"/>
      <c r="G55" s="82"/>
      <c r="H55" s="26"/>
      <c r="I55" s="27"/>
      <c r="J55" s="166">
        <v>0.3125</v>
      </c>
      <c r="K55" s="28"/>
      <c r="L55" s="83"/>
      <c r="M55" s="27"/>
      <c r="N55" s="166">
        <v>0.3125</v>
      </c>
      <c r="O55" s="82"/>
      <c r="P55" s="26"/>
      <c r="Q55" s="27"/>
      <c r="R55" s="166">
        <v>0.3125</v>
      </c>
      <c r="S55" s="28"/>
      <c r="T55" s="83"/>
      <c r="U55" s="27"/>
      <c r="V55" s="166">
        <v>0.3125</v>
      </c>
      <c r="W55" s="82"/>
      <c r="X55" s="26"/>
      <c r="Y55" s="27"/>
      <c r="Z55" s="27"/>
      <c r="AA55" s="28"/>
      <c r="AB55" s="83"/>
      <c r="AC55" s="27"/>
      <c r="AD55" s="27"/>
      <c r="AE55" s="247">
        <v>8.3333333333333329E-2</v>
      </c>
      <c r="AF55" s="561"/>
      <c r="AG55" s="557"/>
    </row>
    <row r="56" spans="1:33" ht="15" customHeight="1" x14ac:dyDescent="0.2">
      <c r="A56" s="576"/>
      <c r="B56" s="569" t="s">
        <v>20</v>
      </c>
      <c r="C56" s="30" t="s">
        <v>16</v>
      </c>
      <c r="D56" s="169">
        <v>0.25</v>
      </c>
      <c r="E56" s="32"/>
      <c r="F56" s="32"/>
      <c r="G56" s="179"/>
      <c r="H56" s="169">
        <v>0.33333333333333331</v>
      </c>
      <c r="I56" s="32"/>
      <c r="J56" s="32"/>
      <c r="K56" s="173"/>
      <c r="L56" s="169">
        <v>0.33333333333333331</v>
      </c>
      <c r="M56" s="32"/>
      <c r="N56" s="32"/>
      <c r="O56" s="85"/>
      <c r="P56" s="31"/>
      <c r="Q56" s="32"/>
      <c r="R56" s="32"/>
      <c r="S56" s="33"/>
      <c r="T56" s="86"/>
      <c r="U56" s="171">
        <v>0.33333333333333331</v>
      </c>
      <c r="V56" s="32"/>
      <c r="W56" s="85"/>
      <c r="X56" s="31"/>
      <c r="Y56" s="171">
        <v>0.33333333333333331</v>
      </c>
      <c r="Z56" s="32"/>
      <c r="AA56" s="33"/>
      <c r="AB56" s="86"/>
      <c r="AC56" s="171">
        <v>0.33333333333333331</v>
      </c>
      <c r="AD56" s="32"/>
      <c r="AE56" s="215"/>
      <c r="AF56" s="562">
        <f>SUM(D56:AE56)</f>
        <v>1.9166666666666663</v>
      </c>
      <c r="AG56" s="558">
        <f>SUM(D57:AE57)</f>
        <v>1.7916666666666665</v>
      </c>
    </row>
    <row r="57" spans="1:33" ht="15" customHeight="1" thickBot="1" x14ac:dyDescent="0.25">
      <c r="A57" s="577"/>
      <c r="B57" s="570"/>
      <c r="C57" s="40" t="s">
        <v>17</v>
      </c>
      <c r="D57" s="170">
        <v>0.22916666666666666</v>
      </c>
      <c r="E57" s="41"/>
      <c r="F57" s="41"/>
      <c r="G57" s="180"/>
      <c r="H57" s="170">
        <v>0.3125</v>
      </c>
      <c r="I57" s="41"/>
      <c r="J57" s="41"/>
      <c r="K57" s="174"/>
      <c r="L57" s="170">
        <v>0.3125</v>
      </c>
      <c r="M57" s="41"/>
      <c r="N57" s="41"/>
      <c r="O57" s="87"/>
      <c r="P57" s="43"/>
      <c r="Q57" s="41"/>
      <c r="R57" s="41"/>
      <c r="S57" s="42"/>
      <c r="T57" s="88"/>
      <c r="U57" s="172">
        <v>0.3125</v>
      </c>
      <c r="V57" s="41"/>
      <c r="W57" s="87"/>
      <c r="X57" s="43"/>
      <c r="Y57" s="172">
        <v>0.3125</v>
      </c>
      <c r="Z57" s="41"/>
      <c r="AA57" s="42"/>
      <c r="AB57" s="88"/>
      <c r="AC57" s="172">
        <v>0.3125</v>
      </c>
      <c r="AD57" s="41"/>
      <c r="AE57" s="216"/>
      <c r="AF57" s="566"/>
      <c r="AG57" s="559"/>
    </row>
    <row r="58" spans="1:33" ht="26.45" customHeight="1" thickBot="1" x14ac:dyDescent="0.4">
      <c r="A58" s="124"/>
      <c r="B58" s="125"/>
      <c r="C58" s="125"/>
      <c r="D58" s="91"/>
      <c r="E58" s="91"/>
      <c r="F58" s="91"/>
      <c r="G58" s="92"/>
      <c r="H58" s="91"/>
      <c r="I58" s="91"/>
      <c r="J58" s="91"/>
      <c r="K58" s="92"/>
      <c r="L58" s="91"/>
      <c r="M58" s="91"/>
      <c r="N58" s="91"/>
      <c r="O58" s="92"/>
      <c r="P58" s="91"/>
      <c r="Q58" s="91"/>
      <c r="R58" s="91"/>
      <c r="S58" s="92"/>
      <c r="T58" s="91"/>
      <c r="U58" s="91"/>
      <c r="V58" s="91"/>
      <c r="W58" s="92"/>
      <c r="X58" s="91"/>
      <c r="Y58" s="91"/>
      <c r="Z58" s="91"/>
      <c r="AA58" s="92"/>
      <c r="AB58" s="91"/>
      <c r="AC58" s="91"/>
      <c r="AD58" s="91"/>
      <c r="AE58" s="229"/>
      <c r="AF58" s="113"/>
      <c r="AG58" s="114"/>
    </row>
    <row r="59" spans="1:33" ht="15" customHeight="1" x14ac:dyDescent="0.2">
      <c r="A59" s="575">
        <v>7</v>
      </c>
      <c r="B59" s="564" t="s">
        <v>15</v>
      </c>
      <c r="C59" s="20" t="s">
        <v>16</v>
      </c>
      <c r="D59" s="21"/>
      <c r="E59" s="22"/>
      <c r="F59" s="22"/>
      <c r="G59" s="79"/>
      <c r="H59" s="21"/>
      <c r="I59" s="24">
        <v>0.33333333333333331</v>
      </c>
      <c r="J59" s="22"/>
      <c r="K59" s="23"/>
      <c r="L59" s="80"/>
      <c r="M59" s="24">
        <v>0.33333333333333331</v>
      </c>
      <c r="N59" s="22"/>
      <c r="O59" s="79"/>
      <c r="P59" s="21"/>
      <c r="Q59" s="24">
        <v>0.33333333333333331</v>
      </c>
      <c r="R59" s="22"/>
      <c r="S59" s="23"/>
      <c r="T59" s="80"/>
      <c r="U59" s="24">
        <v>0.33333333333333331</v>
      </c>
      <c r="V59" s="22"/>
      <c r="W59" s="79"/>
      <c r="X59" s="21"/>
      <c r="Y59" s="22"/>
      <c r="Z59" s="22"/>
      <c r="AA59" s="23"/>
      <c r="AB59" s="80"/>
      <c r="AC59" s="22"/>
      <c r="AD59" s="24">
        <v>0.33333333333333331</v>
      </c>
      <c r="AE59" s="218"/>
      <c r="AF59" s="560">
        <f>SUM(D59:AE59)</f>
        <v>1.6666666666666665</v>
      </c>
      <c r="AG59" s="556">
        <f>SUM(D60:AE60)</f>
        <v>1.5625</v>
      </c>
    </row>
    <row r="60" spans="1:33" ht="15" customHeight="1" x14ac:dyDescent="0.2">
      <c r="A60" s="576"/>
      <c r="B60" s="565"/>
      <c r="C60" s="25" t="s">
        <v>17</v>
      </c>
      <c r="D60" s="26"/>
      <c r="E60" s="27"/>
      <c r="F60" s="27"/>
      <c r="G60" s="82"/>
      <c r="H60" s="26"/>
      <c r="I60" s="29">
        <v>0.3125</v>
      </c>
      <c r="J60" s="27"/>
      <c r="K60" s="28"/>
      <c r="L60" s="83"/>
      <c r="M60" s="29">
        <v>0.3125</v>
      </c>
      <c r="N60" s="27"/>
      <c r="O60" s="82"/>
      <c r="P60" s="26"/>
      <c r="Q60" s="29">
        <v>0.3125</v>
      </c>
      <c r="R60" s="27"/>
      <c r="S60" s="28"/>
      <c r="T60" s="83"/>
      <c r="U60" s="29">
        <v>0.3125</v>
      </c>
      <c r="V60" s="27"/>
      <c r="W60" s="82"/>
      <c r="X60" s="26"/>
      <c r="Y60" s="27"/>
      <c r="Z60" s="27"/>
      <c r="AA60" s="28"/>
      <c r="AB60" s="83"/>
      <c r="AC60" s="27"/>
      <c r="AD60" s="29">
        <v>0.3125</v>
      </c>
      <c r="AE60" s="219"/>
      <c r="AF60" s="561"/>
      <c r="AG60" s="557"/>
    </row>
    <row r="61" spans="1:33" ht="15" customHeight="1" x14ac:dyDescent="0.2">
      <c r="A61" s="576"/>
      <c r="B61" s="571" t="s">
        <v>18</v>
      </c>
      <c r="C61" s="30" t="s">
        <v>16</v>
      </c>
      <c r="D61" s="31"/>
      <c r="E61" s="32"/>
      <c r="F61" s="159">
        <v>0.33333333333333331</v>
      </c>
      <c r="G61" s="85"/>
      <c r="H61" s="31"/>
      <c r="I61" s="32"/>
      <c r="J61" s="159">
        <v>0.33333333333333331</v>
      </c>
      <c r="K61" s="33"/>
      <c r="L61" s="86"/>
      <c r="M61" s="32"/>
      <c r="N61" s="32"/>
      <c r="O61" s="85"/>
      <c r="P61" s="31"/>
      <c r="Q61" s="32"/>
      <c r="R61" s="32"/>
      <c r="S61" s="161"/>
      <c r="T61" s="157">
        <v>0.33333333333333331</v>
      </c>
      <c r="U61" s="32"/>
      <c r="V61" s="32"/>
      <c r="W61" s="175"/>
      <c r="X61" s="157">
        <v>0.33333333333333331</v>
      </c>
      <c r="Y61" s="32"/>
      <c r="Z61" s="32"/>
      <c r="AA61" s="161"/>
      <c r="AB61" s="157">
        <v>0.33333333333333331</v>
      </c>
      <c r="AC61" s="32"/>
      <c r="AD61" s="32"/>
      <c r="AE61" s="237">
        <v>8.3333333333333329E-2</v>
      </c>
      <c r="AF61" s="562">
        <f>SUM(D61:AE61)</f>
        <v>1.7499999999999998</v>
      </c>
      <c r="AG61" s="558">
        <f>SUM(D62:AE62)</f>
        <v>1.6458333333333333</v>
      </c>
    </row>
    <row r="62" spans="1:33" ht="15" customHeight="1" x14ac:dyDescent="0.2">
      <c r="A62" s="576"/>
      <c r="B62" s="571"/>
      <c r="C62" s="25" t="s">
        <v>17</v>
      </c>
      <c r="D62" s="26"/>
      <c r="E62" s="27"/>
      <c r="F62" s="160">
        <v>0.3125</v>
      </c>
      <c r="G62" s="82"/>
      <c r="H62" s="26"/>
      <c r="I62" s="27"/>
      <c r="J62" s="160">
        <v>0.3125</v>
      </c>
      <c r="K62" s="28"/>
      <c r="L62" s="83"/>
      <c r="M62" s="27"/>
      <c r="N62" s="27"/>
      <c r="O62" s="82"/>
      <c r="P62" s="26"/>
      <c r="Q62" s="27"/>
      <c r="R62" s="27"/>
      <c r="S62" s="162"/>
      <c r="T62" s="158">
        <v>0.3125</v>
      </c>
      <c r="U62" s="27"/>
      <c r="V62" s="27"/>
      <c r="W62" s="176"/>
      <c r="X62" s="158">
        <v>0.3125</v>
      </c>
      <c r="Y62" s="27"/>
      <c r="Z62" s="27"/>
      <c r="AA62" s="162"/>
      <c r="AB62" s="158">
        <v>0.3125</v>
      </c>
      <c r="AC62" s="27"/>
      <c r="AD62" s="27"/>
      <c r="AE62" s="238">
        <v>8.3333333333333329E-2</v>
      </c>
      <c r="AF62" s="561"/>
      <c r="AG62" s="557"/>
    </row>
    <row r="63" spans="1:33" ht="15" customHeight="1" x14ac:dyDescent="0.2">
      <c r="A63" s="576"/>
      <c r="B63" s="563" t="s">
        <v>19</v>
      </c>
      <c r="C63" s="30" t="s">
        <v>16</v>
      </c>
      <c r="D63" s="163">
        <v>0.25</v>
      </c>
      <c r="E63" s="32"/>
      <c r="F63" s="32"/>
      <c r="G63" s="177"/>
      <c r="H63" s="163">
        <v>0.33333333333333331</v>
      </c>
      <c r="I63" s="32"/>
      <c r="J63" s="32"/>
      <c r="K63" s="167"/>
      <c r="L63" s="163">
        <v>0.33333333333333331</v>
      </c>
      <c r="M63" s="32"/>
      <c r="N63" s="32"/>
      <c r="O63" s="177"/>
      <c r="P63" s="163">
        <v>0.33333333333333331</v>
      </c>
      <c r="Q63" s="32"/>
      <c r="R63" s="32"/>
      <c r="S63" s="33"/>
      <c r="T63" s="86"/>
      <c r="U63" s="32"/>
      <c r="V63" s="32"/>
      <c r="W63" s="85"/>
      <c r="X63" s="31"/>
      <c r="Y63" s="165">
        <v>0.33333333333333331</v>
      </c>
      <c r="Z63" s="32"/>
      <c r="AA63" s="33"/>
      <c r="AB63" s="86"/>
      <c r="AC63" s="165">
        <v>0.33333333333333331</v>
      </c>
      <c r="AD63" s="32"/>
      <c r="AE63" s="230"/>
      <c r="AF63" s="562">
        <f>SUM(D63:AE63)</f>
        <v>1.9166666666666663</v>
      </c>
      <c r="AG63" s="558">
        <f>SUM(D64:AE64)</f>
        <v>1.7916666666666665</v>
      </c>
    </row>
    <row r="64" spans="1:33" ht="15" customHeight="1" x14ac:dyDescent="0.2">
      <c r="A64" s="576"/>
      <c r="B64" s="563"/>
      <c r="C64" s="25" t="s">
        <v>17</v>
      </c>
      <c r="D64" s="164">
        <v>0.22916666666666666</v>
      </c>
      <c r="E64" s="27"/>
      <c r="F64" s="27"/>
      <c r="G64" s="178"/>
      <c r="H64" s="164">
        <v>0.3125</v>
      </c>
      <c r="I64" s="27"/>
      <c r="J64" s="27"/>
      <c r="K64" s="168"/>
      <c r="L64" s="164">
        <v>0.3125</v>
      </c>
      <c r="M64" s="27"/>
      <c r="N64" s="27"/>
      <c r="O64" s="178"/>
      <c r="P64" s="164">
        <v>0.3125</v>
      </c>
      <c r="Q64" s="27"/>
      <c r="R64" s="27"/>
      <c r="S64" s="28"/>
      <c r="T64" s="83"/>
      <c r="U64" s="27"/>
      <c r="V64" s="27"/>
      <c r="W64" s="82"/>
      <c r="X64" s="26"/>
      <c r="Y64" s="166">
        <v>0.3125</v>
      </c>
      <c r="Z64" s="27"/>
      <c r="AA64" s="28"/>
      <c r="AB64" s="83"/>
      <c r="AC64" s="166">
        <v>0.3125</v>
      </c>
      <c r="AD64" s="27"/>
      <c r="AE64" s="233"/>
      <c r="AF64" s="561"/>
      <c r="AG64" s="557"/>
    </row>
    <row r="65" spans="1:40" ht="15" customHeight="1" x14ac:dyDescent="0.2">
      <c r="A65" s="576"/>
      <c r="B65" s="569" t="s">
        <v>20</v>
      </c>
      <c r="C65" s="30" t="s">
        <v>16</v>
      </c>
      <c r="D65" s="31"/>
      <c r="E65" s="171">
        <v>0.33333333333333331</v>
      </c>
      <c r="F65" s="32"/>
      <c r="G65" s="85"/>
      <c r="H65" s="31"/>
      <c r="I65" s="32"/>
      <c r="J65" s="32"/>
      <c r="K65" s="33"/>
      <c r="L65" s="86"/>
      <c r="M65" s="32"/>
      <c r="N65" s="171">
        <v>0.33333333333333331</v>
      </c>
      <c r="O65" s="85"/>
      <c r="P65" s="31"/>
      <c r="Q65" s="32"/>
      <c r="R65" s="171">
        <v>0.33333333333333331</v>
      </c>
      <c r="S65" s="33"/>
      <c r="T65" s="86"/>
      <c r="U65" s="32"/>
      <c r="V65" s="171">
        <v>0.33333333333333331</v>
      </c>
      <c r="W65" s="85"/>
      <c r="X65" s="31"/>
      <c r="Y65" s="32"/>
      <c r="Z65" s="171">
        <v>0.33333333333333331</v>
      </c>
      <c r="AA65" s="33"/>
      <c r="AB65" s="86"/>
      <c r="AC65" s="32"/>
      <c r="AD65" s="32"/>
      <c r="AE65" s="215"/>
      <c r="AF65" s="562">
        <f>SUM(D65:AE65)</f>
        <v>1.6666666666666665</v>
      </c>
      <c r="AG65" s="558">
        <f>SUM(D66:AE66)</f>
        <v>1.5625</v>
      </c>
    </row>
    <row r="66" spans="1:40" ht="15" customHeight="1" thickBot="1" x14ac:dyDescent="0.25">
      <c r="A66" s="577"/>
      <c r="B66" s="570"/>
      <c r="C66" s="40" t="s">
        <v>17</v>
      </c>
      <c r="D66" s="43"/>
      <c r="E66" s="172">
        <v>0.3125</v>
      </c>
      <c r="F66" s="41"/>
      <c r="G66" s="87"/>
      <c r="H66" s="43"/>
      <c r="I66" s="41"/>
      <c r="J66" s="41"/>
      <c r="K66" s="42"/>
      <c r="L66" s="88"/>
      <c r="M66" s="41"/>
      <c r="N66" s="172">
        <v>0.3125</v>
      </c>
      <c r="O66" s="87"/>
      <c r="P66" s="43"/>
      <c r="Q66" s="41"/>
      <c r="R66" s="172">
        <v>0.3125</v>
      </c>
      <c r="S66" s="42"/>
      <c r="T66" s="88"/>
      <c r="U66" s="41"/>
      <c r="V66" s="172">
        <v>0.3125</v>
      </c>
      <c r="W66" s="87"/>
      <c r="X66" s="43"/>
      <c r="Y66" s="41"/>
      <c r="Z66" s="172">
        <v>0.3125</v>
      </c>
      <c r="AA66" s="42"/>
      <c r="AB66" s="88"/>
      <c r="AC66" s="41"/>
      <c r="AD66" s="41"/>
      <c r="AE66" s="216"/>
      <c r="AF66" s="566"/>
      <c r="AG66" s="559"/>
    </row>
    <row r="67" spans="1:40"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40" ht="15" customHeight="1" x14ac:dyDescent="0.2">
      <c r="A68" s="575">
        <v>8</v>
      </c>
      <c r="B68" s="564" t="s">
        <v>15</v>
      </c>
      <c r="C68" s="20" t="s">
        <v>16</v>
      </c>
      <c r="D68" s="21"/>
      <c r="E68" s="22"/>
      <c r="F68" s="24">
        <v>0.33333333333333331</v>
      </c>
      <c r="G68" s="79"/>
      <c r="H68" s="21"/>
      <c r="I68" s="22"/>
      <c r="J68" s="24">
        <v>0.33333333333333331</v>
      </c>
      <c r="K68" s="23"/>
      <c r="L68" s="80"/>
      <c r="M68" s="22"/>
      <c r="N68" s="24">
        <v>0.33333333333333331</v>
      </c>
      <c r="O68" s="79"/>
      <c r="P68" s="21"/>
      <c r="Q68" s="22"/>
      <c r="R68" s="22"/>
      <c r="S68" s="23"/>
      <c r="T68" s="80"/>
      <c r="U68" s="22"/>
      <c r="V68" s="22"/>
      <c r="W68" s="81"/>
      <c r="X68" s="55">
        <v>0.33333333333333331</v>
      </c>
      <c r="Y68" s="22"/>
      <c r="Z68" s="22"/>
      <c r="AA68" s="54"/>
      <c r="AB68" s="55">
        <v>0.33333333333333331</v>
      </c>
      <c r="AC68" s="22"/>
      <c r="AD68" s="22"/>
      <c r="AE68" s="222">
        <v>8.3333333333333329E-2</v>
      </c>
      <c r="AF68" s="560">
        <f>SUM(D68:AE68)</f>
        <v>1.7499999999999998</v>
      </c>
      <c r="AG68" s="556">
        <f>SUM(D69:AE69)</f>
        <v>1.6458333333333333</v>
      </c>
    </row>
    <row r="69" spans="1:40" ht="15" customHeight="1" x14ac:dyDescent="0.2">
      <c r="A69" s="576"/>
      <c r="B69" s="565"/>
      <c r="C69" s="25" t="s">
        <v>17</v>
      </c>
      <c r="D69" s="26"/>
      <c r="E69" s="27"/>
      <c r="F69" s="29">
        <v>0.3125</v>
      </c>
      <c r="G69" s="82"/>
      <c r="H69" s="26"/>
      <c r="I69" s="27"/>
      <c r="J69" s="29">
        <v>0.3125</v>
      </c>
      <c r="K69" s="28"/>
      <c r="L69" s="83"/>
      <c r="M69" s="27"/>
      <c r="N69" s="29">
        <v>0.3125</v>
      </c>
      <c r="O69" s="82"/>
      <c r="P69" s="26"/>
      <c r="Q69" s="27"/>
      <c r="R69" s="27"/>
      <c r="S69" s="28"/>
      <c r="T69" s="83"/>
      <c r="U69" s="27"/>
      <c r="V69" s="27"/>
      <c r="W69" s="84"/>
      <c r="X69" s="57">
        <v>0.3125</v>
      </c>
      <c r="Y69" s="27"/>
      <c r="Z69" s="27"/>
      <c r="AA69" s="56"/>
      <c r="AB69" s="57">
        <v>0.3125</v>
      </c>
      <c r="AC69" s="27"/>
      <c r="AD69" s="27"/>
      <c r="AE69" s="223">
        <v>8.3333333333333329E-2</v>
      </c>
      <c r="AF69" s="561"/>
      <c r="AG69" s="557"/>
    </row>
    <row r="70" spans="1:40" ht="15" customHeight="1" x14ac:dyDescent="0.2">
      <c r="A70" s="576"/>
      <c r="B70" s="571" t="s">
        <v>18</v>
      </c>
      <c r="C70" s="30" t="s">
        <v>16</v>
      </c>
      <c r="D70" s="157">
        <v>0.25</v>
      </c>
      <c r="E70" s="32"/>
      <c r="F70" s="32"/>
      <c r="G70" s="85"/>
      <c r="H70" s="31"/>
      <c r="I70" s="32"/>
      <c r="J70" s="32"/>
      <c r="K70" s="33"/>
      <c r="L70" s="86"/>
      <c r="M70" s="159">
        <v>0.33333333333333331</v>
      </c>
      <c r="N70" s="32"/>
      <c r="O70" s="85"/>
      <c r="P70" s="31"/>
      <c r="Q70" s="159">
        <v>0.33333333333333331</v>
      </c>
      <c r="R70" s="32"/>
      <c r="S70" s="33"/>
      <c r="T70" s="86"/>
      <c r="U70" s="159">
        <v>0.33333333333333331</v>
      </c>
      <c r="V70" s="32"/>
      <c r="W70" s="85"/>
      <c r="X70" s="31"/>
      <c r="Y70" s="159">
        <v>0.33333333333333331</v>
      </c>
      <c r="Z70" s="32"/>
      <c r="AA70" s="33"/>
      <c r="AB70" s="86"/>
      <c r="AC70" s="32"/>
      <c r="AD70" s="32"/>
      <c r="AE70" s="230"/>
      <c r="AF70" s="562">
        <f>SUM(D70:AE70)</f>
        <v>1.583333333333333</v>
      </c>
      <c r="AG70" s="558">
        <f>SUM(D71:AE71)</f>
        <v>1.4791666666666665</v>
      </c>
    </row>
    <row r="71" spans="1:40" ht="15" customHeight="1" x14ac:dyDescent="0.2">
      <c r="A71" s="576"/>
      <c r="B71" s="571"/>
      <c r="C71" s="25" t="s">
        <v>17</v>
      </c>
      <c r="D71" s="158">
        <v>0.22916666666666666</v>
      </c>
      <c r="E71" s="27"/>
      <c r="F71" s="27"/>
      <c r="G71" s="82"/>
      <c r="H71" s="26"/>
      <c r="I71" s="27"/>
      <c r="J71" s="27"/>
      <c r="K71" s="28"/>
      <c r="L71" s="83"/>
      <c r="M71" s="160">
        <v>0.3125</v>
      </c>
      <c r="N71" s="27"/>
      <c r="O71" s="82"/>
      <c r="P71" s="26"/>
      <c r="Q71" s="160">
        <v>0.3125</v>
      </c>
      <c r="R71" s="27"/>
      <c r="S71" s="28"/>
      <c r="T71" s="83"/>
      <c r="U71" s="160">
        <v>0.3125</v>
      </c>
      <c r="V71" s="27"/>
      <c r="W71" s="82"/>
      <c r="X71" s="26"/>
      <c r="Y71" s="160">
        <v>0.3125</v>
      </c>
      <c r="Z71" s="27"/>
      <c r="AA71" s="28"/>
      <c r="AB71" s="83"/>
      <c r="AC71" s="27"/>
      <c r="AD71" s="27"/>
      <c r="AE71" s="233"/>
      <c r="AF71" s="561"/>
      <c r="AG71" s="557"/>
    </row>
    <row r="72" spans="1:40" ht="15" customHeight="1" x14ac:dyDescent="0.2">
      <c r="A72" s="576"/>
      <c r="B72" s="563" t="s">
        <v>19</v>
      </c>
      <c r="C72" s="30" t="s">
        <v>16</v>
      </c>
      <c r="D72" s="31"/>
      <c r="E72" s="165">
        <v>0.33333333333333331</v>
      </c>
      <c r="F72" s="32"/>
      <c r="G72" s="85"/>
      <c r="H72" s="31"/>
      <c r="I72" s="165">
        <v>0.33333333333333331</v>
      </c>
      <c r="J72" s="32"/>
      <c r="K72" s="33"/>
      <c r="L72" s="86"/>
      <c r="M72" s="32"/>
      <c r="N72" s="32"/>
      <c r="O72" s="85"/>
      <c r="P72" s="31"/>
      <c r="Q72" s="32"/>
      <c r="R72" s="165">
        <v>0.33333333333333331</v>
      </c>
      <c r="S72" s="33"/>
      <c r="T72" s="86"/>
      <c r="U72" s="32"/>
      <c r="V72" s="165">
        <v>0.33333333333333331</v>
      </c>
      <c r="W72" s="85"/>
      <c r="X72" s="31"/>
      <c r="Y72" s="32"/>
      <c r="Z72" s="165">
        <v>0.33333333333333331</v>
      </c>
      <c r="AA72" s="33"/>
      <c r="AB72" s="86"/>
      <c r="AC72" s="32"/>
      <c r="AD72" s="165">
        <v>0.33333333333333331</v>
      </c>
      <c r="AE72" s="230"/>
      <c r="AF72" s="562">
        <f>SUM(D72:AE72)</f>
        <v>1.9999999999999998</v>
      </c>
      <c r="AG72" s="558">
        <f>SUM(D73:AE73)</f>
        <v>1.875</v>
      </c>
    </row>
    <row r="73" spans="1:40" ht="15" customHeight="1" x14ac:dyDescent="0.2">
      <c r="A73" s="576"/>
      <c r="B73" s="563"/>
      <c r="C73" s="25" t="s">
        <v>17</v>
      </c>
      <c r="D73" s="26"/>
      <c r="E73" s="166">
        <v>0.3125</v>
      </c>
      <c r="F73" s="27"/>
      <c r="G73" s="82"/>
      <c r="H73" s="26"/>
      <c r="I73" s="166">
        <v>0.3125</v>
      </c>
      <c r="J73" s="27"/>
      <c r="K73" s="28"/>
      <c r="L73" s="83"/>
      <c r="M73" s="27"/>
      <c r="N73" s="27"/>
      <c r="O73" s="82"/>
      <c r="P73" s="26"/>
      <c r="Q73" s="27"/>
      <c r="R73" s="166">
        <v>0.3125</v>
      </c>
      <c r="S73" s="28"/>
      <c r="T73" s="83"/>
      <c r="U73" s="27"/>
      <c r="V73" s="166">
        <v>0.3125</v>
      </c>
      <c r="W73" s="82"/>
      <c r="X73" s="26"/>
      <c r="Y73" s="27"/>
      <c r="Z73" s="166">
        <v>0.3125</v>
      </c>
      <c r="AA73" s="28"/>
      <c r="AB73" s="83"/>
      <c r="AC73" s="27"/>
      <c r="AD73" s="166">
        <v>0.3125</v>
      </c>
      <c r="AE73" s="233"/>
      <c r="AF73" s="561"/>
      <c r="AG73" s="557"/>
      <c r="AN73" s="119"/>
    </row>
    <row r="74" spans="1:40" ht="15" customHeight="1" x14ac:dyDescent="0.2">
      <c r="A74" s="576"/>
      <c r="B74" s="569" t="s">
        <v>20</v>
      </c>
      <c r="C74" s="30" t="s">
        <v>16</v>
      </c>
      <c r="D74" s="31"/>
      <c r="E74" s="32"/>
      <c r="F74" s="32"/>
      <c r="G74" s="179"/>
      <c r="H74" s="169">
        <v>0.33333333333333331</v>
      </c>
      <c r="I74" s="32"/>
      <c r="J74" s="32"/>
      <c r="K74" s="173"/>
      <c r="L74" s="169">
        <v>0.33333333333333331</v>
      </c>
      <c r="M74" s="32"/>
      <c r="N74" s="32"/>
      <c r="O74" s="179"/>
      <c r="P74" s="169">
        <v>0.33333333333333331</v>
      </c>
      <c r="Q74" s="32"/>
      <c r="R74" s="32"/>
      <c r="S74" s="173"/>
      <c r="T74" s="169">
        <v>0.33333333333333331</v>
      </c>
      <c r="U74" s="32"/>
      <c r="V74" s="32"/>
      <c r="W74" s="85"/>
      <c r="X74" s="31"/>
      <c r="Y74" s="32"/>
      <c r="Z74" s="32"/>
      <c r="AA74" s="33"/>
      <c r="AB74" s="86"/>
      <c r="AC74" s="171">
        <v>0.33333333333333331</v>
      </c>
      <c r="AD74" s="32"/>
      <c r="AE74" s="215"/>
      <c r="AF74" s="562">
        <f>SUM(D74:AE74)</f>
        <v>1.6666666666666665</v>
      </c>
      <c r="AG74" s="558">
        <f>SUM(D75:AE75)</f>
        <v>1.5625</v>
      </c>
    </row>
    <row r="75" spans="1:40" ht="15" customHeight="1" thickBot="1" x14ac:dyDescent="0.25">
      <c r="A75" s="577"/>
      <c r="B75" s="570"/>
      <c r="C75" s="40" t="s">
        <v>17</v>
      </c>
      <c r="D75" s="43"/>
      <c r="E75" s="41"/>
      <c r="F75" s="41"/>
      <c r="G75" s="180"/>
      <c r="H75" s="170">
        <v>0.3125</v>
      </c>
      <c r="I75" s="41"/>
      <c r="J75" s="41"/>
      <c r="K75" s="174"/>
      <c r="L75" s="170">
        <v>0.3125</v>
      </c>
      <c r="M75" s="41"/>
      <c r="N75" s="41"/>
      <c r="O75" s="180"/>
      <c r="P75" s="170">
        <v>0.3125</v>
      </c>
      <c r="Q75" s="41"/>
      <c r="R75" s="41"/>
      <c r="S75" s="174"/>
      <c r="T75" s="170">
        <v>0.3125</v>
      </c>
      <c r="U75" s="41"/>
      <c r="V75" s="41"/>
      <c r="W75" s="87"/>
      <c r="X75" s="43"/>
      <c r="Y75" s="41"/>
      <c r="Z75" s="41"/>
      <c r="AA75" s="42"/>
      <c r="AB75" s="88"/>
      <c r="AC75" s="172">
        <v>0.3125</v>
      </c>
      <c r="AD75" s="41"/>
      <c r="AE75" s="216"/>
      <c r="AF75" s="566"/>
      <c r="AG75" s="559"/>
    </row>
    <row r="76" spans="1:40"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40" ht="15" customHeight="1" x14ac:dyDescent="0.2">
      <c r="A77" s="575">
        <v>9</v>
      </c>
      <c r="B77" s="564" t="s">
        <v>15</v>
      </c>
      <c r="C77" s="20" t="s">
        <v>16</v>
      </c>
      <c r="D77" s="55">
        <v>0.25</v>
      </c>
      <c r="E77" s="22"/>
      <c r="F77" s="22"/>
      <c r="G77" s="54"/>
      <c r="H77" s="55">
        <v>0.33333333333333331</v>
      </c>
      <c r="I77" s="22"/>
      <c r="J77" s="22"/>
      <c r="K77" s="23"/>
      <c r="L77" s="21"/>
      <c r="M77" s="22"/>
      <c r="N77" s="22"/>
      <c r="O77" s="23"/>
      <c r="P77" s="21"/>
      <c r="Q77" s="24">
        <v>0.33333333333333331</v>
      </c>
      <c r="R77" s="22"/>
      <c r="S77" s="23"/>
      <c r="T77" s="21"/>
      <c r="U77" s="24">
        <v>0.33333333333333331</v>
      </c>
      <c r="V77" s="22"/>
      <c r="W77" s="23"/>
      <c r="X77" s="21"/>
      <c r="Y77" s="24">
        <v>0.33333333333333331</v>
      </c>
      <c r="Z77" s="22"/>
      <c r="AA77" s="23"/>
      <c r="AB77" s="21"/>
      <c r="AC77" s="24">
        <v>0.33333333333333331</v>
      </c>
      <c r="AD77" s="22"/>
      <c r="AE77" s="218"/>
      <c r="AF77" s="560">
        <f>SUM(D77:AE77)</f>
        <v>1.9166666666666663</v>
      </c>
      <c r="AG77" s="556">
        <f>SUM(D78:AE78)</f>
        <v>1.7916666666666665</v>
      </c>
    </row>
    <row r="78" spans="1:40" ht="15" customHeight="1" x14ac:dyDescent="0.2">
      <c r="A78" s="576"/>
      <c r="B78" s="565"/>
      <c r="C78" s="25" t="s">
        <v>17</v>
      </c>
      <c r="D78" s="57">
        <v>0.22916666666666666</v>
      </c>
      <c r="E78" s="27"/>
      <c r="F78" s="27"/>
      <c r="G78" s="56"/>
      <c r="H78" s="57">
        <v>0.3125</v>
      </c>
      <c r="I78" s="27"/>
      <c r="J78" s="27"/>
      <c r="K78" s="28"/>
      <c r="L78" s="26"/>
      <c r="M78" s="27"/>
      <c r="N78" s="27"/>
      <c r="O78" s="28"/>
      <c r="P78" s="26"/>
      <c r="Q78" s="29">
        <v>0.3125</v>
      </c>
      <c r="R78" s="27"/>
      <c r="S78" s="28"/>
      <c r="T78" s="26"/>
      <c r="U78" s="29">
        <v>0.3125</v>
      </c>
      <c r="V78" s="27"/>
      <c r="W78" s="28"/>
      <c r="X78" s="26"/>
      <c r="Y78" s="29">
        <v>0.3125</v>
      </c>
      <c r="Z78" s="27"/>
      <c r="AA78" s="28"/>
      <c r="AB78" s="26"/>
      <c r="AC78" s="29">
        <v>0.3125</v>
      </c>
      <c r="AD78" s="27"/>
      <c r="AE78" s="219"/>
      <c r="AF78" s="561"/>
      <c r="AG78" s="557"/>
    </row>
    <row r="79" spans="1:40" ht="15" customHeight="1" x14ac:dyDescent="0.2">
      <c r="A79" s="576"/>
      <c r="B79" s="571" t="s">
        <v>18</v>
      </c>
      <c r="C79" s="30" t="s">
        <v>16</v>
      </c>
      <c r="D79" s="31"/>
      <c r="E79" s="32"/>
      <c r="F79" s="159">
        <v>0.33333333333333331</v>
      </c>
      <c r="G79" s="33"/>
      <c r="H79" s="31"/>
      <c r="I79" s="32"/>
      <c r="J79" s="159">
        <v>0.33333333333333331</v>
      </c>
      <c r="K79" s="33"/>
      <c r="L79" s="31"/>
      <c r="M79" s="32"/>
      <c r="N79" s="159">
        <v>0.33333333333333331</v>
      </c>
      <c r="O79" s="33"/>
      <c r="P79" s="31"/>
      <c r="Q79" s="32"/>
      <c r="R79" s="159">
        <v>0.33333333333333331</v>
      </c>
      <c r="S79" s="33"/>
      <c r="T79" s="31"/>
      <c r="U79" s="32"/>
      <c r="V79" s="32"/>
      <c r="W79" s="33"/>
      <c r="X79" s="31"/>
      <c r="Y79" s="32"/>
      <c r="Z79" s="32"/>
      <c r="AA79" s="161"/>
      <c r="AB79" s="157">
        <v>0.33333333333333331</v>
      </c>
      <c r="AC79" s="32"/>
      <c r="AD79" s="32"/>
      <c r="AE79" s="220">
        <v>8.3333333333333329E-2</v>
      </c>
      <c r="AF79" s="562">
        <f>SUM(D79:AE79)</f>
        <v>1.7499999999999998</v>
      </c>
      <c r="AG79" s="558">
        <f>SUM(D80:AE80)</f>
        <v>1.6458333333333333</v>
      </c>
    </row>
    <row r="80" spans="1:40" ht="15" customHeight="1" x14ac:dyDescent="0.2">
      <c r="A80" s="576"/>
      <c r="B80" s="571"/>
      <c r="C80" s="25" t="s">
        <v>17</v>
      </c>
      <c r="D80" s="26"/>
      <c r="E80" s="27"/>
      <c r="F80" s="160">
        <v>0.3125</v>
      </c>
      <c r="G80" s="28"/>
      <c r="H80" s="26"/>
      <c r="I80" s="27"/>
      <c r="J80" s="160">
        <v>0.3125</v>
      </c>
      <c r="K80" s="28"/>
      <c r="L80" s="26"/>
      <c r="M80" s="27"/>
      <c r="N80" s="160">
        <v>0.3125</v>
      </c>
      <c r="O80" s="28"/>
      <c r="P80" s="26"/>
      <c r="Q80" s="27"/>
      <c r="R80" s="160">
        <v>0.3125</v>
      </c>
      <c r="S80" s="28"/>
      <c r="T80" s="26"/>
      <c r="U80" s="27"/>
      <c r="V80" s="27"/>
      <c r="W80" s="28"/>
      <c r="X80" s="26"/>
      <c r="Y80" s="27"/>
      <c r="Z80" s="27"/>
      <c r="AA80" s="162"/>
      <c r="AB80" s="158">
        <v>0.3125</v>
      </c>
      <c r="AC80" s="27"/>
      <c r="AD80" s="27"/>
      <c r="AE80" s="221">
        <v>8.3333333333333329E-2</v>
      </c>
      <c r="AF80" s="561"/>
      <c r="AG80" s="557"/>
    </row>
    <row r="81" spans="1:33" ht="15" customHeight="1" x14ac:dyDescent="0.2">
      <c r="A81" s="576"/>
      <c r="B81" s="563" t="s">
        <v>19</v>
      </c>
      <c r="C81" s="30" t="s">
        <v>16</v>
      </c>
      <c r="D81" s="31"/>
      <c r="E81" s="32"/>
      <c r="F81" s="32"/>
      <c r="G81" s="33"/>
      <c r="H81" s="31"/>
      <c r="I81" s="32"/>
      <c r="J81" s="32"/>
      <c r="K81" s="167"/>
      <c r="L81" s="163">
        <v>0.33333333333333331</v>
      </c>
      <c r="M81" s="32"/>
      <c r="N81" s="32"/>
      <c r="O81" s="167"/>
      <c r="P81" s="163">
        <v>0.33333333333333331</v>
      </c>
      <c r="Q81" s="32"/>
      <c r="R81" s="32"/>
      <c r="S81" s="167"/>
      <c r="T81" s="163">
        <v>0.33333333333333331</v>
      </c>
      <c r="U81" s="32"/>
      <c r="V81" s="32"/>
      <c r="W81" s="167"/>
      <c r="X81" s="163">
        <v>0.33333333333333331</v>
      </c>
      <c r="Y81" s="32"/>
      <c r="Z81" s="32"/>
      <c r="AA81" s="33"/>
      <c r="AB81" s="31"/>
      <c r="AC81" s="32"/>
      <c r="AD81" s="32"/>
      <c r="AE81" s="215"/>
      <c r="AF81" s="562">
        <f>SUM(D81:AE81)</f>
        <v>1.3333333333333333</v>
      </c>
      <c r="AG81" s="558">
        <f>SUM(D82:AE82)</f>
        <v>1.25</v>
      </c>
    </row>
    <row r="82" spans="1:33" ht="15" customHeight="1" x14ac:dyDescent="0.2">
      <c r="A82" s="576"/>
      <c r="B82" s="563"/>
      <c r="C82" s="25" t="s">
        <v>17</v>
      </c>
      <c r="D82" s="26"/>
      <c r="E82" s="27"/>
      <c r="F82" s="27"/>
      <c r="G82" s="28"/>
      <c r="H82" s="26"/>
      <c r="I82" s="27"/>
      <c r="J82" s="27"/>
      <c r="K82" s="168"/>
      <c r="L82" s="164">
        <v>0.3125</v>
      </c>
      <c r="M82" s="27"/>
      <c r="N82" s="27"/>
      <c r="O82" s="168"/>
      <c r="P82" s="164">
        <v>0.3125</v>
      </c>
      <c r="Q82" s="27"/>
      <c r="R82" s="27"/>
      <c r="S82" s="168"/>
      <c r="T82" s="164">
        <v>0.3125</v>
      </c>
      <c r="U82" s="27"/>
      <c r="V82" s="27"/>
      <c r="W82" s="168"/>
      <c r="X82" s="164">
        <v>0.3125</v>
      </c>
      <c r="Y82" s="27"/>
      <c r="Z82" s="27"/>
      <c r="AA82" s="28"/>
      <c r="AB82" s="26"/>
      <c r="AC82" s="27"/>
      <c r="AD82" s="27"/>
      <c r="AE82" s="219"/>
      <c r="AF82" s="561"/>
      <c r="AG82" s="557"/>
    </row>
    <row r="83" spans="1:33" ht="15" customHeight="1" x14ac:dyDescent="0.2">
      <c r="A83" s="576"/>
      <c r="B83" s="569" t="s">
        <v>20</v>
      </c>
      <c r="C83" s="30" t="s">
        <v>16</v>
      </c>
      <c r="D83" s="31"/>
      <c r="E83" s="171">
        <v>0.33333333333333331</v>
      </c>
      <c r="F83" s="32"/>
      <c r="G83" s="33"/>
      <c r="H83" s="31"/>
      <c r="I83" s="171">
        <v>0.33333333333333331</v>
      </c>
      <c r="J83" s="32"/>
      <c r="K83" s="33"/>
      <c r="L83" s="31"/>
      <c r="M83" s="171">
        <v>0.33333333333333331</v>
      </c>
      <c r="N83" s="32"/>
      <c r="O83" s="33"/>
      <c r="P83" s="31"/>
      <c r="Q83" s="32"/>
      <c r="R83" s="32"/>
      <c r="S83" s="33"/>
      <c r="T83" s="31"/>
      <c r="U83" s="32"/>
      <c r="V83" s="171">
        <v>0.33333333333333331</v>
      </c>
      <c r="W83" s="33"/>
      <c r="X83" s="31"/>
      <c r="Y83" s="32"/>
      <c r="Z83" s="171">
        <v>0.33333333333333331</v>
      </c>
      <c r="AA83" s="33"/>
      <c r="AB83" s="31"/>
      <c r="AC83" s="32"/>
      <c r="AD83" s="171">
        <v>0.33333333333333331</v>
      </c>
      <c r="AE83" s="215"/>
      <c r="AF83" s="562">
        <f>SUM(D83:AE83)</f>
        <v>1.9999999999999998</v>
      </c>
      <c r="AG83" s="558">
        <f>SUM(D84:AE84)</f>
        <v>1.875</v>
      </c>
    </row>
    <row r="84" spans="1:33" ht="15" customHeight="1" thickBot="1" x14ac:dyDescent="0.25">
      <c r="A84" s="577"/>
      <c r="B84" s="570"/>
      <c r="C84" s="40" t="s">
        <v>17</v>
      </c>
      <c r="D84" s="43"/>
      <c r="E84" s="172">
        <v>0.3125</v>
      </c>
      <c r="F84" s="41"/>
      <c r="G84" s="42"/>
      <c r="H84" s="43"/>
      <c r="I84" s="172">
        <v>0.3125</v>
      </c>
      <c r="J84" s="41"/>
      <c r="K84" s="42"/>
      <c r="L84" s="43"/>
      <c r="M84" s="172">
        <v>0.3125</v>
      </c>
      <c r="N84" s="41"/>
      <c r="O84" s="42"/>
      <c r="P84" s="43"/>
      <c r="Q84" s="41"/>
      <c r="R84" s="41"/>
      <c r="S84" s="42"/>
      <c r="T84" s="43"/>
      <c r="U84" s="41"/>
      <c r="V84" s="172">
        <v>0.3125</v>
      </c>
      <c r="W84" s="42"/>
      <c r="X84" s="43"/>
      <c r="Y84" s="41"/>
      <c r="Z84" s="172">
        <v>0.3125</v>
      </c>
      <c r="AA84" s="42"/>
      <c r="AB84" s="43"/>
      <c r="AC84" s="41"/>
      <c r="AD84" s="172">
        <v>0.3125</v>
      </c>
      <c r="AE84" s="216"/>
      <c r="AF84" s="566"/>
      <c r="AG84" s="559"/>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575">
        <v>10</v>
      </c>
      <c r="B86" s="564" t="s">
        <v>15</v>
      </c>
      <c r="C86" s="20" t="s">
        <v>16</v>
      </c>
      <c r="D86" s="21"/>
      <c r="E86" s="22"/>
      <c r="F86" s="22"/>
      <c r="G86" s="79"/>
      <c r="H86" s="21"/>
      <c r="I86" s="22"/>
      <c r="J86" s="24">
        <v>0.33333333333333331</v>
      </c>
      <c r="K86" s="23"/>
      <c r="L86" s="80"/>
      <c r="M86" s="22"/>
      <c r="N86" s="24">
        <v>0.33333333333333331</v>
      </c>
      <c r="O86" s="79"/>
      <c r="P86" s="21"/>
      <c r="Q86" s="22"/>
      <c r="R86" s="24">
        <v>0.33333333333333331</v>
      </c>
      <c r="S86" s="23"/>
      <c r="T86" s="80"/>
      <c r="U86" s="22"/>
      <c r="V86" s="24">
        <v>0.33333333333333331</v>
      </c>
      <c r="W86" s="79"/>
      <c r="X86" s="21"/>
      <c r="Y86" s="22"/>
      <c r="Z86" s="22"/>
      <c r="AA86" s="23"/>
      <c r="AB86" s="80"/>
      <c r="AC86" s="22"/>
      <c r="AD86" s="22"/>
      <c r="AE86" s="222">
        <v>8.3333333333333329E-2</v>
      </c>
      <c r="AF86" s="560">
        <f>SUM(D86:AE86)</f>
        <v>1.4166666666666665</v>
      </c>
      <c r="AG86" s="556">
        <f>SUM(D87:AE87)</f>
        <v>1.3333333333333333</v>
      </c>
    </row>
    <row r="87" spans="1:33" ht="15" customHeight="1" x14ac:dyDescent="0.2">
      <c r="A87" s="576"/>
      <c r="B87" s="565"/>
      <c r="C87" s="25" t="s">
        <v>17</v>
      </c>
      <c r="D87" s="26"/>
      <c r="E87" s="27"/>
      <c r="F87" s="27"/>
      <c r="G87" s="82"/>
      <c r="H87" s="26"/>
      <c r="I87" s="27"/>
      <c r="J87" s="29">
        <v>0.3125</v>
      </c>
      <c r="K87" s="28"/>
      <c r="L87" s="83"/>
      <c r="M87" s="27"/>
      <c r="N87" s="29">
        <v>0.3125</v>
      </c>
      <c r="O87" s="82"/>
      <c r="P87" s="26"/>
      <c r="Q87" s="27"/>
      <c r="R87" s="29">
        <v>0.3125</v>
      </c>
      <c r="S87" s="28"/>
      <c r="T87" s="83"/>
      <c r="U87" s="27"/>
      <c r="V87" s="29">
        <v>0.3125</v>
      </c>
      <c r="W87" s="82"/>
      <c r="X87" s="26"/>
      <c r="Y87" s="27"/>
      <c r="Z87" s="27"/>
      <c r="AA87" s="28"/>
      <c r="AB87" s="83"/>
      <c r="AC87" s="27"/>
      <c r="AD87" s="27"/>
      <c r="AE87" s="223">
        <v>8.3333333333333329E-2</v>
      </c>
      <c r="AF87" s="561"/>
      <c r="AG87" s="557"/>
    </row>
    <row r="88" spans="1:33" ht="15" customHeight="1" x14ac:dyDescent="0.2">
      <c r="A88" s="576"/>
      <c r="B88" s="571" t="s">
        <v>18</v>
      </c>
      <c r="C88" s="30" t="s">
        <v>16</v>
      </c>
      <c r="D88" s="157">
        <v>0.25</v>
      </c>
      <c r="E88" s="32"/>
      <c r="F88" s="32"/>
      <c r="G88" s="175"/>
      <c r="H88" s="157">
        <v>0.33333333333333331</v>
      </c>
      <c r="I88" s="32"/>
      <c r="J88" s="32"/>
      <c r="K88" s="161"/>
      <c r="L88" s="157">
        <v>0.33333333333333331</v>
      </c>
      <c r="M88" s="32"/>
      <c r="N88" s="32"/>
      <c r="O88" s="85"/>
      <c r="P88" s="31"/>
      <c r="Q88" s="32"/>
      <c r="R88" s="32"/>
      <c r="S88" s="33"/>
      <c r="T88" s="86"/>
      <c r="U88" s="159">
        <v>0.33333333333333331</v>
      </c>
      <c r="V88" s="32"/>
      <c r="W88" s="85"/>
      <c r="X88" s="31"/>
      <c r="Y88" s="159">
        <v>0.33333333333333331</v>
      </c>
      <c r="Z88" s="32"/>
      <c r="AA88" s="33"/>
      <c r="AB88" s="86"/>
      <c r="AC88" s="159">
        <v>0.33333333333333331</v>
      </c>
      <c r="AD88" s="32"/>
      <c r="AE88" s="215"/>
      <c r="AF88" s="562">
        <f>SUM(D88:AE88)</f>
        <v>1.9166666666666663</v>
      </c>
      <c r="AG88" s="558">
        <f>SUM(D89:AE89)</f>
        <v>1.7916666666666665</v>
      </c>
    </row>
    <row r="89" spans="1:33" ht="15" customHeight="1" x14ac:dyDescent="0.2">
      <c r="A89" s="576"/>
      <c r="B89" s="571"/>
      <c r="C89" s="25" t="s">
        <v>17</v>
      </c>
      <c r="D89" s="158">
        <v>0.22916666666666666</v>
      </c>
      <c r="E89" s="27"/>
      <c r="F89" s="27"/>
      <c r="G89" s="176"/>
      <c r="H89" s="158">
        <v>0.3125</v>
      </c>
      <c r="I89" s="27"/>
      <c r="J89" s="27"/>
      <c r="K89" s="162"/>
      <c r="L89" s="158">
        <v>0.3125</v>
      </c>
      <c r="M89" s="27"/>
      <c r="N89" s="27"/>
      <c r="O89" s="82"/>
      <c r="P89" s="26"/>
      <c r="Q89" s="27"/>
      <c r="R89" s="27"/>
      <c r="S89" s="28"/>
      <c r="T89" s="83"/>
      <c r="U89" s="160">
        <v>0.3125</v>
      </c>
      <c r="V89" s="27"/>
      <c r="W89" s="82"/>
      <c r="X89" s="26"/>
      <c r="Y89" s="160">
        <v>0.3125</v>
      </c>
      <c r="Z89" s="27"/>
      <c r="AA89" s="28"/>
      <c r="AB89" s="83"/>
      <c r="AC89" s="160">
        <v>0.3125</v>
      </c>
      <c r="AD89" s="27"/>
      <c r="AE89" s="219"/>
      <c r="AF89" s="561"/>
      <c r="AG89" s="557"/>
    </row>
    <row r="90" spans="1:33" ht="15" customHeight="1" x14ac:dyDescent="0.2">
      <c r="A90" s="576"/>
      <c r="B90" s="563" t="s">
        <v>19</v>
      </c>
      <c r="C90" s="30" t="s">
        <v>16</v>
      </c>
      <c r="D90" s="31"/>
      <c r="E90" s="165">
        <v>0.33333333333333331</v>
      </c>
      <c r="F90" s="32"/>
      <c r="G90" s="85"/>
      <c r="H90" s="31"/>
      <c r="I90" s="165">
        <v>0.33333333333333331</v>
      </c>
      <c r="J90" s="32"/>
      <c r="K90" s="33"/>
      <c r="L90" s="86"/>
      <c r="M90" s="165">
        <v>0.33333333333333331</v>
      </c>
      <c r="N90" s="32"/>
      <c r="O90" s="85"/>
      <c r="P90" s="31"/>
      <c r="Q90" s="165">
        <v>0.33333333333333331</v>
      </c>
      <c r="R90" s="32"/>
      <c r="S90" s="33"/>
      <c r="T90" s="86"/>
      <c r="U90" s="32"/>
      <c r="V90" s="32"/>
      <c r="W90" s="85"/>
      <c r="X90" s="31"/>
      <c r="Y90" s="32"/>
      <c r="Z90" s="165">
        <v>0.33333333333333331</v>
      </c>
      <c r="AA90" s="33"/>
      <c r="AB90" s="86"/>
      <c r="AC90" s="32"/>
      <c r="AD90" s="165">
        <v>0.33333333333333331</v>
      </c>
      <c r="AE90" s="230"/>
      <c r="AF90" s="562">
        <f>SUM(D90:AE90)</f>
        <v>1.9999999999999998</v>
      </c>
      <c r="AG90" s="558">
        <f>SUM(D91:AE91)</f>
        <v>1.875</v>
      </c>
    </row>
    <row r="91" spans="1:33" ht="15" customHeight="1" x14ac:dyDescent="0.2">
      <c r="A91" s="576"/>
      <c r="B91" s="563"/>
      <c r="C91" s="25" t="s">
        <v>17</v>
      </c>
      <c r="D91" s="26"/>
      <c r="E91" s="166">
        <v>0.3125</v>
      </c>
      <c r="F91" s="27"/>
      <c r="G91" s="82"/>
      <c r="H91" s="26"/>
      <c r="I91" s="166">
        <v>0.3125</v>
      </c>
      <c r="J91" s="27"/>
      <c r="K91" s="28"/>
      <c r="L91" s="83"/>
      <c r="M91" s="166">
        <v>0.3125</v>
      </c>
      <c r="N91" s="27"/>
      <c r="O91" s="82"/>
      <c r="P91" s="26"/>
      <c r="Q91" s="166">
        <v>0.3125</v>
      </c>
      <c r="R91" s="27"/>
      <c r="S91" s="28"/>
      <c r="T91" s="83"/>
      <c r="U91" s="27"/>
      <c r="V91" s="27"/>
      <c r="W91" s="82"/>
      <c r="X91" s="26"/>
      <c r="Y91" s="27"/>
      <c r="Z91" s="166">
        <v>0.3125</v>
      </c>
      <c r="AA91" s="28"/>
      <c r="AB91" s="83"/>
      <c r="AC91" s="27"/>
      <c r="AD91" s="166">
        <v>0.3125</v>
      </c>
      <c r="AE91" s="233"/>
      <c r="AF91" s="561"/>
      <c r="AG91" s="557"/>
    </row>
    <row r="92" spans="1:33" ht="15" customHeight="1" x14ac:dyDescent="0.2">
      <c r="A92" s="576"/>
      <c r="B92" s="569" t="s">
        <v>20</v>
      </c>
      <c r="C92" s="30" t="s">
        <v>16</v>
      </c>
      <c r="D92" s="31"/>
      <c r="E92" s="32"/>
      <c r="F92" s="171">
        <v>0.33333333333333331</v>
      </c>
      <c r="G92" s="85"/>
      <c r="H92" s="31"/>
      <c r="I92" s="32"/>
      <c r="J92" s="32"/>
      <c r="K92" s="33"/>
      <c r="L92" s="86"/>
      <c r="M92" s="32"/>
      <c r="N92" s="32"/>
      <c r="O92" s="179"/>
      <c r="P92" s="169">
        <v>0.33333333333333331</v>
      </c>
      <c r="Q92" s="32"/>
      <c r="R92" s="32"/>
      <c r="S92" s="173"/>
      <c r="T92" s="169">
        <v>0.33333333333333331</v>
      </c>
      <c r="U92" s="32"/>
      <c r="V92" s="32"/>
      <c r="W92" s="179"/>
      <c r="X92" s="169">
        <v>0.33333333333333331</v>
      </c>
      <c r="Y92" s="32"/>
      <c r="Z92" s="32"/>
      <c r="AA92" s="173"/>
      <c r="AB92" s="169">
        <v>0.33333333333333331</v>
      </c>
      <c r="AC92" s="32"/>
      <c r="AD92" s="32"/>
      <c r="AE92" s="215"/>
      <c r="AF92" s="562">
        <f>SUM(D92:AE92)</f>
        <v>1.6666666666666665</v>
      </c>
      <c r="AG92" s="558">
        <f>SUM(D93:AE93)</f>
        <v>1.5625</v>
      </c>
    </row>
    <row r="93" spans="1:33" ht="15" customHeight="1" thickBot="1" x14ac:dyDescent="0.25">
      <c r="A93" s="577"/>
      <c r="B93" s="570"/>
      <c r="C93" s="40" t="s">
        <v>17</v>
      </c>
      <c r="D93" s="43"/>
      <c r="E93" s="41"/>
      <c r="F93" s="172">
        <v>0.3125</v>
      </c>
      <c r="G93" s="87"/>
      <c r="H93" s="43"/>
      <c r="I93" s="41"/>
      <c r="J93" s="41"/>
      <c r="K93" s="42"/>
      <c r="L93" s="88"/>
      <c r="M93" s="41"/>
      <c r="N93" s="41"/>
      <c r="O93" s="180"/>
      <c r="P93" s="170">
        <v>0.3125</v>
      </c>
      <c r="Q93" s="41"/>
      <c r="R93" s="41"/>
      <c r="S93" s="174"/>
      <c r="T93" s="170">
        <v>0.3125</v>
      </c>
      <c r="U93" s="41"/>
      <c r="V93" s="41"/>
      <c r="W93" s="180"/>
      <c r="X93" s="170">
        <v>0.3125</v>
      </c>
      <c r="Y93" s="41"/>
      <c r="Z93" s="41"/>
      <c r="AA93" s="174"/>
      <c r="AB93" s="170">
        <v>0.3125</v>
      </c>
      <c r="AC93" s="41"/>
      <c r="AD93" s="41"/>
      <c r="AE93" s="216"/>
      <c r="AF93" s="566"/>
      <c r="AG93" s="559"/>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575">
        <v>11</v>
      </c>
      <c r="B95" s="564" t="s">
        <v>15</v>
      </c>
      <c r="C95" s="20" t="s">
        <v>16</v>
      </c>
      <c r="D95" s="55">
        <v>0.25</v>
      </c>
      <c r="E95" s="22"/>
      <c r="F95" s="22"/>
      <c r="G95" s="81"/>
      <c r="H95" s="55">
        <v>0.33333333333333331</v>
      </c>
      <c r="I95" s="22"/>
      <c r="J95" s="22"/>
      <c r="K95" s="54"/>
      <c r="L95" s="55">
        <v>0.33333333333333331</v>
      </c>
      <c r="M95" s="22"/>
      <c r="N95" s="22"/>
      <c r="O95" s="81"/>
      <c r="P95" s="55">
        <v>0.33333333333333331</v>
      </c>
      <c r="Q95" s="22"/>
      <c r="R95" s="22"/>
      <c r="S95" s="23"/>
      <c r="T95" s="80"/>
      <c r="U95" s="22"/>
      <c r="V95" s="22"/>
      <c r="W95" s="79"/>
      <c r="X95" s="21"/>
      <c r="Y95" s="24">
        <v>0.33333333333333331</v>
      </c>
      <c r="Z95" s="22"/>
      <c r="AA95" s="23"/>
      <c r="AB95" s="80"/>
      <c r="AC95" s="24">
        <v>0.33333333333333331</v>
      </c>
      <c r="AD95" s="22"/>
      <c r="AE95" s="218"/>
      <c r="AF95" s="560">
        <f>SUM(D95:AE95)</f>
        <v>1.9166666666666663</v>
      </c>
      <c r="AG95" s="556">
        <f>SUM(D96:AE96)</f>
        <v>1.7916666666666665</v>
      </c>
    </row>
    <row r="96" spans="1:33" ht="15" customHeight="1" x14ac:dyDescent="0.2">
      <c r="A96" s="576"/>
      <c r="B96" s="565"/>
      <c r="C96" s="25" t="s">
        <v>17</v>
      </c>
      <c r="D96" s="57">
        <v>0.22916666666666666</v>
      </c>
      <c r="E96" s="27"/>
      <c r="F96" s="27"/>
      <c r="G96" s="84"/>
      <c r="H96" s="57">
        <v>0.3125</v>
      </c>
      <c r="I96" s="27"/>
      <c r="J96" s="27"/>
      <c r="K96" s="56"/>
      <c r="L96" s="57">
        <v>0.3125</v>
      </c>
      <c r="M96" s="27"/>
      <c r="N96" s="27"/>
      <c r="O96" s="84"/>
      <c r="P96" s="57">
        <v>0.3125</v>
      </c>
      <c r="Q96" s="27"/>
      <c r="R96" s="27"/>
      <c r="S96" s="28"/>
      <c r="T96" s="83"/>
      <c r="U96" s="27"/>
      <c r="V96" s="27"/>
      <c r="W96" s="82"/>
      <c r="X96" s="26"/>
      <c r="Y96" s="29">
        <v>0.3125</v>
      </c>
      <c r="Z96" s="27"/>
      <c r="AA96" s="28"/>
      <c r="AB96" s="83"/>
      <c r="AC96" s="29">
        <v>0.3125</v>
      </c>
      <c r="AD96" s="27"/>
      <c r="AE96" s="219"/>
      <c r="AF96" s="561"/>
      <c r="AG96" s="557"/>
    </row>
    <row r="97" spans="1:33" ht="15" customHeight="1" x14ac:dyDescent="0.2">
      <c r="A97" s="576"/>
      <c r="B97" s="571" t="s">
        <v>18</v>
      </c>
      <c r="C97" s="30" t="s">
        <v>16</v>
      </c>
      <c r="D97" s="31"/>
      <c r="E97" s="159">
        <v>0.33333333333333331</v>
      </c>
      <c r="F97" s="32"/>
      <c r="G97" s="85"/>
      <c r="H97" s="31"/>
      <c r="I97" s="32"/>
      <c r="J97" s="32"/>
      <c r="K97" s="33"/>
      <c r="L97" s="86"/>
      <c r="M97" s="32"/>
      <c r="N97" s="159">
        <v>0.33333333333333331</v>
      </c>
      <c r="O97" s="85"/>
      <c r="P97" s="31"/>
      <c r="Q97" s="32"/>
      <c r="R97" s="159">
        <v>0.33333333333333331</v>
      </c>
      <c r="S97" s="33"/>
      <c r="T97" s="86"/>
      <c r="U97" s="32"/>
      <c r="V97" s="159">
        <v>0.33333333333333331</v>
      </c>
      <c r="W97" s="85"/>
      <c r="X97" s="31"/>
      <c r="Y97" s="32"/>
      <c r="Z97" s="159">
        <v>0.33333333333333331</v>
      </c>
      <c r="AA97" s="33"/>
      <c r="AB97" s="86"/>
      <c r="AC97" s="32"/>
      <c r="AD97" s="32"/>
      <c r="AE97" s="215"/>
      <c r="AF97" s="562">
        <f>SUM(D97:AE97)</f>
        <v>1.6666666666666665</v>
      </c>
      <c r="AG97" s="558">
        <f>SUM(D98:AE98)</f>
        <v>1.5625</v>
      </c>
    </row>
    <row r="98" spans="1:33" ht="15" customHeight="1" x14ac:dyDescent="0.2">
      <c r="A98" s="576"/>
      <c r="B98" s="571"/>
      <c r="C98" s="25" t="s">
        <v>17</v>
      </c>
      <c r="D98" s="26"/>
      <c r="E98" s="160">
        <v>0.3125</v>
      </c>
      <c r="F98" s="27"/>
      <c r="G98" s="82"/>
      <c r="H98" s="26"/>
      <c r="I98" s="27"/>
      <c r="J98" s="27"/>
      <c r="K98" s="28"/>
      <c r="L98" s="83"/>
      <c r="M98" s="27"/>
      <c r="N98" s="160">
        <v>0.3125</v>
      </c>
      <c r="O98" s="82"/>
      <c r="P98" s="26"/>
      <c r="Q98" s="27"/>
      <c r="R98" s="160">
        <v>0.3125</v>
      </c>
      <c r="S98" s="28"/>
      <c r="T98" s="83"/>
      <c r="U98" s="27"/>
      <c r="V98" s="160">
        <v>0.3125</v>
      </c>
      <c r="W98" s="82"/>
      <c r="X98" s="26"/>
      <c r="Y98" s="27"/>
      <c r="Z98" s="160">
        <v>0.3125</v>
      </c>
      <c r="AA98" s="28"/>
      <c r="AB98" s="83"/>
      <c r="AC98" s="27"/>
      <c r="AD98" s="27"/>
      <c r="AE98" s="219"/>
      <c r="AF98" s="561"/>
      <c r="AG98" s="557"/>
    </row>
    <row r="99" spans="1:33" ht="15" customHeight="1" x14ac:dyDescent="0.2">
      <c r="A99" s="576"/>
      <c r="B99" s="563" t="s">
        <v>19</v>
      </c>
      <c r="C99" s="30" t="s">
        <v>16</v>
      </c>
      <c r="D99" s="31"/>
      <c r="E99" s="32"/>
      <c r="F99" s="165">
        <v>0.33333333333333331</v>
      </c>
      <c r="G99" s="85"/>
      <c r="H99" s="31"/>
      <c r="I99" s="32"/>
      <c r="J99" s="165">
        <v>0.33333333333333331</v>
      </c>
      <c r="K99" s="33"/>
      <c r="L99" s="86"/>
      <c r="M99" s="32"/>
      <c r="N99" s="32"/>
      <c r="O99" s="85"/>
      <c r="P99" s="31"/>
      <c r="Q99" s="32"/>
      <c r="R99" s="32"/>
      <c r="S99" s="167"/>
      <c r="T99" s="163">
        <v>0.33333333333333331</v>
      </c>
      <c r="U99" s="32"/>
      <c r="V99" s="32"/>
      <c r="W99" s="177"/>
      <c r="X99" s="163">
        <v>0.33333333333333331</v>
      </c>
      <c r="Y99" s="32"/>
      <c r="Z99" s="32"/>
      <c r="AA99" s="167"/>
      <c r="AB99" s="163">
        <v>0.33333333333333331</v>
      </c>
      <c r="AC99" s="32"/>
      <c r="AD99" s="32"/>
      <c r="AE99" s="246">
        <v>8.3333333333333329E-2</v>
      </c>
      <c r="AF99" s="562">
        <f>SUM(D99:AE99)</f>
        <v>1.7499999999999998</v>
      </c>
      <c r="AG99" s="558">
        <f>SUM(D100:AE100)</f>
        <v>1.6458333333333333</v>
      </c>
    </row>
    <row r="100" spans="1:33" ht="15" customHeight="1" x14ac:dyDescent="0.2">
      <c r="A100" s="576"/>
      <c r="B100" s="563"/>
      <c r="C100" s="25" t="s">
        <v>17</v>
      </c>
      <c r="D100" s="26"/>
      <c r="E100" s="27"/>
      <c r="F100" s="166">
        <v>0.3125</v>
      </c>
      <c r="G100" s="82"/>
      <c r="H100" s="26"/>
      <c r="I100" s="27"/>
      <c r="J100" s="166">
        <v>0.3125</v>
      </c>
      <c r="K100" s="28"/>
      <c r="L100" s="83"/>
      <c r="M100" s="27"/>
      <c r="N100" s="27"/>
      <c r="O100" s="82"/>
      <c r="P100" s="26"/>
      <c r="Q100" s="27"/>
      <c r="R100" s="27"/>
      <c r="S100" s="168"/>
      <c r="T100" s="164">
        <v>0.3125</v>
      </c>
      <c r="U100" s="27"/>
      <c r="V100" s="27"/>
      <c r="W100" s="178"/>
      <c r="X100" s="164">
        <v>0.3125</v>
      </c>
      <c r="Y100" s="27"/>
      <c r="Z100" s="27"/>
      <c r="AA100" s="168"/>
      <c r="AB100" s="164">
        <v>0.3125</v>
      </c>
      <c r="AC100" s="27"/>
      <c r="AD100" s="27"/>
      <c r="AE100" s="247">
        <v>8.3333333333333329E-2</v>
      </c>
      <c r="AF100" s="561"/>
      <c r="AG100" s="557"/>
    </row>
    <row r="101" spans="1:33" ht="15" customHeight="1" x14ac:dyDescent="0.2">
      <c r="A101" s="576"/>
      <c r="B101" s="569" t="s">
        <v>20</v>
      </c>
      <c r="C101" s="30" t="s">
        <v>16</v>
      </c>
      <c r="D101" s="31"/>
      <c r="E101" s="32"/>
      <c r="F101" s="32"/>
      <c r="G101" s="85"/>
      <c r="H101" s="31"/>
      <c r="I101" s="171">
        <v>0.33333333333333331</v>
      </c>
      <c r="J101" s="32"/>
      <c r="K101" s="33"/>
      <c r="L101" s="86"/>
      <c r="M101" s="171">
        <v>0.33333333333333331</v>
      </c>
      <c r="N101" s="32"/>
      <c r="O101" s="85"/>
      <c r="P101" s="31"/>
      <c r="Q101" s="171">
        <v>0.33333333333333331</v>
      </c>
      <c r="R101" s="32"/>
      <c r="S101" s="33"/>
      <c r="T101" s="86"/>
      <c r="U101" s="171">
        <v>0.33333333333333331</v>
      </c>
      <c r="V101" s="32"/>
      <c r="W101" s="85"/>
      <c r="X101" s="31"/>
      <c r="Y101" s="32"/>
      <c r="Z101" s="32"/>
      <c r="AA101" s="33"/>
      <c r="AB101" s="86"/>
      <c r="AC101" s="32"/>
      <c r="AD101" s="171">
        <v>0.33333333333333331</v>
      </c>
      <c r="AE101" s="215"/>
      <c r="AF101" s="562">
        <f>SUM(D101:AE101)</f>
        <v>1.6666666666666665</v>
      </c>
      <c r="AG101" s="558">
        <f>SUM(D102:AE102)</f>
        <v>1.5625</v>
      </c>
    </row>
    <row r="102" spans="1:33" ht="15" customHeight="1" thickBot="1" x14ac:dyDescent="0.25">
      <c r="A102" s="577"/>
      <c r="B102" s="570"/>
      <c r="C102" s="40" t="s">
        <v>17</v>
      </c>
      <c r="D102" s="43"/>
      <c r="E102" s="41"/>
      <c r="F102" s="41"/>
      <c r="G102" s="87"/>
      <c r="H102" s="43"/>
      <c r="I102" s="172">
        <v>0.3125</v>
      </c>
      <c r="J102" s="41"/>
      <c r="K102" s="42"/>
      <c r="L102" s="88"/>
      <c r="M102" s="172">
        <v>0.3125</v>
      </c>
      <c r="N102" s="41"/>
      <c r="O102" s="87"/>
      <c r="P102" s="43"/>
      <c r="Q102" s="172">
        <v>0.3125</v>
      </c>
      <c r="R102" s="41"/>
      <c r="S102" s="42"/>
      <c r="T102" s="88"/>
      <c r="U102" s="172">
        <v>0.3125</v>
      </c>
      <c r="V102" s="41"/>
      <c r="W102" s="87"/>
      <c r="X102" s="43"/>
      <c r="Y102" s="41"/>
      <c r="Z102" s="41"/>
      <c r="AA102" s="42"/>
      <c r="AB102" s="88"/>
      <c r="AC102" s="41"/>
      <c r="AD102" s="172">
        <v>0.3125</v>
      </c>
      <c r="AE102" s="216"/>
      <c r="AF102" s="566"/>
      <c r="AG102" s="559"/>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575">
        <v>12</v>
      </c>
      <c r="B104" s="564" t="s">
        <v>15</v>
      </c>
      <c r="C104" s="20" t="s">
        <v>16</v>
      </c>
      <c r="D104" s="21"/>
      <c r="E104" s="24">
        <v>0.33333333333333331</v>
      </c>
      <c r="F104" s="22"/>
      <c r="G104" s="79"/>
      <c r="H104" s="21"/>
      <c r="I104" s="24">
        <v>0.33333333333333331</v>
      </c>
      <c r="J104" s="22"/>
      <c r="K104" s="23"/>
      <c r="L104" s="80"/>
      <c r="M104" s="22"/>
      <c r="N104" s="22"/>
      <c r="O104" s="79"/>
      <c r="P104" s="21"/>
      <c r="Q104" s="22"/>
      <c r="R104" s="24">
        <v>0.33333333333333331</v>
      </c>
      <c r="S104" s="23"/>
      <c r="T104" s="80"/>
      <c r="U104" s="22"/>
      <c r="V104" s="24">
        <v>0.33333333333333331</v>
      </c>
      <c r="W104" s="79"/>
      <c r="X104" s="21"/>
      <c r="Y104" s="22"/>
      <c r="Z104" s="24">
        <v>0.33333333333333331</v>
      </c>
      <c r="AA104" s="23"/>
      <c r="AB104" s="80"/>
      <c r="AC104" s="22"/>
      <c r="AD104" s="24">
        <v>0.33333333333333331</v>
      </c>
      <c r="AE104" s="218"/>
      <c r="AF104" s="560">
        <f>SUM(D104:AE104)</f>
        <v>1.9999999999999998</v>
      </c>
      <c r="AG104" s="556">
        <f>SUM(D105:AE105)</f>
        <v>1.875</v>
      </c>
    </row>
    <row r="105" spans="1:33" ht="15" customHeight="1" x14ac:dyDescent="0.2">
      <c r="A105" s="576"/>
      <c r="B105" s="565"/>
      <c r="C105" s="25" t="s">
        <v>17</v>
      </c>
      <c r="D105" s="26"/>
      <c r="E105" s="29">
        <v>0.3125</v>
      </c>
      <c r="F105" s="27"/>
      <c r="G105" s="82"/>
      <c r="H105" s="26"/>
      <c r="I105" s="29">
        <v>0.3125</v>
      </c>
      <c r="J105" s="27"/>
      <c r="K105" s="28"/>
      <c r="L105" s="83"/>
      <c r="M105" s="27"/>
      <c r="N105" s="27"/>
      <c r="O105" s="82"/>
      <c r="P105" s="26"/>
      <c r="Q105" s="27"/>
      <c r="R105" s="29">
        <v>0.3125</v>
      </c>
      <c r="S105" s="28"/>
      <c r="T105" s="83"/>
      <c r="U105" s="27"/>
      <c r="V105" s="29">
        <v>0.3125</v>
      </c>
      <c r="W105" s="82"/>
      <c r="X105" s="26"/>
      <c r="Y105" s="27"/>
      <c r="Z105" s="29">
        <v>0.3125</v>
      </c>
      <c r="AA105" s="28"/>
      <c r="AB105" s="83"/>
      <c r="AC105" s="27"/>
      <c r="AD105" s="29">
        <v>0.3125</v>
      </c>
      <c r="AE105" s="219"/>
      <c r="AF105" s="561"/>
      <c r="AG105" s="557"/>
    </row>
    <row r="106" spans="1:33" ht="15" customHeight="1" x14ac:dyDescent="0.2">
      <c r="A106" s="576"/>
      <c r="B106" s="571" t="s">
        <v>18</v>
      </c>
      <c r="C106" s="30" t="s">
        <v>16</v>
      </c>
      <c r="D106" s="31"/>
      <c r="E106" s="32"/>
      <c r="F106" s="32"/>
      <c r="G106" s="175"/>
      <c r="H106" s="157">
        <v>0.33333333333333331</v>
      </c>
      <c r="I106" s="32"/>
      <c r="J106" s="32"/>
      <c r="K106" s="161"/>
      <c r="L106" s="157">
        <v>0.33333333333333331</v>
      </c>
      <c r="M106" s="32"/>
      <c r="N106" s="32"/>
      <c r="O106" s="175"/>
      <c r="P106" s="157">
        <v>0.33333333333333331</v>
      </c>
      <c r="Q106" s="32"/>
      <c r="R106" s="32"/>
      <c r="S106" s="161"/>
      <c r="T106" s="157">
        <v>0.33333333333333331</v>
      </c>
      <c r="U106" s="32"/>
      <c r="V106" s="32"/>
      <c r="W106" s="85"/>
      <c r="X106" s="31"/>
      <c r="Y106" s="32"/>
      <c r="Z106" s="32"/>
      <c r="AA106" s="33"/>
      <c r="AB106" s="86"/>
      <c r="AC106" s="159">
        <v>0.33333333333333331</v>
      </c>
      <c r="AD106" s="32"/>
      <c r="AE106" s="215"/>
      <c r="AF106" s="562">
        <f>SUM(D106:AE106)</f>
        <v>1.6666666666666665</v>
      </c>
      <c r="AG106" s="558">
        <f>SUM(D107:AE107)</f>
        <v>1.5625</v>
      </c>
    </row>
    <row r="107" spans="1:33" ht="15" customHeight="1" x14ac:dyDescent="0.2">
      <c r="A107" s="576"/>
      <c r="B107" s="571"/>
      <c r="C107" s="25" t="s">
        <v>17</v>
      </c>
      <c r="D107" s="26"/>
      <c r="E107" s="27"/>
      <c r="F107" s="27"/>
      <c r="G107" s="176"/>
      <c r="H107" s="158">
        <v>0.3125</v>
      </c>
      <c r="I107" s="27"/>
      <c r="J107" s="27"/>
      <c r="K107" s="162"/>
      <c r="L107" s="158">
        <v>0.3125</v>
      </c>
      <c r="M107" s="27"/>
      <c r="N107" s="27"/>
      <c r="O107" s="176"/>
      <c r="P107" s="158">
        <v>0.3125</v>
      </c>
      <c r="Q107" s="27"/>
      <c r="R107" s="27"/>
      <c r="S107" s="162"/>
      <c r="T107" s="158">
        <v>0.3125</v>
      </c>
      <c r="U107" s="27"/>
      <c r="V107" s="27"/>
      <c r="W107" s="82"/>
      <c r="X107" s="26"/>
      <c r="Y107" s="27"/>
      <c r="Z107" s="27"/>
      <c r="AA107" s="28"/>
      <c r="AB107" s="83"/>
      <c r="AC107" s="160">
        <v>0.3125</v>
      </c>
      <c r="AD107" s="27"/>
      <c r="AE107" s="219"/>
      <c r="AF107" s="561"/>
      <c r="AG107" s="557"/>
    </row>
    <row r="108" spans="1:33" ht="15" customHeight="1" x14ac:dyDescent="0.2">
      <c r="A108" s="576"/>
      <c r="B108" s="563" t="s">
        <v>19</v>
      </c>
      <c r="C108" s="30" t="s">
        <v>16</v>
      </c>
      <c r="D108" s="163">
        <v>0.25</v>
      </c>
      <c r="E108" s="32"/>
      <c r="F108" s="32"/>
      <c r="G108" s="85"/>
      <c r="H108" s="31"/>
      <c r="I108" s="32"/>
      <c r="J108" s="32"/>
      <c r="K108" s="33"/>
      <c r="L108" s="86"/>
      <c r="M108" s="165">
        <v>0.33333333333333331</v>
      </c>
      <c r="N108" s="32"/>
      <c r="O108" s="85"/>
      <c r="P108" s="31"/>
      <c r="Q108" s="165">
        <v>0.33333333333333331</v>
      </c>
      <c r="R108" s="32"/>
      <c r="S108" s="33"/>
      <c r="T108" s="86"/>
      <c r="U108" s="165">
        <v>0.33333333333333331</v>
      </c>
      <c r="V108" s="32"/>
      <c r="W108" s="85"/>
      <c r="X108" s="31"/>
      <c r="Y108" s="165">
        <v>0.33333333333333331</v>
      </c>
      <c r="Z108" s="32"/>
      <c r="AA108" s="33"/>
      <c r="AB108" s="86"/>
      <c r="AC108" s="32"/>
      <c r="AD108" s="32"/>
      <c r="AE108" s="215"/>
      <c r="AF108" s="562">
        <f>SUM(D108:AE108)</f>
        <v>1.583333333333333</v>
      </c>
      <c r="AG108" s="558">
        <f>SUM(D109:AE109)</f>
        <v>1.4791666666666665</v>
      </c>
    </row>
    <row r="109" spans="1:33" ht="15" customHeight="1" x14ac:dyDescent="0.2">
      <c r="A109" s="576"/>
      <c r="B109" s="563"/>
      <c r="C109" s="25" t="s">
        <v>17</v>
      </c>
      <c r="D109" s="164">
        <v>0.22916666666666666</v>
      </c>
      <c r="E109" s="27"/>
      <c r="F109" s="27"/>
      <c r="G109" s="82"/>
      <c r="H109" s="26"/>
      <c r="I109" s="27"/>
      <c r="J109" s="27"/>
      <c r="K109" s="28"/>
      <c r="L109" s="83"/>
      <c r="M109" s="166">
        <v>0.3125</v>
      </c>
      <c r="N109" s="27"/>
      <c r="O109" s="82"/>
      <c r="P109" s="26"/>
      <c r="Q109" s="166">
        <v>0.3125</v>
      </c>
      <c r="R109" s="27"/>
      <c r="S109" s="28"/>
      <c r="T109" s="83"/>
      <c r="U109" s="166">
        <v>0.3125</v>
      </c>
      <c r="V109" s="27"/>
      <c r="W109" s="82"/>
      <c r="X109" s="26"/>
      <c r="Y109" s="166">
        <v>0.3125</v>
      </c>
      <c r="Z109" s="27"/>
      <c r="AA109" s="28"/>
      <c r="AB109" s="83"/>
      <c r="AC109" s="27"/>
      <c r="AD109" s="27"/>
      <c r="AE109" s="219"/>
      <c r="AF109" s="561"/>
      <c r="AG109" s="557"/>
    </row>
    <row r="110" spans="1:33" ht="15" customHeight="1" x14ac:dyDescent="0.2">
      <c r="A110" s="576"/>
      <c r="B110" s="569" t="s">
        <v>20</v>
      </c>
      <c r="C110" s="30" t="s">
        <v>16</v>
      </c>
      <c r="D110" s="31"/>
      <c r="E110" s="32"/>
      <c r="F110" s="171">
        <v>0.33333333333333331</v>
      </c>
      <c r="G110" s="85"/>
      <c r="H110" s="31"/>
      <c r="I110" s="32"/>
      <c r="J110" s="171">
        <v>0.33333333333333331</v>
      </c>
      <c r="K110" s="33"/>
      <c r="L110" s="86"/>
      <c r="M110" s="32"/>
      <c r="N110" s="171">
        <v>0.33333333333333331</v>
      </c>
      <c r="O110" s="85"/>
      <c r="P110" s="31"/>
      <c r="Q110" s="32"/>
      <c r="R110" s="32"/>
      <c r="S110" s="33"/>
      <c r="T110" s="86"/>
      <c r="U110" s="32"/>
      <c r="V110" s="32"/>
      <c r="W110" s="179"/>
      <c r="X110" s="169">
        <v>0.33333333333333331</v>
      </c>
      <c r="Y110" s="32"/>
      <c r="Z110" s="32"/>
      <c r="AA110" s="173"/>
      <c r="AB110" s="169">
        <v>0.33333333333333331</v>
      </c>
      <c r="AC110" s="32"/>
      <c r="AD110" s="32"/>
      <c r="AE110" s="224">
        <v>8.3333333333333329E-2</v>
      </c>
      <c r="AF110" s="562">
        <f>SUM(D110:AE110)</f>
        <v>1.7499999999999998</v>
      </c>
      <c r="AG110" s="558">
        <f>SUM(D111:AE111)</f>
        <v>1.6458333333333333</v>
      </c>
    </row>
    <row r="111" spans="1:33" ht="15" customHeight="1" thickBot="1" x14ac:dyDescent="0.25">
      <c r="A111" s="577"/>
      <c r="B111" s="570"/>
      <c r="C111" s="40" t="s">
        <v>17</v>
      </c>
      <c r="D111" s="43"/>
      <c r="E111" s="41"/>
      <c r="F111" s="172">
        <v>0.3125</v>
      </c>
      <c r="G111" s="87"/>
      <c r="H111" s="43"/>
      <c r="I111" s="41"/>
      <c r="J111" s="172">
        <v>0.3125</v>
      </c>
      <c r="K111" s="42"/>
      <c r="L111" s="88"/>
      <c r="M111" s="41"/>
      <c r="N111" s="172">
        <v>0.3125</v>
      </c>
      <c r="O111" s="87"/>
      <c r="P111" s="43"/>
      <c r="Q111" s="41"/>
      <c r="R111" s="41"/>
      <c r="S111" s="42"/>
      <c r="T111" s="88"/>
      <c r="U111" s="41"/>
      <c r="V111" s="41"/>
      <c r="W111" s="180"/>
      <c r="X111" s="170">
        <v>0.3125</v>
      </c>
      <c r="Y111" s="41"/>
      <c r="Z111" s="41"/>
      <c r="AA111" s="174"/>
      <c r="AB111" s="170">
        <v>0.3125</v>
      </c>
      <c r="AC111" s="41"/>
      <c r="AD111" s="41"/>
      <c r="AE111" s="225">
        <v>8.3333333333333329E-2</v>
      </c>
      <c r="AF111" s="566"/>
      <c r="AG111" s="559"/>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575">
        <v>13</v>
      </c>
      <c r="B113" s="564" t="s">
        <v>15</v>
      </c>
      <c r="C113" s="20" t="s">
        <v>16</v>
      </c>
      <c r="D113" s="21"/>
      <c r="E113" s="22"/>
      <c r="F113" s="22"/>
      <c r="G113" s="23"/>
      <c r="H113" s="21"/>
      <c r="I113" s="22"/>
      <c r="J113" s="22"/>
      <c r="K113" s="54"/>
      <c r="L113" s="55">
        <v>0.33333333333333331</v>
      </c>
      <c r="M113" s="22"/>
      <c r="N113" s="22"/>
      <c r="O113" s="54"/>
      <c r="P113" s="55">
        <v>0.33333333333333331</v>
      </c>
      <c r="Q113" s="22"/>
      <c r="R113" s="22"/>
      <c r="S113" s="54"/>
      <c r="T113" s="55">
        <v>0.33333333333333331</v>
      </c>
      <c r="U113" s="22"/>
      <c r="V113" s="22"/>
      <c r="W113" s="54"/>
      <c r="X113" s="55">
        <v>0.33333333333333331</v>
      </c>
      <c r="Y113" s="22"/>
      <c r="Z113" s="22"/>
      <c r="AA113" s="23"/>
      <c r="AB113" s="21"/>
      <c r="AC113" s="22"/>
      <c r="AD113" s="22"/>
      <c r="AE113" s="218"/>
      <c r="AF113" s="560">
        <f>SUM(D113:AE113)</f>
        <v>1.3333333333333333</v>
      </c>
      <c r="AG113" s="556">
        <f>SUM(D114:AE114)</f>
        <v>1.25</v>
      </c>
    </row>
    <row r="114" spans="1:33" ht="15" customHeight="1" x14ac:dyDescent="0.2">
      <c r="A114" s="576"/>
      <c r="B114" s="565"/>
      <c r="C114" s="25" t="s">
        <v>17</v>
      </c>
      <c r="D114" s="26"/>
      <c r="E114" s="27"/>
      <c r="F114" s="27"/>
      <c r="G114" s="28"/>
      <c r="H114" s="26"/>
      <c r="I114" s="27"/>
      <c r="J114" s="27"/>
      <c r="K114" s="56"/>
      <c r="L114" s="57">
        <v>0.3125</v>
      </c>
      <c r="M114" s="27"/>
      <c r="N114" s="27"/>
      <c r="O114" s="56"/>
      <c r="P114" s="57">
        <v>0.3125</v>
      </c>
      <c r="Q114" s="27"/>
      <c r="R114" s="27"/>
      <c r="S114" s="56"/>
      <c r="T114" s="57">
        <v>0.3125</v>
      </c>
      <c r="U114" s="27"/>
      <c r="V114" s="27"/>
      <c r="W114" s="56"/>
      <c r="X114" s="57">
        <v>0.3125</v>
      </c>
      <c r="Y114" s="27"/>
      <c r="Z114" s="27"/>
      <c r="AA114" s="28"/>
      <c r="AB114" s="26"/>
      <c r="AC114" s="27"/>
      <c r="AD114" s="27"/>
      <c r="AE114" s="219"/>
      <c r="AF114" s="561"/>
      <c r="AG114" s="557"/>
    </row>
    <row r="115" spans="1:33" ht="15" customHeight="1" x14ac:dyDescent="0.2">
      <c r="A115" s="576"/>
      <c r="B115" s="571" t="s">
        <v>18</v>
      </c>
      <c r="C115" s="30" t="s">
        <v>16</v>
      </c>
      <c r="D115" s="31"/>
      <c r="E115" s="159">
        <v>0.33333333333333331</v>
      </c>
      <c r="F115" s="32"/>
      <c r="G115" s="33"/>
      <c r="H115" s="31"/>
      <c r="I115" s="159">
        <v>0.33333333333333331</v>
      </c>
      <c r="J115" s="32"/>
      <c r="K115" s="33"/>
      <c r="L115" s="31"/>
      <c r="M115" s="159">
        <v>0.33333333333333331</v>
      </c>
      <c r="N115" s="32"/>
      <c r="O115" s="33"/>
      <c r="P115" s="31"/>
      <c r="Q115" s="32"/>
      <c r="R115" s="32"/>
      <c r="S115" s="33"/>
      <c r="T115" s="31"/>
      <c r="U115" s="32"/>
      <c r="V115" s="159">
        <v>0.33333333333333331</v>
      </c>
      <c r="W115" s="33"/>
      <c r="X115" s="31"/>
      <c r="Y115" s="32"/>
      <c r="Z115" s="159">
        <v>0.33333333333333331</v>
      </c>
      <c r="AA115" s="33"/>
      <c r="AB115" s="31"/>
      <c r="AC115" s="32"/>
      <c r="AD115" s="159">
        <v>0.33333333333333331</v>
      </c>
      <c r="AE115" s="215"/>
      <c r="AF115" s="562">
        <f>SUM(D115:AE115)</f>
        <v>1.9999999999999998</v>
      </c>
      <c r="AG115" s="558">
        <f>SUM(D116:AE116)</f>
        <v>1.875</v>
      </c>
    </row>
    <row r="116" spans="1:33" ht="15" customHeight="1" x14ac:dyDescent="0.2">
      <c r="A116" s="576"/>
      <c r="B116" s="571"/>
      <c r="C116" s="25" t="s">
        <v>17</v>
      </c>
      <c r="D116" s="26"/>
      <c r="E116" s="160">
        <v>0.3125</v>
      </c>
      <c r="F116" s="27"/>
      <c r="G116" s="28"/>
      <c r="H116" s="26"/>
      <c r="I116" s="160">
        <v>0.3125</v>
      </c>
      <c r="J116" s="27"/>
      <c r="K116" s="28"/>
      <c r="L116" s="26"/>
      <c r="M116" s="160">
        <v>0.3125</v>
      </c>
      <c r="N116" s="27"/>
      <c r="O116" s="28"/>
      <c r="P116" s="26"/>
      <c r="Q116" s="27"/>
      <c r="R116" s="27"/>
      <c r="S116" s="28"/>
      <c r="T116" s="26"/>
      <c r="U116" s="27"/>
      <c r="V116" s="160">
        <v>0.3125</v>
      </c>
      <c r="W116" s="28"/>
      <c r="X116" s="26"/>
      <c r="Y116" s="27"/>
      <c r="Z116" s="160">
        <v>0.3125</v>
      </c>
      <c r="AA116" s="28"/>
      <c r="AB116" s="26"/>
      <c r="AC116" s="27"/>
      <c r="AD116" s="160">
        <v>0.3125</v>
      </c>
      <c r="AE116" s="219"/>
      <c r="AF116" s="561"/>
      <c r="AG116" s="557"/>
    </row>
    <row r="117" spans="1:33" ht="15" customHeight="1" x14ac:dyDescent="0.2">
      <c r="A117" s="576"/>
      <c r="B117" s="563" t="s">
        <v>19</v>
      </c>
      <c r="C117" s="30" t="s">
        <v>16</v>
      </c>
      <c r="D117" s="31"/>
      <c r="E117" s="32"/>
      <c r="F117" s="165">
        <v>0.33333333333333331</v>
      </c>
      <c r="G117" s="33"/>
      <c r="H117" s="31"/>
      <c r="I117" s="32"/>
      <c r="J117" s="165">
        <v>0.33333333333333331</v>
      </c>
      <c r="K117" s="33"/>
      <c r="L117" s="31"/>
      <c r="M117" s="32"/>
      <c r="N117" s="165">
        <v>0.33333333333333331</v>
      </c>
      <c r="O117" s="33"/>
      <c r="P117" s="31"/>
      <c r="Q117" s="32"/>
      <c r="R117" s="165">
        <v>0.33333333333333331</v>
      </c>
      <c r="S117" s="33"/>
      <c r="T117" s="31"/>
      <c r="U117" s="32"/>
      <c r="V117" s="32"/>
      <c r="W117" s="33"/>
      <c r="X117" s="31"/>
      <c r="Y117" s="32"/>
      <c r="Z117" s="32"/>
      <c r="AA117" s="167"/>
      <c r="AB117" s="163">
        <v>0.33333333333333331</v>
      </c>
      <c r="AC117" s="32"/>
      <c r="AD117" s="32"/>
      <c r="AE117" s="213">
        <v>8.3333333333333329E-2</v>
      </c>
      <c r="AF117" s="562">
        <f>SUM(D117:AE117)</f>
        <v>1.7499999999999998</v>
      </c>
      <c r="AG117" s="558">
        <f>SUM(D118:AE118)</f>
        <v>1.6458333333333333</v>
      </c>
    </row>
    <row r="118" spans="1:33" ht="15" customHeight="1" x14ac:dyDescent="0.2">
      <c r="A118" s="576"/>
      <c r="B118" s="563"/>
      <c r="C118" s="25" t="s">
        <v>17</v>
      </c>
      <c r="D118" s="26"/>
      <c r="E118" s="27"/>
      <c r="F118" s="166">
        <v>0.3125</v>
      </c>
      <c r="G118" s="28"/>
      <c r="H118" s="26"/>
      <c r="I118" s="27"/>
      <c r="J118" s="166">
        <v>0.3125</v>
      </c>
      <c r="K118" s="28"/>
      <c r="L118" s="26"/>
      <c r="M118" s="27"/>
      <c r="N118" s="166">
        <v>0.3125</v>
      </c>
      <c r="O118" s="28"/>
      <c r="P118" s="26"/>
      <c r="Q118" s="27"/>
      <c r="R118" s="166">
        <v>0.3125</v>
      </c>
      <c r="S118" s="28"/>
      <c r="T118" s="26"/>
      <c r="U118" s="27"/>
      <c r="V118" s="27"/>
      <c r="W118" s="28"/>
      <c r="X118" s="26"/>
      <c r="Y118" s="27"/>
      <c r="Z118" s="27"/>
      <c r="AA118" s="168"/>
      <c r="AB118" s="164">
        <v>0.3125</v>
      </c>
      <c r="AC118" s="27"/>
      <c r="AD118" s="27"/>
      <c r="AE118" s="214">
        <v>8.3333333333333329E-2</v>
      </c>
      <c r="AF118" s="561"/>
      <c r="AG118" s="557"/>
    </row>
    <row r="119" spans="1:33" ht="15" customHeight="1" x14ac:dyDescent="0.2">
      <c r="A119" s="576"/>
      <c r="B119" s="569" t="s">
        <v>20</v>
      </c>
      <c r="C119" s="30" t="s">
        <v>16</v>
      </c>
      <c r="D119" s="169">
        <v>0.25</v>
      </c>
      <c r="E119" s="32"/>
      <c r="F119" s="32"/>
      <c r="G119" s="173"/>
      <c r="H119" s="169">
        <v>0.33333333333333331</v>
      </c>
      <c r="I119" s="32"/>
      <c r="J119" s="32"/>
      <c r="K119" s="33"/>
      <c r="L119" s="31"/>
      <c r="M119" s="32"/>
      <c r="N119" s="32"/>
      <c r="O119" s="33"/>
      <c r="P119" s="31"/>
      <c r="Q119" s="171">
        <v>0.33333333333333331</v>
      </c>
      <c r="R119" s="32"/>
      <c r="S119" s="33"/>
      <c r="T119" s="31"/>
      <c r="U119" s="171">
        <v>0.33333333333333331</v>
      </c>
      <c r="V119" s="32"/>
      <c r="W119" s="33"/>
      <c r="X119" s="31"/>
      <c r="Y119" s="171">
        <v>0.33333333333333331</v>
      </c>
      <c r="Z119" s="32"/>
      <c r="AA119" s="33"/>
      <c r="AB119" s="31"/>
      <c r="AC119" s="171">
        <v>0.33333333333333331</v>
      </c>
      <c r="AD119" s="32"/>
      <c r="AE119" s="215"/>
      <c r="AF119" s="562">
        <f>SUM(D119:AE119)</f>
        <v>1.9166666666666663</v>
      </c>
      <c r="AG119" s="558">
        <f>SUM(D120:AE120)</f>
        <v>1.7916666666666665</v>
      </c>
    </row>
    <row r="120" spans="1:33" ht="15" customHeight="1" thickBot="1" x14ac:dyDescent="0.25">
      <c r="A120" s="577"/>
      <c r="B120" s="570"/>
      <c r="C120" s="40" t="s">
        <v>17</v>
      </c>
      <c r="D120" s="170">
        <v>0.22916666666666666</v>
      </c>
      <c r="E120" s="41"/>
      <c r="F120" s="41"/>
      <c r="G120" s="174"/>
      <c r="H120" s="170">
        <v>0.3125</v>
      </c>
      <c r="I120" s="41"/>
      <c r="J120" s="41"/>
      <c r="K120" s="42"/>
      <c r="L120" s="43"/>
      <c r="M120" s="41"/>
      <c r="N120" s="41"/>
      <c r="O120" s="42"/>
      <c r="P120" s="43"/>
      <c r="Q120" s="172">
        <v>0.3125</v>
      </c>
      <c r="R120" s="41"/>
      <c r="S120" s="42"/>
      <c r="T120" s="43"/>
      <c r="U120" s="172">
        <v>0.3125</v>
      </c>
      <c r="V120" s="41"/>
      <c r="W120" s="42"/>
      <c r="X120" s="43"/>
      <c r="Y120" s="172">
        <v>0.3125</v>
      </c>
      <c r="Z120" s="41"/>
      <c r="AA120" s="42"/>
      <c r="AB120" s="43"/>
      <c r="AC120" s="172">
        <v>0.3125</v>
      </c>
      <c r="AD120" s="41"/>
      <c r="AE120" s="216"/>
      <c r="AF120" s="566"/>
      <c r="AG120" s="559"/>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575">
        <v>14</v>
      </c>
      <c r="B122" s="564" t="s">
        <v>15</v>
      </c>
      <c r="C122" s="20" t="s">
        <v>16</v>
      </c>
      <c r="D122" s="21"/>
      <c r="E122" s="24">
        <v>0.33333333333333331</v>
      </c>
      <c r="F122" s="22"/>
      <c r="G122" s="79"/>
      <c r="H122" s="21"/>
      <c r="I122" s="24">
        <v>0.33333333333333331</v>
      </c>
      <c r="J122" s="22"/>
      <c r="K122" s="23"/>
      <c r="L122" s="80"/>
      <c r="M122" s="24">
        <v>0.33333333333333331</v>
      </c>
      <c r="N122" s="22"/>
      <c r="O122" s="79"/>
      <c r="P122" s="21"/>
      <c r="Q122" s="24">
        <v>0.33333333333333331</v>
      </c>
      <c r="R122" s="22"/>
      <c r="S122" s="23"/>
      <c r="T122" s="80"/>
      <c r="U122" s="22"/>
      <c r="V122" s="22"/>
      <c r="W122" s="79"/>
      <c r="X122" s="21"/>
      <c r="Y122" s="22"/>
      <c r="Z122" s="24">
        <v>0.33333333333333331</v>
      </c>
      <c r="AA122" s="23"/>
      <c r="AB122" s="80"/>
      <c r="AC122" s="22"/>
      <c r="AD122" s="24">
        <v>0.33333333333333331</v>
      </c>
      <c r="AE122" s="218"/>
      <c r="AF122" s="560">
        <f>SUM(D122:AE122)</f>
        <v>1.9999999999999998</v>
      </c>
      <c r="AG122" s="556">
        <f>SUM(D123:AE123)</f>
        <v>1.875</v>
      </c>
    </row>
    <row r="123" spans="1:33" ht="15" customHeight="1" x14ac:dyDescent="0.2">
      <c r="A123" s="576"/>
      <c r="B123" s="565"/>
      <c r="C123" s="25" t="s">
        <v>17</v>
      </c>
      <c r="D123" s="26"/>
      <c r="E123" s="29">
        <v>0.3125</v>
      </c>
      <c r="F123" s="27"/>
      <c r="G123" s="82"/>
      <c r="H123" s="26"/>
      <c r="I123" s="29">
        <v>0.3125</v>
      </c>
      <c r="J123" s="27"/>
      <c r="K123" s="28"/>
      <c r="L123" s="83"/>
      <c r="M123" s="29">
        <v>0.3125</v>
      </c>
      <c r="N123" s="27"/>
      <c r="O123" s="82"/>
      <c r="P123" s="26"/>
      <c r="Q123" s="29">
        <v>0.3125</v>
      </c>
      <c r="R123" s="27"/>
      <c r="S123" s="28"/>
      <c r="T123" s="83"/>
      <c r="U123" s="27"/>
      <c r="V123" s="27"/>
      <c r="W123" s="82"/>
      <c r="X123" s="26"/>
      <c r="Y123" s="27"/>
      <c r="Z123" s="29">
        <v>0.3125</v>
      </c>
      <c r="AA123" s="28"/>
      <c r="AB123" s="83"/>
      <c r="AC123" s="27"/>
      <c r="AD123" s="29">
        <v>0.3125</v>
      </c>
      <c r="AE123" s="219"/>
      <c r="AF123" s="561"/>
      <c r="AG123" s="557"/>
    </row>
    <row r="124" spans="1:33" ht="15" customHeight="1" x14ac:dyDescent="0.2">
      <c r="A124" s="576"/>
      <c r="B124" s="571" t="s">
        <v>18</v>
      </c>
      <c r="C124" s="30" t="s">
        <v>16</v>
      </c>
      <c r="D124" s="31"/>
      <c r="E124" s="32"/>
      <c r="F124" s="159">
        <v>0.33333333333333331</v>
      </c>
      <c r="G124" s="85"/>
      <c r="H124" s="31"/>
      <c r="I124" s="32"/>
      <c r="J124" s="32"/>
      <c r="K124" s="33"/>
      <c r="L124" s="86"/>
      <c r="M124" s="32"/>
      <c r="N124" s="32"/>
      <c r="O124" s="175"/>
      <c r="P124" s="157">
        <v>0.33333333333333331</v>
      </c>
      <c r="Q124" s="32"/>
      <c r="R124" s="32"/>
      <c r="S124" s="161"/>
      <c r="T124" s="157">
        <v>0.33333333333333331</v>
      </c>
      <c r="U124" s="32"/>
      <c r="V124" s="32"/>
      <c r="W124" s="175"/>
      <c r="X124" s="157">
        <v>0.33333333333333331</v>
      </c>
      <c r="Y124" s="32"/>
      <c r="Z124" s="32"/>
      <c r="AA124" s="161"/>
      <c r="AB124" s="157">
        <v>0.33333333333333331</v>
      </c>
      <c r="AC124" s="32"/>
      <c r="AD124" s="32"/>
      <c r="AE124" s="215"/>
      <c r="AF124" s="562">
        <f>SUM(D124:AE124)</f>
        <v>1.6666666666666665</v>
      </c>
      <c r="AG124" s="558">
        <f>SUM(D125:AE125)</f>
        <v>1.5625</v>
      </c>
    </row>
    <row r="125" spans="1:33" ht="15" customHeight="1" x14ac:dyDescent="0.2">
      <c r="A125" s="576"/>
      <c r="B125" s="571"/>
      <c r="C125" s="25" t="s">
        <v>17</v>
      </c>
      <c r="D125" s="26"/>
      <c r="E125" s="27"/>
      <c r="F125" s="160">
        <v>0.3125</v>
      </c>
      <c r="G125" s="82"/>
      <c r="H125" s="26"/>
      <c r="I125" s="27"/>
      <c r="J125" s="27"/>
      <c r="K125" s="28"/>
      <c r="L125" s="83"/>
      <c r="M125" s="27"/>
      <c r="N125" s="27"/>
      <c r="O125" s="176"/>
      <c r="P125" s="158">
        <v>0.3125</v>
      </c>
      <c r="Q125" s="27"/>
      <c r="R125" s="27"/>
      <c r="S125" s="162"/>
      <c r="T125" s="158">
        <v>0.3125</v>
      </c>
      <c r="U125" s="27"/>
      <c r="V125" s="27"/>
      <c r="W125" s="176"/>
      <c r="X125" s="158">
        <v>0.3125</v>
      </c>
      <c r="Y125" s="27"/>
      <c r="Z125" s="27"/>
      <c r="AA125" s="162"/>
      <c r="AB125" s="158">
        <v>0.3125</v>
      </c>
      <c r="AC125" s="27"/>
      <c r="AD125" s="27"/>
      <c r="AE125" s="219"/>
      <c r="AF125" s="561"/>
      <c r="AG125" s="557"/>
    </row>
    <row r="126" spans="1:33" ht="15" customHeight="1" x14ac:dyDescent="0.2">
      <c r="A126" s="576"/>
      <c r="B126" s="563" t="s">
        <v>19</v>
      </c>
      <c r="C126" s="30" t="s">
        <v>16</v>
      </c>
      <c r="D126" s="163">
        <v>0.25</v>
      </c>
      <c r="E126" s="32"/>
      <c r="F126" s="32"/>
      <c r="G126" s="177"/>
      <c r="H126" s="163">
        <v>0.33333333333333331</v>
      </c>
      <c r="I126" s="32"/>
      <c r="J126" s="32"/>
      <c r="K126" s="167"/>
      <c r="L126" s="163">
        <v>0.33333333333333331</v>
      </c>
      <c r="M126" s="32"/>
      <c r="N126" s="32"/>
      <c r="O126" s="85"/>
      <c r="P126" s="31"/>
      <c r="Q126" s="32"/>
      <c r="R126" s="32"/>
      <c r="S126" s="33"/>
      <c r="T126" s="86"/>
      <c r="U126" s="165">
        <v>0.33333333333333331</v>
      </c>
      <c r="V126" s="32"/>
      <c r="W126" s="85"/>
      <c r="X126" s="31"/>
      <c r="Y126" s="165">
        <v>0.33333333333333331</v>
      </c>
      <c r="Z126" s="32"/>
      <c r="AA126" s="33"/>
      <c r="AB126" s="86"/>
      <c r="AC126" s="165">
        <v>0.33333333333333331</v>
      </c>
      <c r="AD126" s="32"/>
      <c r="AE126" s="230"/>
      <c r="AF126" s="562">
        <f>SUM(D126:AE126)</f>
        <v>1.9166666666666663</v>
      </c>
      <c r="AG126" s="558">
        <f>SUM(D127:AE127)</f>
        <v>1.7916666666666665</v>
      </c>
    </row>
    <row r="127" spans="1:33" ht="15" customHeight="1" x14ac:dyDescent="0.2">
      <c r="A127" s="576"/>
      <c r="B127" s="563"/>
      <c r="C127" s="25" t="s">
        <v>17</v>
      </c>
      <c r="D127" s="164">
        <v>0.22916666666666666</v>
      </c>
      <c r="E127" s="27"/>
      <c r="F127" s="27"/>
      <c r="G127" s="178"/>
      <c r="H127" s="164">
        <v>0.3125</v>
      </c>
      <c r="I127" s="27"/>
      <c r="J127" s="27"/>
      <c r="K127" s="168"/>
      <c r="L127" s="164">
        <v>0.3125</v>
      </c>
      <c r="M127" s="27"/>
      <c r="N127" s="27"/>
      <c r="O127" s="82"/>
      <c r="P127" s="26"/>
      <c r="Q127" s="27"/>
      <c r="R127" s="27"/>
      <c r="S127" s="28"/>
      <c r="T127" s="83"/>
      <c r="U127" s="166">
        <v>0.3125</v>
      </c>
      <c r="V127" s="27"/>
      <c r="W127" s="82"/>
      <c r="X127" s="26"/>
      <c r="Y127" s="166">
        <v>0.3125</v>
      </c>
      <c r="Z127" s="27"/>
      <c r="AA127" s="28"/>
      <c r="AB127" s="83"/>
      <c r="AC127" s="166">
        <v>0.3125</v>
      </c>
      <c r="AD127" s="27"/>
      <c r="AE127" s="233"/>
      <c r="AF127" s="561"/>
      <c r="AG127" s="557"/>
    </row>
    <row r="128" spans="1:33" ht="15" customHeight="1" x14ac:dyDescent="0.2">
      <c r="A128" s="576"/>
      <c r="B128" s="569" t="s">
        <v>20</v>
      </c>
      <c r="C128" s="30" t="s">
        <v>16</v>
      </c>
      <c r="D128" s="31"/>
      <c r="E128" s="32"/>
      <c r="F128" s="32"/>
      <c r="G128" s="85"/>
      <c r="H128" s="31"/>
      <c r="I128" s="32"/>
      <c r="J128" s="171">
        <v>0.33333333333333331</v>
      </c>
      <c r="K128" s="33"/>
      <c r="L128" s="86"/>
      <c r="M128" s="32"/>
      <c r="N128" s="171">
        <v>0.33333333333333331</v>
      </c>
      <c r="O128" s="85"/>
      <c r="P128" s="31"/>
      <c r="Q128" s="32"/>
      <c r="R128" s="171">
        <v>0.33333333333333331</v>
      </c>
      <c r="S128" s="33"/>
      <c r="T128" s="86"/>
      <c r="U128" s="32"/>
      <c r="V128" s="171">
        <v>0.33333333333333331</v>
      </c>
      <c r="W128" s="85"/>
      <c r="X128" s="31"/>
      <c r="Y128" s="32"/>
      <c r="Z128" s="32"/>
      <c r="AA128" s="33"/>
      <c r="AB128" s="86"/>
      <c r="AC128" s="32"/>
      <c r="AD128" s="32"/>
      <c r="AE128" s="224">
        <v>8.3333333333333329E-2</v>
      </c>
      <c r="AF128" s="562">
        <f>SUM(D128:AE128)</f>
        <v>1.4166666666666665</v>
      </c>
      <c r="AG128" s="558">
        <f>SUM(D129:AE129)</f>
        <v>1.3333333333333333</v>
      </c>
    </row>
    <row r="129" spans="1:33" ht="15" customHeight="1" thickBot="1" x14ac:dyDescent="0.25">
      <c r="A129" s="577"/>
      <c r="B129" s="570"/>
      <c r="C129" s="40" t="s">
        <v>17</v>
      </c>
      <c r="D129" s="43"/>
      <c r="E129" s="41"/>
      <c r="F129" s="41"/>
      <c r="G129" s="87"/>
      <c r="H129" s="43"/>
      <c r="I129" s="41"/>
      <c r="J129" s="172">
        <v>0.3125</v>
      </c>
      <c r="K129" s="42"/>
      <c r="L129" s="88"/>
      <c r="M129" s="41"/>
      <c r="N129" s="172">
        <v>0.3125</v>
      </c>
      <c r="O129" s="87"/>
      <c r="P129" s="43"/>
      <c r="Q129" s="41"/>
      <c r="R129" s="172">
        <v>0.3125</v>
      </c>
      <c r="S129" s="42"/>
      <c r="T129" s="88"/>
      <c r="U129" s="41"/>
      <c r="V129" s="172">
        <v>0.3125</v>
      </c>
      <c r="W129" s="87"/>
      <c r="X129" s="43"/>
      <c r="Y129" s="41"/>
      <c r="Z129" s="41"/>
      <c r="AA129" s="42"/>
      <c r="AB129" s="88"/>
      <c r="AC129" s="41"/>
      <c r="AD129" s="41"/>
      <c r="AE129" s="225">
        <v>8.3333333333333329E-2</v>
      </c>
      <c r="AF129" s="566"/>
      <c r="AG129" s="559"/>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575">
        <v>15</v>
      </c>
      <c r="B131" s="564" t="s">
        <v>15</v>
      </c>
      <c r="C131" s="20" t="s">
        <v>16</v>
      </c>
      <c r="D131" s="21"/>
      <c r="E131" s="22"/>
      <c r="F131" s="24">
        <v>0.33333333333333331</v>
      </c>
      <c r="G131" s="79"/>
      <c r="H131" s="21"/>
      <c r="I131" s="22"/>
      <c r="J131" s="24">
        <v>0.33333333333333331</v>
      </c>
      <c r="K131" s="23"/>
      <c r="L131" s="80"/>
      <c r="M131" s="22"/>
      <c r="N131" s="22"/>
      <c r="O131" s="79"/>
      <c r="P131" s="21"/>
      <c r="Q131" s="22"/>
      <c r="R131" s="22"/>
      <c r="S131" s="54"/>
      <c r="T131" s="55">
        <v>0.33333333333333331</v>
      </c>
      <c r="U131" s="22"/>
      <c r="V131" s="22"/>
      <c r="W131" s="81"/>
      <c r="X131" s="55">
        <v>0.33333333333333331</v>
      </c>
      <c r="Y131" s="22"/>
      <c r="Z131" s="22"/>
      <c r="AA131" s="54"/>
      <c r="AB131" s="55">
        <v>0.33333333333333331</v>
      </c>
      <c r="AC131" s="22"/>
      <c r="AD131" s="22"/>
      <c r="AE131" s="222">
        <v>8.3333333333333329E-2</v>
      </c>
      <c r="AF131" s="560">
        <f>SUM(D131:AE131)</f>
        <v>1.7499999999999998</v>
      </c>
      <c r="AG131" s="556">
        <f>SUM(D132:AE132)</f>
        <v>1.6458333333333333</v>
      </c>
    </row>
    <row r="132" spans="1:33" ht="15" customHeight="1" x14ac:dyDescent="0.2">
      <c r="A132" s="576"/>
      <c r="B132" s="565"/>
      <c r="C132" s="25" t="s">
        <v>17</v>
      </c>
      <c r="D132" s="26"/>
      <c r="E132" s="27"/>
      <c r="F132" s="29">
        <v>0.3125</v>
      </c>
      <c r="G132" s="82"/>
      <c r="H132" s="26"/>
      <c r="I132" s="27"/>
      <c r="J132" s="29">
        <v>0.3125</v>
      </c>
      <c r="K132" s="28"/>
      <c r="L132" s="83"/>
      <c r="M132" s="27"/>
      <c r="N132" s="27"/>
      <c r="O132" s="82"/>
      <c r="P132" s="26"/>
      <c r="Q132" s="27"/>
      <c r="R132" s="27"/>
      <c r="S132" s="56"/>
      <c r="T132" s="57">
        <v>0.3125</v>
      </c>
      <c r="U132" s="27"/>
      <c r="V132" s="27"/>
      <c r="W132" s="84"/>
      <c r="X132" s="57">
        <v>0.3125</v>
      </c>
      <c r="Y132" s="27"/>
      <c r="Z132" s="27"/>
      <c r="AA132" s="56"/>
      <c r="AB132" s="57">
        <v>0.3125</v>
      </c>
      <c r="AC132" s="27"/>
      <c r="AD132" s="27"/>
      <c r="AE132" s="223">
        <v>8.3333333333333329E-2</v>
      </c>
      <c r="AF132" s="561"/>
      <c r="AG132" s="557"/>
    </row>
    <row r="133" spans="1:33" ht="15" customHeight="1" x14ac:dyDescent="0.2">
      <c r="A133" s="576"/>
      <c r="B133" s="571" t="s">
        <v>18</v>
      </c>
      <c r="C133" s="30" t="s">
        <v>16</v>
      </c>
      <c r="D133" s="31"/>
      <c r="E133" s="32"/>
      <c r="F133" s="32"/>
      <c r="G133" s="85"/>
      <c r="H133" s="31"/>
      <c r="I133" s="159">
        <v>0.33333333333333331</v>
      </c>
      <c r="J133" s="32"/>
      <c r="K133" s="33"/>
      <c r="L133" s="86"/>
      <c r="M133" s="159">
        <v>0.33333333333333331</v>
      </c>
      <c r="N133" s="32"/>
      <c r="O133" s="85"/>
      <c r="P133" s="31"/>
      <c r="Q133" s="159">
        <v>0.33333333333333331</v>
      </c>
      <c r="R133" s="32"/>
      <c r="S133" s="33"/>
      <c r="T133" s="86"/>
      <c r="U133" s="159">
        <v>0.33333333333333331</v>
      </c>
      <c r="V133" s="32"/>
      <c r="W133" s="85"/>
      <c r="X133" s="31"/>
      <c r="Y133" s="32"/>
      <c r="Z133" s="32"/>
      <c r="AA133" s="33"/>
      <c r="AB133" s="86"/>
      <c r="AC133" s="32"/>
      <c r="AD133" s="159">
        <v>0.33333333333333331</v>
      </c>
      <c r="AE133" s="215"/>
      <c r="AF133" s="562">
        <f>SUM(D133:AE133)</f>
        <v>1.6666666666666665</v>
      </c>
      <c r="AG133" s="558">
        <f>SUM(D134:AE134)</f>
        <v>1.5625</v>
      </c>
    </row>
    <row r="134" spans="1:33" ht="15" customHeight="1" x14ac:dyDescent="0.2">
      <c r="A134" s="576"/>
      <c r="B134" s="571"/>
      <c r="C134" s="25" t="s">
        <v>17</v>
      </c>
      <c r="D134" s="26"/>
      <c r="E134" s="27"/>
      <c r="F134" s="27"/>
      <c r="G134" s="82"/>
      <c r="H134" s="26"/>
      <c r="I134" s="160">
        <v>0.3125</v>
      </c>
      <c r="J134" s="27"/>
      <c r="K134" s="28"/>
      <c r="L134" s="83"/>
      <c r="M134" s="160">
        <v>0.3125</v>
      </c>
      <c r="N134" s="27"/>
      <c r="O134" s="82"/>
      <c r="P134" s="26"/>
      <c r="Q134" s="160">
        <v>0.3125</v>
      </c>
      <c r="R134" s="27"/>
      <c r="S134" s="28"/>
      <c r="T134" s="83"/>
      <c r="U134" s="160">
        <v>0.3125</v>
      </c>
      <c r="V134" s="27"/>
      <c r="W134" s="82"/>
      <c r="X134" s="26"/>
      <c r="Y134" s="27"/>
      <c r="Z134" s="27"/>
      <c r="AA134" s="28"/>
      <c r="AB134" s="83"/>
      <c r="AC134" s="27"/>
      <c r="AD134" s="160">
        <v>0.3125</v>
      </c>
      <c r="AE134" s="219"/>
      <c r="AF134" s="561"/>
      <c r="AG134" s="557"/>
    </row>
    <row r="135" spans="1:33" ht="15" customHeight="1" x14ac:dyDescent="0.2">
      <c r="A135" s="576"/>
      <c r="B135" s="563" t="s">
        <v>19</v>
      </c>
      <c r="C135" s="30" t="s">
        <v>16</v>
      </c>
      <c r="D135" s="31"/>
      <c r="E135" s="165">
        <v>0.33333333333333331</v>
      </c>
      <c r="F135" s="32"/>
      <c r="G135" s="85"/>
      <c r="H135" s="31"/>
      <c r="I135" s="32"/>
      <c r="J135" s="32"/>
      <c r="K135" s="33"/>
      <c r="L135" s="86"/>
      <c r="M135" s="32"/>
      <c r="N135" s="165">
        <v>0.33333333333333331</v>
      </c>
      <c r="O135" s="85"/>
      <c r="P135" s="31"/>
      <c r="Q135" s="32"/>
      <c r="R135" s="165">
        <v>0.33333333333333331</v>
      </c>
      <c r="S135" s="33"/>
      <c r="T135" s="86"/>
      <c r="U135" s="32"/>
      <c r="V135" s="165">
        <v>0.33333333333333331</v>
      </c>
      <c r="W135" s="85"/>
      <c r="X135" s="31"/>
      <c r="Y135" s="32"/>
      <c r="Z135" s="165">
        <v>0.33333333333333331</v>
      </c>
      <c r="AA135" s="33"/>
      <c r="AB135" s="86"/>
      <c r="AC135" s="32"/>
      <c r="AD135" s="32"/>
      <c r="AE135" s="230"/>
      <c r="AF135" s="562">
        <f>SUM(D135:AE135)</f>
        <v>1.6666666666666665</v>
      </c>
      <c r="AG135" s="558">
        <f>SUM(D136:AE136)</f>
        <v>1.5625</v>
      </c>
    </row>
    <row r="136" spans="1:33" ht="15" customHeight="1" x14ac:dyDescent="0.2">
      <c r="A136" s="576"/>
      <c r="B136" s="563"/>
      <c r="C136" s="25" t="s">
        <v>17</v>
      </c>
      <c r="D136" s="26"/>
      <c r="E136" s="166">
        <v>0.3125</v>
      </c>
      <c r="F136" s="27"/>
      <c r="G136" s="82"/>
      <c r="H136" s="26"/>
      <c r="I136" s="27"/>
      <c r="J136" s="27"/>
      <c r="K136" s="28"/>
      <c r="L136" s="83"/>
      <c r="M136" s="27"/>
      <c r="N136" s="166">
        <v>0.3125</v>
      </c>
      <c r="O136" s="82"/>
      <c r="P136" s="26"/>
      <c r="Q136" s="27"/>
      <c r="R136" s="166">
        <v>0.3125</v>
      </c>
      <c r="S136" s="28"/>
      <c r="T136" s="83"/>
      <c r="U136" s="27"/>
      <c r="V136" s="166">
        <v>0.3125</v>
      </c>
      <c r="W136" s="82"/>
      <c r="X136" s="26"/>
      <c r="Y136" s="27"/>
      <c r="Z136" s="166">
        <v>0.3125</v>
      </c>
      <c r="AA136" s="28"/>
      <c r="AB136" s="83"/>
      <c r="AC136" s="27"/>
      <c r="AD136" s="27"/>
      <c r="AE136" s="233"/>
      <c r="AF136" s="561"/>
      <c r="AG136" s="557"/>
    </row>
    <row r="137" spans="1:33" ht="15" customHeight="1" x14ac:dyDescent="0.2">
      <c r="A137" s="576"/>
      <c r="B137" s="569" t="s">
        <v>20</v>
      </c>
      <c r="C137" s="30" t="s">
        <v>16</v>
      </c>
      <c r="D137" s="169">
        <v>0.25</v>
      </c>
      <c r="E137" s="32"/>
      <c r="F137" s="32"/>
      <c r="G137" s="179"/>
      <c r="H137" s="169">
        <v>0.33333333333333331</v>
      </c>
      <c r="I137" s="32"/>
      <c r="J137" s="32"/>
      <c r="K137" s="173"/>
      <c r="L137" s="169">
        <v>0.33333333333333331</v>
      </c>
      <c r="M137" s="32"/>
      <c r="N137" s="32"/>
      <c r="O137" s="179"/>
      <c r="P137" s="169">
        <v>0.33333333333333331</v>
      </c>
      <c r="Q137" s="32"/>
      <c r="R137" s="32"/>
      <c r="S137" s="33"/>
      <c r="T137" s="86"/>
      <c r="U137" s="32"/>
      <c r="V137" s="32"/>
      <c r="W137" s="85"/>
      <c r="X137" s="31"/>
      <c r="Y137" s="171">
        <v>0.33333333333333331</v>
      </c>
      <c r="Z137" s="32"/>
      <c r="AA137" s="33"/>
      <c r="AB137" s="86"/>
      <c r="AC137" s="171">
        <v>0.33333333333333331</v>
      </c>
      <c r="AD137" s="32"/>
      <c r="AE137" s="215"/>
      <c r="AF137" s="562">
        <f>SUM(D137:AE137)</f>
        <v>1.9166666666666663</v>
      </c>
      <c r="AG137" s="558">
        <f>SUM(D138:AE138)</f>
        <v>1.7916666666666665</v>
      </c>
    </row>
    <row r="138" spans="1:33" ht="15" customHeight="1" thickBot="1" x14ac:dyDescent="0.25">
      <c r="A138" s="577"/>
      <c r="B138" s="570"/>
      <c r="C138" s="40" t="s">
        <v>17</v>
      </c>
      <c r="D138" s="170">
        <v>0.22916666666666666</v>
      </c>
      <c r="E138" s="41"/>
      <c r="F138" s="41"/>
      <c r="G138" s="180"/>
      <c r="H138" s="170">
        <v>0.3125</v>
      </c>
      <c r="I138" s="41"/>
      <c r="J138" s="41"/>
      <c r="K138" s="174"/>
      <c r="L138" s="170">
        <v>0.3125</v>
      </c>
      <c r="M138" s="41"/>
      <c r="N138" s="41"/>
      <c r="O138" s="180"/>
      <c r="P138" s="170">
        <v>0.3125</v>
      </c>
      <c r="Q138" s="41"/>
      <c r="R138" s="41"/>
      <c r="S138" s="42"/>
      <c r="T138" s="88"/>
      <c r="U138" s="41"/>
      <c r="V138" s="41"/>
      <c r="W138" s="87"/>
      <c r="X138" s="43"/>
      <c r="Y138" s="172">
        <v>0.3125</v>
      </c>
      <c r="Z138" s="41"/>
      <c r="AA138" s="42"/>
      <c r="AB138" s="88"/>
      <c r="AC138" s="172">
        <v>0.3125</v>
      </c>
      <c r="AD138" s="41"/>
      <c r="AE138" s="216"/>
      <c r="AF138" s="566"/>
      <c r="AG138" s="559"/>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575">
        <v>16</v>
      </c>
      <c r="B140" s="564" t="s">
        <v>15</v>
      </c>
      <c r="C140" s="20" t="s">
        <v>16</v>
      </c>
      <c r="D140" s="55">
        <v>0.25</v>
      </c>
      <c r="E140" s="22"/>
      <c r="F140" s="22"/>
      <c r="G140" s="79"/>
      <c r="H140" s="21"/>
      <c r="I140" s="22"/>
      <c r="J140" s="22"/>
      <c r="K140" s="23"/>
      <c r="L140" s="80"/>
      <c r="M140" s="24">
        <v>0.33333333333333331</v>
      </c>
      <c r="N140" s="22"/>
      <c r="O140" s="79"/>
      <c r="P140" s="21"/>
      <c r="Q140" s="24">
        <v>0.33333333333333331</v>
      </c>
      <c r="R140" s="22"/>
      <c r="S140" s="23"/>
      <c r="T140" s="80"/>
      <c r="U140" s="24">
        <v>0.33333333333333331</v>
      </c>
      <c r="V140" s="22"/>
      <c r="W140" s="79"/>
      <c r="X140" s="21"/>
      <c r="Y140" s="24">
        <v>0.33333333333333331</v>
      </c>
      <c r="Z140" s="22"/>
      <c r="AA140" s="23"/>
      <c r="AB140" s="80"/>
      <c r="AC140" s="22"/>
      <c r="AD140" s="22"/>
      <c r="AE140" s="218"/>
      <c r="AF140" s="560">
        <f>SUM(D140:AE140)</f>
        <v>1.583333333333333</v>
      </c>
      <c r="AG140" s="556">
        <f>SUM(D141:AE141)</f>
        <v>1.4791666666666665</v>
      </c>
    </row>
    <row r="141" spans="1:33" ht="15" customHeight="1" x14ac:dyDescent="0.2">
      <c r="A141" s="576"/>
      <c r="B141" s="565"/>
      <c r="C141" s="25" t="s">
        <v>17</v>
      </c>
      <c r="D141" s="57">
        <v>0.22916666666666666</v>
      </c>
      <c r="E141" s="27"/>
      <c r="F141" s="27"/>
      <c r="G141" s="82"/>
      <c r="H141" s="26"/>
      <c r="I141" s="27"/>
      <c r="J141" s="27"/>
      <c r="K141" s="28"/>
      <c r="L141" s="83"/>
      <c r="M141" s="29">
        <v>0.3125</v>
      </c>
      <c r="N141" s="27"/>
      <c r="O141" s="82"/>
      <c r="P141" s="26"/>
      <c r="Q141" s="29">
        <v>0.3125</v>
      </c>
      <c r="R141" s="27"/>
      <c r="S141" s="28"/>
      <c r="T141" s="83"/>
      <c r="U141" s="29">
        <v>0.3125</v>
      </c>
      <c r="V141" s="27"/>
      <c r="W141" s="82"/>
      <c r="X141" s="26"/>
      <c r="Y141" s="29">
        <v>0.3125</v>
      </c>
      <c r="Z141" s="27"/>
      <c r="AA141" s="28"/>
      <c r="AB141" s="83"/>
      <c r="AC141" s="27"/>
      <c r="AD141" s="27"/>
      <c r="AE141" s="219"/>
      <c r="AF141" s="561"/>
      <c r="AG141" s="557"/>
    </row>
    <row r="142" spans="1:33" ht="15" customHeight="1" x14ac:dyDescent="0.2">
      <c r="A142" s="576"/>
      <c r="B142" s="571" t="s">
        <v>18</v>
      </c>
      <c r="C142" s="30" t="s">
        <v>16</v>
      </c>
      <c r="D142" s="31"/>
      <c r="E142" s="32"/>
      <c r="F142" s="159">
        <v>0.33333333333333331</v>
      </c>
      <c r="G142" s="85"/>
      <c r="H142" s="31"/>
      <c r="I142" s="32"/>
      <c r="J142" s="159">
        <v>0.33333333333333331</v>
      </c>
      <c r="K142" s="33"/>
      <c r="L142" s="86"/>
      <c r="M142" s="32"/>
      <c r="N142" s="159">
        <v>0.33333333333333331</v>
      </c>
      <c r="O142" s="85"/>
      <c r="P142" s="31"/>
      <c r="Q142" s="32"/>
      <c r="R142" s="32"/>
      <c r="S142" s="33"/>
      <c r="T142" s="86"/>
      <c r="U142" s="32"/>
      <c r="V142" s="32"/>
      <c r="W142" s="175"/>
      <c r="X142" s="157">
        <v>0.33333333333333331</v>
      </c>
      <c r="Y142" s="32"/>
      <c r="Z142" s="32"/>
      <c r="AA142" s="161"/>
      <c r="AB142" s="157">
        <v>0.33333333333333331</v>
      </c>
      <c r="AC142" s="32"/>
      <c r="AD142" s="32"/>
      <c r="AE142" s="220">
        <v>8.3333333333333329E-2</v>
      </c>
      <c r="AF142" s="562">
        <f>SUM(D142:AE142)</f>
        <v>1.7499999999999998</v>
      </c>
      <c r="AG142" s="558">
        <f>SUM(D143:AE143)</f>
        <v>1.6458333333333333</v>
      </c>
    </row>
    <row r="143" spans="1:33" ht="15" customHeight="1" x14ac:dyDescent="0.2">
      <c r="A143" s="576"/>
      <c r="B143" s="571"/>
      <c r="C143" s="25" t="s">
        <v>17</v>
      </c>
      <c r="D143" s="26"/>
      <c r="E143" s="27"/>
      <c r="F143" s="160">
        <v>0.3125</v>
      </c>
      <c r="G143" s="82"/>
      <c r="H143" s="26"/>
      <c r="I143" s="27"/>
      <c r="J143" s="160">
        <v>0.3125</v>
      </c>
      <c r="K143" s="28"/>
      <c r="L143" s="83"/>
      <c r="M143" s="27"/>
      <c r="N143" s="160">
        <v>0.3125</v>
      </c>
      <c r="O143" s="82"/>
      <c r="P143" s="26"/>
      <c r="Q143" s="27"/>
      <c r="R143" s="27"/>
      <c r="S143" s="28"/>
      <c r="T143" s="83"/>
      <c r="U143" s="27"/>
      <c r="V143" s="27"/>
      <c r="W143" s="176"/>
      <c r="X143" s="158">
        <v>0.3125</v>
      </c>
      <c r="Y143" s="27"/>
      <c r="Z143" s="27"/>
      <c r="AA143" s="162"/>
      <c r="AB143" s="158">
        <v>0.3125</v>
      </c>
      <c r="AC143" s="27"/>
      <c r="AD143" s="27"/>
      <c r="AE143" s="221">
        <v>8.3333333333333329E-2</v>
      </c>
      <c r="AF143" s="561"/>
      <c r="AG143" s="557"/>
    </row>
    <row r="144" spans="1:33" ht="15" customHeight="1" x14ac:dyDescent="0.2">
      <c r="A144" s="576"/>
      <c r="B144" s="563" t="s">
        <v>19</v>
      </c>
      <c r="C144" s="30" t="s">
        <v>16</v>
      </c>
      <c r="D144" s="31"/>
      <c r="E144" s="32"/>
      <c r="F144" s="32"/>
      <c r="G144" s="177"/>
      <c r="H144" s="163">
        <v>0.33333333333333331</v>
      </c>
      <c r="I144" s="32"/>
      <c r="J144" s="32"/>
      <c r="K144" s="167"/>
      <c r="L144" s="163">
        <v>0.33333333333333331</v>
      </c>
      <c r="M144" s="32"/>
      <c r="N144" s="32"/>
      <c r="O144" s="177"/>
      <c r="P144" s="163">
        <v>0.33333333333333331</v>
      </c>
      <c r="Q144" s="32"/>
      <c r="R144" s="32"/>
      <c r="S144" s="167"/>
      <c r="T144" s="163">
        <v>0.33333333333333331</v>
      </c>
      <c r="U144" s="32"/>
      <c r="V144" s="32"/>
      <c r="W144" s="85"/>
      <c r="X144" s="31"/>
      <c r="Y144" s="32"/>
      <c r="Z144" s="32"/>
      <c r="AA144" s="33"/>
      <c r="AB144" s="86"/>
      <c r="AC144" s="165">
        <v>0.33333333333333331</v>
      </c>
      <c r="AD144" s="32"/>
      <c r="AE144" s="230"/>
      <c r="AF144" s="562">
        <f>SUM(D144:AE144)</f>
        <v>1.6666666666666665</v>
      </c>
      <c r="AG144" s="558">
        <f>SUM(D145:AE145)</f>
        <v>1.5625</v>
      </c>
    </row>
    <row r="145" spans="1:33" ht="15" customHeight="1" x14ac:dyDescent="0.2">
      <c r="A145" s="576"/>
      <c r="B145" s="563"/>
      <c r="C145" s="25" t="s">
        <v>17</v>
      </c>
      <c r="D145" s="26"/>
      <c r="E145" s="27"/>
      <c r="F145" s="27"/>
      <c r="G145" s="178"/>
      <c r="H145" s="164">
        <v>0.3125</v>
      </c>
      <c r="I145" s="27"/>
      <c r="J145" s="27"/>
      <c r="K145" s="168"/>
      <c r="L145" s="164">
        <v>0.3125</v>
      </c>
      <c r="M145" s="27"/>
      <c r="N145" s="27"/>
      <c r="O145" s="178"/>
      <c r="P145" s="164">
        <v>0.3125</v>
      </c>
      <c r="Q145" s="27"/>
      <c r="R145" s="27"/>
      <c r="S145" s="168"/>
      <c r="T145" s="164">
        <v>0.3125</v>
      </c>
      <c r="U145" s="27"/>
      <c r="V145" s="27"/>
      <c r="W145" s="82"/>
      <c r="X145" s="26"/>
      <c r="Y145" s="27"/>
      <c r="Z145" s="27"/>
      <c r="AA145" s="28"/>
      <c r="AB145" s="83"/>
      <c r="AC145" s="166">
        <v>0.3125</v>
      </c>
      <c r="AD145" s="27"/>
      <c r="AE145" s="233"/>
      <c r="AF145" s="561"/>
      <c r="AG145" s="557"/>
    </row>
    <row r="146" spans="1:33" ht="15" customHeight="1" x14ac:dyDescent="0.2">
      <c r="A146" s="576"/>
      <c r="B146" s="569" t="s">
        <v>20</v>
      </c>
      <c r="C146" s="30" t="s">
        <v>16</v>
      </c>
      <c r="D146" s="31"/>
      <c r="E146" s="171">
        <v>0.33333333333333331</v>
      </c>
      <c r="F146" s="32"/>
      <c r="G146" s="85"/>
      <c r="H146" s="31"/>
      <c r="I146" s="171">
        <v>0.33333333333333331</v>
      </c>
      <c r="J146" s="32"/>
      <c r="K146" s="33"/>
      <c r="L146" s="86"/>
      <c r="M146" s="32"/>
      <c r="N146" s="32"/>
      <c r="O146" s="85"/>
      <c r="P146" s="31"/>
      <c r="Q146" s="32"/>
      <c r="R146" s="171">
        <v>0.33333333333333331</v>
      </c>
      <c r="S146" s="33"/>
      <c r="T146" s="86"/>
      <c r="U146" s="32"/>
      <c r="V146" s="171">
        <v>0.33333333333333331</v>
      </c>
      <c r="W146" s="85"/>
      <c r="X146" s="31"/>
      <c r="Y146" s="32"/>
      <c r="Z146" s="171">
        <v>0.33333333333333331</v>
      </c>
      <c r="AA146" s="33"/>
      <c r="AB146" s="86"/>
      <c r="AC146" s="32"/>
      <c r="AD146" s="171">
        <v>0.33333333333333331</v>
      </c>
      <c r="AE146" s="215"/>
      <c r="AF146" s="562">
        <f>SUM(D146:AE146)</f>
        <v>1.9999999999999998</v>
      </c>
      <c r="AG146" s="558">
        <f>SUM(D147:AE147)</f>
        <v>1.875</v>
      </c>
    </row>
    <row r="147" spans="1:33" ht="15" customHeight="1" thickBot="1" x14ac:dyDescent="0.25">
      <c r="A147" s="577"/>
      <c r="B147" s="570"/>
      <c r="C147" s="40" t="s">
        <v>17</v>
      </c>
      <c r="D147" s="43"/>
      <c r="E147" s="172">
        <v>0.3125</v>
      </c>
      <c r="F147" s="41"/>
      <c r="G147" s="87"/>
      <c r="H147" s="43"/>
      <c r="I147" s="172">
        <v>0.3125</v>
      </c>
      <c r="J147" s="41"/>
      <c r="K147" s="42"/>
      <c r="L147" s="88"/>
      <c r="M147" s="41"/>
      <c r="N147" s="41"/>
      <c r="O147" s="87"/>
      <c r="P147" s="43"/>
      <c r="Q147" s="41"/>
      <c r="R147" s="172">
        <v>0.3125</v>
      </c>
      <c r="S147" s="42"/>
      <c r="T147" s="88"/>
      <c r="U147" s="41"/>
      <c r="V147" s="172">
        <v>0.3125</v>
      </c>
      <c r="W147" s="87"/>
      <c r="X147" s="43"/>
      <c r="Y147" s="41"/>
      <c r="Z147" s="172">
        <v>0.3125</v>
      </c>
      <c r="AA147" s="42"/>
      <c r="AB147" s="88"/>
      <c r="AC147" s="41"/>
      <c r="AD147" s="172">
        <v>0.3125</v>
      </c>
      <c r="AE147" s="216"/>
      <c r="AF147" s="566"/>
      <c r="AG147" s="559"/>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572" t="s">
        <v>38</v>
      </c>
      <c r="Y148" s="573"/>
      <c r="Z148" s="573"/>
      <c r="AA148" s="573"/>
      <c r="AB148" s="573"/>
      <c r="AC148" s="573"/>
      <c r="AD148" s="573"/>
      <c r="AE148" s="574"/>
      <c r="AF148" s="48">
        <f>SUM(AF5:AF12,AF14:AF21,AF23:AF30,AF32:AF39,AF41:AF48,AF50:AF57,AF59:AF66,AF68:AF75,AF77:AF84,AF86:AF93,AF95:AF102,AF104:AF111,AF113:AF120,AF122:AF129,AF131:AF138,AF140:AF147)/64</f>
        <v>1.7500000000000007</v>
      </c>
      <c r="AG148" s="49">
        <f>SUM(AG5:AG12,AG14:AG21,AG23:AG30,AG32:AG39,AG41:AG48,AG50:AG57,AG59:AG66,AG68:AG75,AG77:AG84,AG86:AG93,AG95:AG102,AG104:AG111,AG113:AG120,AG122:AG129,AG131:AG138,AG140:AG147)/64</f>
        <v>1.640625</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tr">
        <f>'Nr401_7 Tage'!$I$42</f>
        <v>Die Arbeit ist um die Mitte der Arbeitszeit durch Pausen von folgender Mindestdauer zu unterbrechen (Art. 15 ArG):</v>
      </c>
      <c r="AE150" s="241"/>
      <c r="AF150" s="66"/>
      <c r="AG150" s="66"/>
    </row>
    <row r="151" spans="1:33" s="62" customFormat="1" ht="35.1" customHeight="1" x14ac:dyDescent="0.2">
      <c r="B151" s="63"/>
      <c r="C151" s="63"/>
      <c r="D151" s="64"/>
      <c r="E151" s="64"/>
      <c r="F151" s="64"/>
      <c r="G151" s="64"/>
      <c r="H151" s="64"/>
      <c r="I151" s="65" t="str">
        <f>'Nr401_7 Tage'!$I$43</f>
        <v>- 1/4 Stunde bei einer Arbeitszeit von mehr als 5 1/2 Stunden</v>
      </c>
      <c r="AE151" s="241"/>
      <c r="AF151" s="66"/>
      <c r="AG151" s="66"/>
    </row>
    <row r="152" spans="1:33" s="62" customFormat="1" ht="35.1" customHeight="1" x14ac:dyDescent="0.2">
      <c r="B152" s="63"/>
      <c r="C152" s="63"/>
      <c r="D152" s="64"/>
      <c r="E152" s="64"/>
      <c r="F152" s="64"/>
      <c r="G152" s="64"/>
      <c r="H152" s="64"/>
      <c r="I152" s="65" t="str">
        <f>'Nr401_7 Tage'!$I$44</f>
        <v>- 1/2 Stunde bei einer Arbeitszeit von mehr als 7 Stunden.</v>
      </c>
      <c r="AE152" s="241"/>
      <c r="AF152" s="66"/>
      <c r="AG152" s="66"/>
    </row>
    <row r="153" spans="1:33" s="62" customFormat="1" ht="35.1" customHeight="1" x14ac:dyDescent="0.2">
      <c r="B153" s="63"/>
      <c r="C153" s="63"/>
      <c r="D153" s="64"/>
      <c r="E153" s="64"/>
      <c r="F153" s="64"/>
      <c r="G153" s="64"/>
      <c r="H153" s="64"/>
      <c r="I153" s="65" t="str">
        <f>'Nr401_7 Tage'!$I$45</f>
        <v>Pausen bis zu einer halben Stunde dürfen nicht aufgeteilt werden (Art. 18 Abs. 3 ArGV1).</v>
      </c>
      <c r="AE153" s="241"/>
      <c r="AF153" s="66"/>
      <c r="AG153" s="66"/>
    </row>
    <row r="154" spans="1:33" s="62" customFormat="1" ht="15" customHeight="1" x14ac:dyDescent="0.2">
      <c r="B154" s="63"/>
      <c r="C154" s="63"/>
      <c r="D154" s="64"/>
      <c r="E154" s="64"/>
      <c r="F154" s="64"/>
      <c r="G154" s="64"/>
      <c r="H154" s="64"/>
      <c r="AE154" s="241"/>
      <c r="AF154" s="66"/>
      <c r="AG154" s="66"/>
    </row>
    <row r="155" spans="1:33" s="62" customFormat="1" ht="35.1" customHeight="1" x14ac:dyDescent="0.2">
      <c r="B155" s="63" t="s">
        <v>23</v>
      </c>
      <c r="C155" s="63"/>
      <c r="D155" s="64"/>
      <c r="E155" s="64"/>
      <c r="F155" s="64"/>
      <c r="G155" s="64"/>
      <c r="H155" s="64"/>
      <c r="I155" s="65" t="str">
        <f>'Nr401_7 Tage'!$I$47</f>
        <v>Die Anfangszeiten können bis um 1 Stunde vor- oder nachverschoben werden, mit entsprechend früherem bzw. späterem Arbeitsschluss.</v>
      </c>
      <c r="AE155" s="241"/>
      <c r="AF155" s="66"/>
      <c r="AG155" s="66"/>
    </row>
    <row r="156" spans="1:33" s="62" customFormat="1" ht="35.1" customHeight="1" x14ac:dyDescent="0.2">
      <c r="B156" s="63"/>
      <c r="C156" s="63"/>
      <c r="D156" s="64"/>
      <c r="E156" s="64"/>
      <c r="F156" s="64"/>
      <c r="G156" s="64"/>
      <c r="H156" s="64"/>
      <c r="I156" s="65" t="str">
        <f>'Nr401_7 Tage'!$I$48</f>
        <v>Diese Zeiten gelten für die gesamte Bewilligungsdauer.</v>
      </c>
      <c r="AE156" s="241"/>
      <c r="AF156" s="66"/>
      <c r="AG156" s="66"/>
    </row>
    <row r="157" spans="1:33" s="62" customFormat="1" ht="35.1" customHeight="1" x14ac:dyDescent="0.2">
      <c r="B157" s="63"/>
      <c r="C157" s="63"/>
      <c r="D157" s="64"/>
      <c r="E157" s="64"/>
      <c r="F157" s="64"/>
      <c r="G157" s="64"/>
      <c r="H157" s="64"/>
      <c r="I157" s="65" t="s">
        <v>82</v>
      </c>
      <c r="AE157" s="241"/>
      <c r="AF157" s="66"/>
      <c r="AG157" s="66"/>
    </row>
    <row r="158" spans="1:33" s="62" customFormat="1" ht="15" customHeight="1" x14ac:dyDescent="0.2">
      <c r="B158" s="63"/>
      <c r="C158" s="63"/>
      <c r="D158" s="64"/>
      <c r="E158" s="64"/>
      <c r="F158" s="64"/>
      <c r="G158" s="64"/>
      <c r="H158" s="64"/>
      <c r="AE158" s="241"/>
      <c r="AF158" s="66"/>
      <c r="AG158" s="66"/>
    </row>
    <row r="159" spans="1:33" s="62" customFormat="1" ht="35.1" customHeight="1" x14ac:dyDescent="0.2">
      <c r="B159" s="63" t="s">
        <v>24</v>
      </c>
      <c r="C159" s="63"/>
      <c r="D159" s="64"/>
      <c r="E159" s="64"/>
      <c r="F159" s="64"/>
      <c r="G159" s="64"/>
      <c r="H159" s="64"/>
      <c r="I159" s="65" t="s">
        <v>39</v>
      </c>
      <c r="AE159" s="241"/>
      <c r="AF159" s="66"/>
      <c r="AG159" s="66"/>
    </row>
    <row r="160" spans="1:33" s="62" customFormat="1" ht="35.1" customHeight="1" x14ac:dyDescent="0.2">
      <c r="B160" s="63"/>
      <c r="C160" s="63"/>
      <c r="D160" s="64"/>
      <c r="E160" s="64"/>
      <c r="F160" s="64"/>
      <c r="G160" s="64"/>
      <c r="H160" s="64"/>
      <c r="I160" s="65" t="s">
        <v>40</v>
      </c>
      <c r="AE160" s="241"/>
      <c r="AF160" s="66"/>
      <c r="AG160" s="66"/>
    </row>
    <row r="161" spans="2:33" s="62" customFormat="1" ht="15" customHeight="1" x14ac:dyDescent="0.2">
      <c r="B161" s="63"/>
      <c r="C161" s="63"/>
      <c r="D161" s="64"/>
      <c r="E161" s="64"/>
      <c r="F161" s="64"/>
      <c r="G161" s="64"/>
      <c r="H161" s="64"/>
      <c r="I161" s="67"/>
      <c r="AE161" s="241"/>
    </row>
    <row r="162" spans="2:33" s="62" customFormat="1" ht="34.9" customHeight="1" x14ac:dyDescent="0.2">
      <c r="B162" s="63" t="s">
        <v>26</v>
      </c>
      <c r="C162" s="63"/>
      <c r="D162" s="64"/>
      <c r="E162" s="64"/>
      <c r="F162" s="64"/>
      <c r="G162" s="64"/>
      <c r="I162" s="68"/>
      <c r="AE162" s="241"/>
    </row>
    <row r="163" spans="2:33" s="67" customFormat="1" ht="9.9499999999999993" customHeight="1" x14ac:dyDescent="0.2">
      <c r="B163" s="69"/>
      <c r="C163" s="69"/>
      <c r="D163" s="69"/>
      <c r="AE163" s="241"/>
    </row>
    <row r="164" spans="2:33" s="67" customFormat="1" ht="35.1" customHeight="1" x14ac:dyDescent="0.2">
      <c r="B164" s="69"/>
      <c r="C164" s="69"/>
      <c r="D164" s="69"/>
      <c r="I164" s="62" t="str">
        <f>'Nr401_7 Tage'!$I$54</f>
        <v>Beachten Sie generell folgende Punkte beim Erstellen eines Schichtplanes:</v>
      </c>
      <c r="AE164" s="241"/>
    </row>
    <row r="165" spans="2:33" s="67" customFormat="1" ht="35.1" customHeight="1" x14ac:dyDescent="0.2">
      <c r="B165" s="69"/>
      <c r="C165" s="69"/>
      <c r="D165" s="69"/>
      <c r="I165" s="141" t="s">
        <v>80</v>
      </c>
      <c r="AE165" s="241"/>
    </row>
    <row r="166" spans="2:33" s="62" customFormat="1" ht="35.1" customHeight="1" x14ac:dyDescent="0.2">
      <c r="I166" s="141" t="s">
        <v>79</v>
      </c>
      <c r="AE166" s="241"/>
    </row>
    <row r="167" spans="2:33" s="62" customFormat="1" ht="15" customHeight="1" x14ac:dyDescent="0.2">
      <c r="I167" s="65"/>
      <c r="AE167" s="241"/>
      <c r="AF167" s="66"/>
      <c r="AG167" s="66"/>
    </row>
    <row r="168" spans="2:33" s="62" customFormat="1" ht="30" x14ac:dyDescent="0.2">
      <c r="B168" s="63" t="s">
        <v>28</v>
      </c>
      <c r="C168" s="63"/>
      <c r="I168" s="62" t="str">
        <f>'Nr401_7 Tage'!$I$58</f>
        <v>Art. 24 ArG, Art. 36 - 38 ArGV1</v>
      </c>
      <c r="AE168" s="241"/>
      <c r="AF168" s="66"/>
      <c r="AG168" s="66"/>
    </row>
    <row r="170" spans="2:33" ht="30" x14ac:dyDescent="0.25">
      <c r="B170" s="63" t="s">
        <v>72</v>
      </c>
      <c r="I170" s="62" t="s">
        <v>73</v>
      </c>
      <c r="AG170" s="2"/>
    </row>
    <row r="171" spans="2:33" ht="25.5" x14ac:dyDescent="0.35">
      <c r="I171" s="126"/>
      <c r="AG171" s="2"/>
    </row>
  </sheetData>
  <mergeCells count="214">
    <mergeCell ref="AF142:AF143"/>
    <mergeCell ref="AG142:AG143"/>
    <mergeCell ref="X148:AE148"/>
    <mergeCell ref="AF144:AF145"/>
    <mergeCell ref="AG144:AG145"/>
    <mergeCell ref="AF146:AF147"/>
    <mergeCell ref="AG146:AG147"/>
    <mergeCell ref="AF137:AF138"/>
    <mergeCell ref="AG137:AG138"/>
    <mergeCell ref="AF140:AF141"/>
    <mergeCell ref="AG140:AG141"/>
    <mergeCell ref="AF133:AF134"/>
    <mergeCell ref="AG133:AG134"/>
    <mergeCell ref="AF135:AF136"/>
    <mergeCell ref="AG135:AG136"/>
    <mergeCell ref="AF128:AF129"/>
    <mergeCell ref="AG128:AG129"/>
    <mergeCell ref="AF131:AF132"/>
    <mergeCell ref="AG131:AG132"/>
    <mergeCell ref="AF124:AF125"/>
    <mergeCell ref="AG124:AG125"/>
    <mergeCell ref="AF126:AF127"/>
    <mergeCell ref="AG126:AG127"/>
    <mergeCell ref="AF119:AF120"/>
    <mergeCell ref="AG119:AG120"/>
    <mergeCell ref="AF122:AF123"/>
    <mergeCell ref="AG122:AG123"/>
    <mergeCell ref="AF115:AF116"/>
    <mergeCell ref="AG115:AG116"/>
    <mergeCell ref="AF117:AF118"/>
    <mergeCell ref="AG117:AG118"/>
    <mergeCell ref="AF110:AF111"/>
    <mergeCell ref="AG110:AG111"/>
    <mergeCell ref="AF113:AF114"/>
    <mergeCell ref="AG113:AG114"/>
    <mergeCell ref="AF106:AF107"/>
    <mergeCell ref="AG106:AG107"/>
    <mergeCell ref="AF108:AF109"/>
    <mergeCell ref="AG108:AG109"/>
    <mergeCell ref="AF101:AF102"/>
    <mergeCell ref="AG101:AG102"/>
    <mergeCell ref="AF104:AF105"/>
    <mergeCell ref="AG104:AG105"/>
    <mergeCell ref="AF97:AF98"/>
    <mergeCell ref="AG97:AG98"/>
    <mergeCell ref="AF99:AF100"/>
    <mergeCell ref="AG99:AG100"/>
    <mergeCell ref="AF92:AF93"/>
    <mergeCell ref="AG92:AG93"/>
    <mergeCell ref="AF95:AF96"/>
    <mergeCell ref="AG95:AG96"/>
    <mergeCell ref="AF88:AF89"/>
    <mergeCell ref="AG88:AG89"/>
    <mergeCell ref="AF90:AF91"/>
    <mergeCell ref="AG90:AG91"/>
    <mergeCell ref="AF83:AF84"/>
    <mergeCell ref="AG83:AG84"/>
    <mergeCell ref="AF86:AF87"/>
    <mergeCell ref="AG86:AG87"/>
    <mergeCell ref="AF79:AF80"/>
    <mergeCell ref="AG79:AG80"/>
    <mergeCell ref="AF81:AF82"/>
    <mergeCell ref="AG81:AG82"/>
    <mergeCell ref="AF74:AF75"/>
    <mergeCell ref="AG74:AG75"/>
    <mergeCell ref="AF77:AF78"/>
    <mergeCell ref="AG77:AG78"/>
    <mergeCell ref="AF70:AF71"/>
    <mergeCell ref="AG70:AG71"/>
    <mergeCell ref="AF72:AF73"/>
    <mergeCell ref="AG72:AG73"/>
    <mergeCell ref="AF65:AF66"/>
    <mergeCell ref="AG65:AG66"/>
    <mergeCell ref="AF68:AF69"/>
    <mergeCell ref="AG68:AG69"/>
    <mergeCell ref="AF61:AF62"/>
    <mergeCell ref="AG61:AG62"/>
    <mergeCell ref="AF63:AF64"/>
    <mergeCell ref="AG63:AG64"/>
    <mergeCell ref="AG54:AG55"/>
    <mergeCell ref="AF56:AF57"/>
    <mergeCell ref="AG56:AG57"/>
    <mergeCell ref="AF59:AF60"/>
    <mergeCell ref="AG59:AG60"/>
    <mergeCell ref="AG47:AG48"/>
    <mergeCell ref="AF50:AF51"/>
    <mergeCell ref="AG50:AG51"/>
    <mergeCell ref="AF52:AF53"/>
    <mergeCell ref="AG52:AG53"/>
    <mergeCell ref="AG41:AG42"/>
    <mergeCell ref="AF43:AF44"/>
    <mergeCell ref="AG43:AG44"/>
    <mergeCell ref="AF45:AF46"/>
    <mergeCell ref="AG45:AG46"/>
    <mergeCell ref="AG16:AG17"/>
    <mergeCell ref="AF18:AF19"/>
    <mergeCell ref="AG18:AG19"/>
    <mergeCell ref="AG34:AG35"/>
    <mergeCell ref="AF36:AF37"/>
    <mergeCell ref="AG36:AG37"/>
    <mergeCell ref="AF38:AF39"/>
    <mergeCell ref="AG38:AG39"/>
    <mergeCell ref="AG27:AG28"/>
    <mergeCell ref="AF29:AF30"/>
    <mergeCell ref="AG29:AG30"/>
    <mergeCell ref="AF32:AF33"/>
    <mergeCell ref="AG32:AG33"/>
    <mergeCell ref="B142:B143"/>
    <mergeCell ref="B135:B136"/>
    <mergeCell ref="B137:B138"/>
    <mergeCell ref="B140:B141"/>
    <mergeCell ref="B124:B125"/>
    <mergeCell ref="B144:B145"/>
    <mergeCell ref="B146:B147"/>
    <mergeCell ref="AF14:AF15"/>
    <mergeCell ref="AF20:AF21"/>
    <mergeCell ref="AF27:AF28"/>
    <mergeCell ref="AF34:AF35"/>
    <mergeCell ref="AF41:AF42"/>
    <mergeCell ref="AF47:AF48"/>
    <mergeCell ref="AF54:AF55"/>
    <mergeCell ref="B133:B134"/>
    <mergeCell ref="B126:B127"/>
    <mergeCell ref="B128:B129"/>
    <mergeCell ref="B131:B132"/>
    <mergeCell ref="B115:B116"/>
    <mergeCell ref="B117:B118"/>
    <mergeCell ref="B119:B120"/>
    <mergeCell ref="B122:B123"/>
    <mergeCell ref="B106:B107"/>
    <mergeCell ref="B108:B109"/>
    <mergeCell ref="B68:B69"/>
    <mergeCell ref="B110:B111"/>
    <mergeCell ref="B113:B114"/>
    <mergeCell ref="B97:B98"/>
    <mergeCell ref="B99:B100"/>
    <mergeCell ref="B101:B102"/>
    <mergeCell ref="B104:B105"/>
    <mergeCell ref="B88:B89"/>
    <mergeCell ref="B90:B91"/>
    <mergeCell ref="B92:B93"/>
    <mergeCell ref="B95:B96"/>
    <mergeCell ref="AF9:AF10"/>
    <mergeCell ref="AG9:AG10"/>
    <mergeCell ref="AF11:AF12"/>
    <mergeCell ref="AG11:AG12"/>
    <mergeCell ref="AF5:AF6"/>
    <mergeCell ref="AG5:AG6"/>
    <mergeCell ref="AF7:AF8"/>
    <mergeCell ref="AG7:AG8"/>
    <mergeCell ref="B52:B53"/>
    <mergeCell ref="B43:B44"/>
    <mergeCell ref="B45:B46"/>
    <mergeCell ref="B47:B48"/>
    <mergeCell ref="B50:B51"/>
    <mergeCell ref="B34:B35"/>
    <mergeCell ref="B36:B37"/>
    <mergeCell ref="B38:B39"/>
    <mergeCell ref="B41:B42"/>
    <mergeCell ref="AG20:AG21"/>
    <mergeCell ref="AF23:AF24"/>
    <mergeCell ref="AG23:AG24"/>
    <mergeCell ref="AF25:AF26"/>
    <mergeCell ref="AG25:AG26"/>
    <mergeCell ref="AG14:AG15"/>
    <mergeCell ref="AF16:AF17"/>
    <mergeCell ref="A41:A48"/>
    <mergeCell ref="A50:A57"/>
    <mergeCell ref="A59:A66"/>
    <mergeCell ref="A68:A75"/>
    <mergeCell ref="A77:A84"/>
    <mergeCell ref="A86:A93"/>
    <mergeCell ref="B25:B26"/>
    <mergeCell ref="B27:B28"/>
    <mergeCell ref="B29:B30"/>
    <mergeCell ref="B32:B33"/>
    <mergeCell ref="B54:B55"/>
    <mergeCell ref="B56:B57"/>
    <mergeCell ref="B59:B60"/>
    <mergeCell ref="B79:B80"/>
    <mergeCell ref="B81:B82"/>
    <mergeCell ref="B83:B84"/>
    <mergeCell ref="B86:B87"/>
    <mergeCell ref="B70:B71"/>
    <mergeCell ref="B72:B73"/>
    <mergeCell ref="B74:B75"/>
    <mergeCell ref="B77:B78"/>
    <mergeCell ref="B61:B62"/>
    <mergeCell ref="B63:B64"/>
    <mergeCell ref="B65:B66"/>
    <mergeCell ref="A1:G2"/>
    <mergeCell ref="H1:AE2"/>
    <mergeCell ref="A140:A147"/>
    <mergeCell ref="A95:A102"/>
    <mergeCell ref="B9:B10"/>
    <mergeCell ref="B11:B12"/>
    <mergeCell ref="A5:A12"/>
    <mergeCell ref="C3:C4"/>
    <mergeCell ref="A23:A30"/>
    <mergeCell ref="A32:A39"/>
    <mergeCell ref="A113:A120"/>
    <mergeCell ref="A122:A129"/>
    <mergeCell ref="A131:A138"/>
    <mergeCell ref="B5:B6"/>
    <mergeCell ref="B7:B8"/>
    <mergeCell ref="B14:B15"/>
    <mergeCell ref="B16:B17"/>
    <mergeCell ref="B18:B19"/>
    <mergeCell ref="B20:B21"/>
    <mergeCell ref="B23:B24"/>
    <mergeCell ref="A3:A4"/>
    <mergeCell ref="B3:B4"/>
    <mergeCell ref="A14:A21"/>
    <mergeCell ref="A104:A111"/>
  </mergeCells>
  <phoneticPr fontId="0" type="noConversion"/>
  <printOptions horizontalCentered="1"/>
  <pageMargins left="0.19685039370078741" right="0.19685039370078741" top="0.78740157480314965" bottom="0.59055118110236227" header="0.39370078740157483" footer="0.39370078740157483"/>
  <pageSetup paperSize="8" scale="35" orientation="portrait"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rowBreaks count="3" manualBreakCount="3">
    <brk id="58" max="16383" man="1"/>
    <brk id="112" max="16383" man="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9"/>
  <sheetViews>
    <sheetView zoomScale="50" zoomScaleNormal="50" workbookViewId="0">
      <selection activeCell="AD33" sqref="AD3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53" t="s">
        <v>33</v>
      </c>
      <c r="B1" s="550"/>
      <c r="C1" s="550"/>
      <c r="D1" s="550"/>
      <c r="E1" s="550"/>
      <c r="F1" s="550"/>
      <c r="G1" s="550"/>
      <c r="H1" s="553" t="s">
        <v>81</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95" t="s">
        <v>34</v>
      </c>
    </row>
    <row r="2" spans="1:33"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t="s">
        <v>35</v>
      </c>
    </row>
    <row r="3" spans="1:33" ht="50.1" customHeight="1" thickBot="1" x14ac:dyDescent="0.4">
      <c r="A3" s="567" t="s">
        <v>2</v>
      </c>
      <c r="B3" s="567" t="s">
        <v>3</v>
      </c>
      <c r="C3" s="567"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568"/>
      <c r="B4" s="568"/>
      <c r="C4" s="568"/>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7" t="s">
        <v>13</v>
      </c>
      <c r="AG4" s="18" t="s">
        <v>14</v>
      </c>
    </row>
    <row r="5" spans="1:33" ht="15" customHeight="1" x14ac:dyDescent="0.2">
      <c r="A5" s="575">
        <v>1</v>
      </c>
      <c r="B5" s="564"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560">
        <f>SUM(D5:AE5)</f>
        <v>0</v>
      </c>
      <c r="AG5" s="556">
        <f>SUM(D6:AE6)</f>
        <v>0</v>
      </c>
    </row>
    <row r="6" spans="1:33" ht="15" customHeight="1" x14ac:dyDescent="0.2">
      <c r="A6" s="576"/>
      <c r="B6" s="565"/>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561"/>
      <c r="AG6" s="557"/>
    </row>
    <row r="7" spans="1:33" ht="15" customHeight="1" x14ac:dyDescent="0.2">
      <c r="A7" s="576"/>
      <c r="B7" s="571"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562">
        <f>SUM(D7:AE7)</f>
        <v>0</v>
      </c>
      <c r="AG7" s="558">
        <f>SUM(D8:AE8)</f>
        <v>0</v>
      </c>
    </row>
    <row r="8" spans="1:33" ht="15" customHeight="1" x14ac:dyDescent="0.2">
      <c r="A8" s="576"/>
      <c r="B8" s="571"/>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561"/>
      <c r="AG8" s="557"/>
    </row>
    <row r="9" spans="1:33" ht="15" customHeight="1" x14ac:dyDescent="0.2">
      <c r="A9" s="576"/>
      <c r="B9" s="563"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562">
        <f>SUM(D9:AE9)</f>
        <v>0</v>
      </c>
      <c r="AG9" s="558">
        <f>SUM(D10:AE10)</f>
        <v>0</v>
      </c>
    </row>
    <row r="10" spans="1:33" ht="15" customHeight="1" x14ac:dyDescent="0.2">
      <c r="A10" s="576"/>
      <c r="B10" s="563"/>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561"/>
      <c r="AG10" s="557"/>
    </row>
    <row r="11" spans="1:33" ht="15" customHeight="1" x14ac:dyDescent="0.2">
      <c r="A11" s="576"/>
      <c r="B11" s="569"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562">
        <f>SUM(D11:AE11)</f>
        <v>0</v>
      </c>
      <c r="AG11" s="558">
        <f>SUM(D12:AE12)</f>
        <v>0</v>
      </c>
    </row>
    <row r="12" spans="1:33" ht="15" customHeight="1" thickBot="1" x14ac:dyDescent="0.25">
      <c r="A12" s="577"/>
      <c r="B12" s="570"/>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566"/>
      <c r="AG12" s="559"/>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575">
        <v>2</v>
      </c>
      <c r="B14" s="564" t="s">
        <v>15</v>
      </c>
      <c r="C14" s="20" t="s">
        <v>16</v>
      </c>
      <c r="D14" s="21"/>
      <c r="E14" s="22"/>
      <c r="F14" s="22"/>
      <c r="G14" s="23"/>
      <c r="H14" s="21"/>
      <c r="I14" s="22"/>
      <c r="J14" s="22"/>
      <c r="K14" s="23"/>
      <c r="L14" s="21"/>
      <c r="M14" s="22"/>
      <c r="N14" s="22"/>
      <c r="O14" s="23"/>
      <c r="P14" s="21"/>
      <c r="Q14" s="22"/>
      <c r="R14" s="22"/>
      <c r="S14" s="23"/>
      <c r="T14" s="21"/>
      <c r="U14" s="22"/>
      <c r="V14" s="22"/>
      <c r="W14" s="23"/>
      <c r="X14" s="21"/>
      <c r="Y14" s="22"/>
      <c r="Z14" s="22"/>
      <c r="AA14" s="23"/>
      <c r="AB14" s="21"/>
      <c r="AC14" s="22"/>
      <c r="AD14" s="22"/>
      <c r="AE14" s="218"/>
      <c r="AF14" s="560">
        <f>SUM(D14:AE14)</f>
        <v>0</v>
      </c>
      <c r="AG14" s="556">
        <f>SUM(D15:AE15)</f>
        <v>0</v>
      </c>
    </row>
    <row r="15" spans="1:33" ht="15" customHeight="1" x14ac:dyDescent="0.2">
      <c r="A15" s="576"/>
      <c r="B15" s="565"/>
      <c r="C15" s="25" t="s">
        <v>17</v>
      </c>
      <c r="D15" s="26"/>
      <c r="E15" s="27"/>
      <c r="F15" s="27"/>
      <c r="G15" s="28"/>
      <c r="H15" s="26"/>
      <c r="I15" s="27"/>
      <c r="J15" s="27"/>
      <c r="K15" s="28"/>
      <c r="L15" s="26"/>
      <c r="M15" s="27"/>
      <c r="N15" s="27"/>
      <c r="O15" s="28"/>
      <c r="P15" s="26"/>
      <c r="Q15" s="27"/>
      <c r="R15" s="27"/>
      <c r="S15" s="28"/>
      <c r="T15" s="26"/>
      <c r="U15" s="27"/>
      <c r="V15" s="27"/>
      <c r="W15" s="28"/>
      <c r="X15" s="26"/>
      <c r="Y15" s="27"/>
      <c r="Z15" s="27"/>
      <c r="AA15" s="28"/>
      <c r="AB15" s="26"/>
      <c r="AC15" s="27"/>
      <c r="AD15" s="27"/>
      <c r="AE15" s="219"/>
      <c r="AF15" s="561"/>
      <c r="AG15" s="557"/>
    </row>
    <row r="16" spans="1:33" ht="15" customHeight="1" x14ac:dyDescent="0.2">
      <c r="A16" s="576"/>
      <c r="B16" s="571" t="s">
        <v>18</v>
      </c>
      <c r="C16" s="30" t="s">
        <v>16</v>
      </c>
      <c r="D16" s="31"/>
      <c r="E16" s="32"/>
      <c r="F16" s="32"/>
      <c r="G16" s="33"/>
      <c r="H16" s="31"/>
      <c r="I16" s="32"/>
      <c r="J16" s="32"/>
      <c r="K16" s="33"/>
      <c r="L16" s="31"/>
      <c r="M16" s="32"/>
      <c r="N16" s="32"/>
      <c r="O16" s="33"/>
      <c r="P16" s="31"/>
      <c r="Q16" s="32"/>
      <c r="R16" s="32"/>
      <c r="S16" s="33"/>
      <c r="T16" s="31"/>
      <c r="U16" s="32"/>
      <c r="V16" s="32"/>
      <c r="W16" s="33"/>
      <c r="X16" s="31"/>
      <c r="Y16" s="32"/>
      <c r="Z16" s="32"/>
      <c r="AA16" s="33"/>
      <c r="AB16" s="31"/>
      <c r="AC16" s="32"/>
      <c r="AD16" s="32"/>
      <c r="AE16" s="215"/>
      <c r="AF16" s="562">
        <f>SUM(D16:AE16)</f>
        <v>0</v>
      </c>
      <c r="AG16" s="558">
        <f>SUM(D17:AE17)</f>
        <v>0</v>
      </c>
    </row>
    <row r="17" spans="1:33" ht="15" customHeight="1" x14ac:dyDescent="0.2">
      <c r="A17" s="576"/>
      <c r="B17" s="571"/>
      <c r="C17" s="25" t="s">
        <v>17</v>
      </c>
      <c r="D17" s="26"/>
      <c r="E17" s="27"/>
      <c r="F17" s="27"/>
      <c r="G17" s="28"/>
      <c r="H17" s="26"/>
      <c r="I17" s="27"/>
      <c r="J17" s="27"/>
      <c r="K17" s="28"/>
      <c r="L17" s="26"/>
      <c r="M17" s="27"/>
      <c r="N17" s="27"/>
      <c r="O17" s="28"/>
      <c r="P17" s="26"/>
      <c r="Q17" s="27"/>
      <c r="R17" s="27"/>
      <c r="S17" s="28"/>
      <c r="T17" s="26"/>
      <c r="U17" s="27"/>
      <c r="V17" s="27"/>
      <c r="W17" s="28"/>
      <c r="X17" s="26"/>
      <c r="Y17" s="27"/>
      <c r="Z17" s="27"/>
      <c r="AA17" s="28"/>
      <c r="AB17" s="26"/>
      <c r="AC17" s="27"/>
      <c r="AD17" s="27"/>
      <c r="AE17" s="219"/>
      <c r="AF17" s="561"/>
      <c r="AG17" s="557"/>
    </row>
    <row r="18" spans="1:33" ht="15" customHeight="1" x14ac:dyDescent="0.2">
      <c r="A18" s="576"/>
      <c r="B18" s="563" t="s">
        <v>19</v>
      </c>
      <c r="C18" s="30" t="s">
        <v>16</v>
      </c>
      <c r="D18" s="31"/>
      <c r="E18" s="32"/>
      <c r="F18" s="32"/>
      <c r="G18" s="33"/>
      <c r="H18" s="31"/>
      <c r="I18" s="32"/>
      <c r="J18" s="32"/>
      <c r="K18" s="33"/>
      <c r="L18" s="31"/>
      <c r="M18" s="32"/>
      <c r="N18" s="32"/>
      <c r="O18" s="33"/>
      <c r="P18" s="31"/>
      <c r="Q18" s="32"/>
      <c r="R18" s="32"/>
      <c r="S18" s="33"/>
      <c r="T18" s="31"/>
      <c r="U18" s="32"/>
      <c r="V18" s="32"/>
      <c r="W18" s="33"/>
      <c r="X18" s="31"/>
      <c r="Y18" s="32"/>
      <c r="Z18" s="32"/>
      <c r="AA18" s="33"/>
      <c r="AB18" s="31"/>
      <c r="AC18" s="32"/>
      <c r="AD18" s="32"/>
      <c r="AE18" s="215"/>
      <c r="AF18" s="562">
        <f>SUM(D18:AE18)</f>
        <v>0</v>
      </c>
      <c r="AG18" s="558">
        <f>SUM(D19:AE19)</f>
        <v>0</v>
      </c>
    </row>
    <row r="19" spans="1:33" ht="15" customHeight="1" x14ac:dyDescent="0.2">
      <c r="A19" s="576"/>
      <c r="B19" s="563"/>
      <c r="C19" s="25" t="s">
        <v>17</v>
      </c>
      <c r="D19" s="26"/>
      <c r="E19" s="27"/>
      <c r="F19" s="27"/>
      <c r="G19" s="28"/>
      <c r="H19" s="26"/>
      <c r="I19" s="27"/>
      <c r="J19" s="27"/>
      <c r="K19" s="28"/>
      <c r="L19" s="26"/>
      <c r="M19" s="27"/>
      <c r="N19" s="27"/>
      <c r="O19" s="28"/>
      <c r="P19" s="26"/>
      <c r="Q19" s="27"/>
      <c r="R19" s="27"/>
      <c r="S19" s="28"/>
      <c r="T19" s="26"/>
      <c r="U19" s="27"/>
      <c r="V19" s="27"/>
      <c r="W19" s="28"/>
      <c r="X19" s="26"/>
      <c r="Y19" s="27"/>
      <c r="Z19" s="27"/>
      <c r="AA19" s="28"/>
      <c r="AB19" s="26"/>
      <c r="AC19" s="27"/>
      <c r="AD19" s="27"/>
      <c r="AE19" s="219"/>
      <c r="AF19" s="561"/>
      <c r="AG19" s="557"/>
    </row>
    <row r="20" spans="1:33" ht="15" customHeight="1" x14ac:dyDescent="0.2">
      <c r="A20" s="576"/>
      <c r="B20" s="569" t="s">
        <v>20</v>
      </c>
      <c r="C20" s="30" t="s">
        <v>16</v>
      </c>
      <c r="D20" s="31"/>
      <c r="E20" s="32"/>
      <c r="F20" s="32"/>
      <c r="G20" s="33"/>
      <c r="H20" s="31"/>
      <c r="I20" s="32"/>
      <c r="J20" s="32"/>
      <c r="K20" s="33"/>
      <c r="L20" s="31"/>
      <c r="M20" s="32"/>
      <c r="N20" s="32"/>
      <c r="O20" s="33"/>
      <c r="P20" s="31"/>
      <c r="Q20" s="32"/>
      <c r="R20" s="32"/>
      <c r="S20" s="33"/>
      <c r="T20" s="31"/>
      <c r="U20" s="32"/>
      <c r="V20" s="32"/>
      <c r="W20" s="33"/>
      <c r="X20" s="31"/>
      <c r="Y20" s="32"/>
      <c r="Z20" s="32"/>
      <c r="AA20" s="33"/>
      <c r="AB20" s="31"/>
      <c r="AC20" s="32"/>
      <c r="AD20" s="32"/>
      <c r="AE20" s="215"/>
      <c r="AF20" s="562">
        <f>SUM(D20:AE20)</f>
        <v>0</v>
      </c>
      <c r="AG20" s="558">
        <f>SUM(D21:AE21)</f>
        <v>0</v>
      </c>
    </row>
    <row r="21" spans="1:33" ht="15" customHeight="1" thickBot="1" x14ac:dyDescent="0.25">
      <c r="A21" s="577"/>
      <c r="B21" s="570"/>
      <c r="C21" s="40" t="s">
        <v>17</v>
      </c>
      <c r="D21" s="43"/>
      <c r="E21" s="41"/>
      <c r="F21" s="41"/>
      <c r="G21" s="42"/>
      <c r="H21" s="43"/>
      <c r="I21" s="41"/>
      <c r="J21" s="41"/>
      <c r="K21" s="42"/>
      <c r="L21" s="43"/>
      <c r="M21" s="41"/>
      <c r="N21" s="41"/>
      <c r="O21" s="42"/>
      <c r="P21" s="43"/>
      <c r="Q21" s="41"/>
      <c r="R21" s="41"/>
      <c r="S21" s="42"/>
      <c r="T21" s="43"/>
      <c r="U21" s="41"/>
      <c r="V21" s="41"/>
      <c r="W21" s="42"/>
      <c r="X21" s="43"/>
      <c r="Y21" s="41"/>
      <c r="Z21" s="41"/>
      <c r="AA21" s="42"/>
      <c r="AB21" s="43"/>
      <c r="AC21" s="41"/>
      <c r="AD21" s="41"/>
      <c r="AE21" s="216"/>
      <c r="AF21" s="566"/>
      <c r="AG21" s="559"/>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575">
        <v>3</v>
      </c>
      <c r="B23" s="564" t="s">
        <v>15</v>
      </c>
      <c r="C23" s="20" t="s">
        <v>16</v>
      </c>
      <c r="D23" s="21"/>
      <c r="E23" s="22"/>
      <c r="F23" s="22"/>
      <c r="G23" s="23"/>
      <c r="H23" s="21"/>
      <c r="I23" s="22"/>
      <c r="J23" s="22"/>
      <c r="K23" s="23"/>
      <c r="L23" s="21"/>
      <c r="M23" s="22"/>
      <c r="N23" s="22"/>
      <c r="O23" s="23"/>
      <c r="P23" s="21"/>
      <c r="Q23" s="22"/>
      <c r="R23" s="22"/>
      <c r="S23" s="23"/>
      <c r="T23" s="21"/>
      <c r="U23" s="22"/>
      <c r="V23" s="22"/>
      <c r="W23" s="23"/>
      <c r="X23" s="21"/>
      <c r="Y23" s="22"/>
      <c r="Z23" s="22"/>
      <c r="AA23" s="23"/>
      <c r="AB23" s="21"/>
      <c r="AC23" s="22"/>
      <c r="AD23" s="22"/>
      <c r="AE23" s="218"/>
      <c r="AF23" s="560">
        <f>SUM(D23:AE23)</f>
        <v>0</v>
      </c>
      <c r="AG23" s="556">
        <f>SUM(D24:AE24)</f>
        <v>0</v>
      </c>
    </row>
    <row r="24" spans="1:33" ht="15" customHeight="1" x14ac:dyDescent="0.2">
      <c r="A24" s="576"/>
      <c r="B24" s="565"/>
      <c r="C24" s="25" t="s">
        <v>17</v>
      </c>
      <c r="D24" s="26"/>
      <c r="E24" s="27"/>
      <c r="F24" s="27"/>
      <c r="G24" s="28"/>
      <c r="H24" s="26"/>
      <c r="I24" s="27"/>
      <c r="J24" s="27"/>
      <c r="K24" s="28"/>
      <c r="L24" s="26"/>
      <c r="M24" s="27"/>
      <c r="N24" s="27"/>
      <c r="O24" s="28"/>
      <c r="P24" s="26"/>
      <c r="Q24" s="27"/>
      <c r="R24" s="27"/>
      <c r="S24" s="28"/>
      <c r="T24" s="26"/>
      <c r="U24" s="27"/>
      <c r="V24" s="27"/>
      <c r="W24" s="28"/>
      <c r="X24" s="26"/>
      <c r="Y24" s="27"/>
      <c r="Z24" s="27"/>
      <c r="AA24" s="28"/>
      <c r="AB24" s="26"/>
      <c r="AC24" s="27"/>
      <c r="AD24" s="27"/>
      <c r="AE24" s="219"/>
      <c r="AF24" s="561"/>
      <c r="AG24" s="557"/>
    </row>
    <row r="25" spans="1:33" ht="15" customHeight="1" x14ac:dyDescent="0.2">
      <c r="A25" s="576"/>
      <c r="B25" s="571" t="s">
        <v>18</v>
      </c>
      <c r="C25" s="30" t="s">
        <v>16</v>
      </c>
      <c r="D25" s="31"/>
      <c r="E25" s="32"/>
      <c r="F25" s="32"/>
      <c r="G25" s="33"/>
      <c r="H25" s="31"/>
      <c r="I25" s="32"/>
      <c r="J25" s="32"/>
      <c r="K25" s="33"/>
      <c r="L25" s="31"/>
      <c r="M25" s="32"/>
      <c r="N25" s="32"/>
      <c r="O25" s="33"/>
      <c r="P25" s="31"/>
      <c r="Q25" s="32"/>
      <c r="R25" s="32"/>
      <c r="S25" s="33"/>
      <c r="T25" s="31"/>
      <c r="U25" s="32"/>
      <c r="V25" s="32"/>
      <c r="W25" s="33"/>
      <c r="X25" s="31"/>
      <c r="Y25" s="32"/>
      <c r="Z25" s="32"/>
      <c r="AA25" s="33"/>
      <c r="AB25" s="31"/>
      <c r="AC25" s="32"/>
      <c r="AD25" s="32"/>
      <c r="AE25" s="215"/>
      <c r="AF25" s="562">
        <f>SUM(D25:AE25)</f>
        <v>0</v>
      </c>
      <c r="AG25" s="558">
        <f>SUM(D26:AE26)</f>
        <v>0</v>
      </c>
    </row>
    <row r="26" spans="1:33" ht="15" customHeight="1" x14ac:dyDescent="0.2">
      <c r="A26" s="576"/>
      <c r="B26" s="571"/>
      <c r="C26" s="25" t="s">
        <v>17</v>
      </c>
      <c r="D26" s="26"/>
      <c r="E26" s="27"/>
      <c r="F26" s="27"/>
      <c r="G26" s="28"/>
      <c r="H26" s="26"/>
      <c r="I26" s="27"/>
      <c r="J26" s="27"/>
      <c r="K26" s="28"/>
      <c r="L26" s="26"/>
      <c r="M26" s="27"/>
      <c r="N26" s="27"/>
      <c r="O26" s="28"/>
      <c r="P26" s="26"/>
      <c r="Q26" s="27"/>
      <c r="R26" s="27"/>
      <c r="S26" s="28"/>
      <c r="T26" s="26"/>
      <c r="U26" s="27"/>
      <c r="V26" s="27"/>
      <c r="W26" s="28"/>
      <c r="X26" s="26"/>
      <c r="Y26" s="27"/>
      <c r="Z26" s="27"/>
      <c r="AA26" s="28"/>
      <c r="AB26" s="26"/>
      <c r="AC26" s="27"/>
      <c r="AD26" s="27"/>
      <c r="AE26" s="219"/>
      <c r="AF26" s="561"/>
      <c r="AG26" s="557"/>
    </row>
    <row r="27" spans="1:33" ht="15" customHeight="1" x14ac:dyDescent="0.2">
      <c r="A27" s="576"/>
      <c r="B27" s="563" t="s">
        <v>19</v>
      </c>
      <c r="C27" s="30" t="s">
        <v>16</v>
      </c>
      <c r="D27" s="31"/>
      <c r="E27" s="32"/>
      <c r="F27" s="32"/>
      <c r="G27" s="33"/>
      <c r="H27" s="31"/>
      <c r="I27" s="32"/>
      <c r="J27" s="32"/>
      <c r="K27" s="33"/>
      <c r="L27" s="31"/>
      <c r="M27" s="32"/>
      <c r="N27" s="32"/>
      <c r="O27" s="33"/>
      <c r="P27" s="31"/>
      <c r="Q27" s="32"/>
      <c r="R27" s="32"/>
      <c r="S27" s="33"/>
      <c r="T27" s="31"/>
      <c r="U27" s="32"/>
      <c r="V27" s="32"/>
      <c r="W27" s="33"/>
      <c r="X27" s="31"/>
      <c r="Y27" s="32"/>
      <c r="Z27" s="32"/>
      <c r="AA27" s="33"/>
      <c r="AB27" s="31"/>
      <c r="AC27" s="32"/>
      <c r="AD27" s="32"/>
      <c r="AE27" s="215"/>
      <c r="AF27" s="562">
        <f>SUM(D27:AE27)</f>
        <v>0</v>
      </c>
      <c r="AG27" s="558">
        <f>SUM(D28:AE28)</f>
        <v>0</v>
      </c>
    </row>
    <row r="28" spans="1:33" ht="15" customHeight="1" x14ac:dyDescent="0.2">
      <c r="A28" s="576"/>
      <c r="B28" s="563"/>
      <c r="C28" s="25" t="s">
        <v>17</v>
      </c>
      <c r="D28" s="26"/>
      <c r="E28" s="27"/>
      <c r="F28" s="27"/>
      <c r="G28" s="28"/>
      <c r="H28" s="26"/>
      <c r="I28" s="27"/>
      <c r="J28" s="27"/>
      <c r="K28" s="28"/>
      <c r="L28" s="26"/>
      <c r="M28" s="27"/>
      <c r="N28" s="27"/>
      <c r="O28" s="28"/>
      <c r="P28" s="26"/>
      <c r="Q28" s="27"/>
      <c r="R28" s="27"/>
      <c r="S28" s="28"/>
      <c r="T28" s="26"/>
      <c r="U28" s="27"/>
      <c r="V28" s="27"/>
      <c r="W28" s="28"/>
      <c r="X28" s="26"/>
      <c r="Y28" s="27"/>
      <c r="Z28" s="27"/>
      <c r="AA28" s="28"/>
      <c r="AB28" s="26"/>
      <c r="AC28" s="27"/>
      <c r="AD28" s="27"/>
      <c r="AE28" s="219"/>
      <c r="AF28" s="561"/>
      <c r="AG28" s="557"/>
    </row>
    <row r="29" spans="1:33" ht="15" customHeight="1" x14ac:dyDescent="0.2">
      <c r="A29" s="576"/>
      <c r="B29" s="569" t="s">
        <v>20</v>
      </c>
      <c r="C29" s="30" t="s">
        <v>16</v>
      </c>
      <c r="D29" s="31"/>
      <c r="E29" s="32"/>
      <c r="F29" s="32"/>
      <c r="G29" s="33"/>
      <c r="H29" s="31"/>
      <c r="I29" s="32"/>
      <c r="J29" s="32"/>
      <c r="K29" s="33"/>
      <c r="L29" s="31"/>
      <c r="M29" s="32"/>
      <c r="N29" s="32"/>
      <c r="O29" s="33"/>
      <c r="P29" s="31"/>
      <c r="Q29" s="32"/>
      <c r="R29" s="32"/>
      <c r="S29" s="33"/>
      <c r="T29" s="31"/>
      <c r="U29" s="32"/>
      <c r="V29" s="32"/>
      <c r="W29" s="33"/>
      <c r="X29" s="31"/>
      <c r="Y29" s="32"/>
      <c r="Z29" s="32"/>
      <c r="AA29" s="33"/>
      <c r="AB29" s="31"/>
      <c r="AC29" s="32"/>
      <c r="AD29" s="32"/>
      <c r="AE29" s="215"/>
      <c r="AF29" s="562">
        <f>SUM(D29:AE29)</f>
        <v>0</v>
      </c>
      <c r="AG29" s="558">
        <f>SUM(D30:AE30)</f>
        <v>0</v>
      </c>
    </row>
    <row r="30" spans="1:33" ht="15" customHeight="1" thickBot="1" x14ac:dyDescent="0.25">
      <c r="A30" s="577"/>
      <c r="B30" s="570"/>
      <c r="C30" s="40" t="s">
        <v>17</v>
      </c>
      <c r="D30" s="43"/>
      <c r="E30" s="41"/>
      <c r="F30" s="41"/>
      <c r="G30" s="42"/>
      <c r="H30" s="43"/>
      <c r="I30" s="41"/>
      <c r="J30" s="41"/>
      <c r="K30" s="42"/>
      <c r="L30" s="43"/>
      <c r="M30" s="41"/>
      <c r="N30" s="41"/>
      <c r="O30" s="42"/>
      <c r="P30" s="43"/>
      <c r="Q30" s="41"/>
      <c r="R30" s="41"/>
      <c r="S30" s="42"/>
      <c r="T30" s="43"/>
      <c r="U30" s="41"/>
      <c r="V30" s="41"/>
      <c r="W30" s="42"/>
      <c r="X30" s="43"/>
      <c r="Y30" s="41"/>
      <c r="Z30" s="41"/>
      <c r="AA30" s="42"/>
      <c r="AB30" s="43"/>
      <c r="AC30" s="41"/>
      <c r="AD30" s="41"/>
      <c r="AE30" s="216"/>
      <c r="AF30" s="566"/>
      <c r="AG30" s="559"/>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575">
        <v>4</v>
      </c>
      <c r="B32" s="564" t="s">
        <v>15</v>
      </c>
      <c r="C32" s="20" t="s">
        <v>16</v>
      </c>
      <c r="D32" s="21"/>
      <c r="E32" s="22"/>
      <c r="F32" s="22"/>
      <c r="G32" s="23"/>
      <c r="H32" s="21"/>
      <c r="I32" s="22"/>
      <c r="J32" s="22"/>
      <c r="K32" s="23"/>
      <c r="L32" s="21"/>
      <c r="M32" s="22"/>
      <c r="N32" s="22"/>
      <c r="O32" s="23"/>
      <c r="P32" s="21"/>
      <c r="Q32" s="22"/>
      <c r="R32" s="22"/>
      <c r="S32" s="23"/>
      <c r="T32" s="21"/>
      <c r="U32" s="22"/>
      <c r="V32" s="22"/>
      <c r="W32" s="23"/>
      <c r="X32" s="21"/>
      <c r="Y32" s="22"/>
      <c r="Z32" s="22"/>
      <c r="AA32" s="23"/>
      <c r="AB32" s="21"/>
      <c r="AC32" s="22"/>
      <c r="AD32" s="22"/>
      <c r="AE32" s="218"/>
      <c r="AF32" s="560">
        <f>SUM(D32:AE32)</f>
        <v>0</v>
      </c>
      <c r="AG32" s="556">
        <f>SUM(D33:AE33)</f>
        <v>0</v>
      </c>
    </row>
    <row r="33" spans="1:33" ht="15" customHeight="1" x14ac:dyDescent="0.2">
      <c r="A33" s="576"/>
      <c r="B33" s="565"/>
      <c r="C33" s="25" t="s">
        <v>17</v>
      </c>
      <c r="D33" s="26"/>
      <c r="E33" s="27"/>
      <c r="F33" s="27"/>
      <c r="G33" s="28"/>
      <c r="H33" s="26"/>
      <c r="I33" s="27"/>
      <c r="J33" s="27"/>
      <c r="K33" s="28"/>
      <c r="L33" s="26"/>
      <c r="M33" s="27"/>
      <c r="N33" s="27"/>
      <c r="O33" s="28"/>
      <c r="P33" s="26"/>
      <c r="Q33" s="27"/>
      <c r="R33" s="27"/>
      <c r="S33" s="28"/>
      <c r="T33" s="26"/>
      <c r="U33" s="27"/>
      <c r="V33" s="27"/>
      <c r="W33" s="28"/>
      <c r="X33" s="26"/>
      <c r="Y33" s="27"/>
      <c r="Z33" s="27"/>
      <c r="AA33" s="28"/>
      <c r="AB33" s="26"/>
      <c r="AC33" s="27"/>
      <c r="AD33" s="27"/>
      <c r="AE33" s="219"/>
      <c r="AF33" s="561"/>
      <c r="AG33" s="557"/>
    </row>
    <row r="34" spans="1:33" ht="15" customHeight="1" x14ac:dyDescent="0.2">
      <c r="A34" s="576"/>
      <c r="B34" s="571" t="s">
        <v>18</v>
      </c>
      <c r="C34" s="30" t="s">
        <v>16</v>
      </c>
      <c r="D34" s="31"/>
      <c r="E34" s="32"/>
      <c r="F34" s="32"/>
      <c r="G34" s="33"/>
      <c r="H34" s="31"/>
      <c r="I34" s="32"/>
      <c r="J34" s="32"/>
      <c r="K34" s="33"/>
      <c r="L34" s="31"/>
      <c r="M34" s="32"/>
      <c r="N34" s="32"/>
      <c r="O34" s="33"/>
      <c r="P34" s="31"/>
      <c r="Q34" s="32"/>
      <c r="R34" s="32"/>
      <c r="S34" s="33"/>
      <c r="T34" s="31"/>
      <c r="U34" s="32"/>
      <c r="V34" s="32"/>
      <c r="W34" s="33"/>
      <c r="X34" s="31"/>
      <c r="Y34" s="32"/>
      <c r="Z34" s="32"/>
      <c r="AA34" s="33"/>
      <c r="AB34" s="31"/>
      <c r="AC34" s="32"/>
      <c r="AD34" s="32"/>
      <c r="AE34" s="215"/>
      <c r="AF34" s="562">
        <f>SUM(D34:AE34)</f>
        <v>0</v>
      </c>
      <c r="AG34" s="558">
        <f>SUM(D35:AE35)</f>
        <v>0</v>
      </c>
    </row>
    <row r="35" spans="1:33" ht="15" customHeight="1" x14ac:dyDescent="0.2">
      <c r="A35" s="576"/>
      <c r="B35" s="571"/>
      <c r="C35" s="25" t="s">
        <v>17</v>
      </c>
      <c r="D35" s="26"/>
      <c r="E35" s="27"/>
      <c r="F35" s="27"/>
      <c r="G35" s="28"/>
      <c r="H35" s="26"/>
      <c r="I35" s="27"/>
      <c r="J35" s="27"/>
      <c r="K35" s="28"/>
      <c r="L35" s="26"/>
      <c r="M35" s="27"/>
      <c r="N35" s="27"/>
      <c r="O35" s="28"/>
      <c r="P35" s="26"/>
      <c r="Q35" s="27"/>
      <c r="R35" s="27"/>
      <c r="S35" s="28"/>
      <c r="T35" s="26"/>
      <c r="U35" s="27"/>
      <c r="V35" s="27"/>
      <c r="W35" s="28"/>
      <c r="X35" s="26"/>
      <c r="Y35" s="27"/>
      <c r="Z35" s="27"/>
      <c r="AA35" s="28"/>
      <c r="AB35" s="26"/>
      <c r="AC35" s="27"/>
      <c r="AD35" s="27"/>
      <c r="AE35" s="219"/>
      <c r="AF35" s="561"/>
      <c r="AG35" s="557"/>
    </row>
    <row r="36" spans="1:33" ht="15" customHeight="1" x14ac:dyDescent="0.2">
      <c r="A36" s="576"/>
      <c r="B36" s="563" t="s">
        <v>19</v>
      </c>
      <c r="C36" s="30" t="s">
        <v>16</v>
      </c>
      <c r="D36" s="31"/>
      <c r="E36" s="32"/>
      <c r="F36" s="32"/>
      <c r="G36" s="33"/>
      <c r="H36" s="31"/>
      <c r="I36" s="32"/>
      <c r="J36" s="32"/>
      <c r="K36" s="33"/>
      <c r="L36" s="31"/>
      <c r="M36" s="32"/>
      <c r="N36" s="32"/>
      <c r="O36" s="33"/>
      <c r="P36" s="31"/>
      <c r="Q36" s="32"/>
      <c r="R36" s="32"/>
      <c r="S36" s="33"/>
      <c r="T36" s="31"/>
      <c r="U36" s="32"/>
      <c r="V36" s="32"/>
      <c r="W36" s="33"/>
      <c r="X36" s="31"/>
      <c r="Y36" s="32"/>
      <c r="Z36" s="32"/>
      <c r="AA36" s="33"/>
      <c r="AB36" s="31"/>
      <c r="AC36" s="32"/>
      <c r="AD36" s="32"/>
      <c r="AE36" s="215"/>
      <c r="AF36" s="562">
        <f>SUM(D36:AE36)</f>
        <v>0</v>
      </c>
      <c r="AG36" s="558">
        <f>SUM(D37:AE37)</f>
        <v>0</v>
      </c>
    </row>
    <row r="37" spans="1:33" ht="15" customHeight="1" x14ac:dyDescent="0.2">
      <c r="A37" s="576"/>
      <c r="B37" s="563"/>
      <c r="C37" s="25" t="s">
        <v>17</v>
      </c>
      <c r="D37" s="26"/>
      <c r="E37" s="27"/>
      <c r="F37" s="27"/>
      <c r="G37" s="28"/>
      <c r="H37" s="26"/>
      <c r="I37" s="27"/>
      <c r="J37" s="27"/>
      <c r="K37" s="28"/>
      <c r="L37" s="26"/>
      <c r="M37" s="27"/>
      <c r="N37" s="27"/>
      <c r="O37" s="28"/>
      <c r="P37" s="26"/>
      <c r="Q37" s="27"/>
      <c r="R37" s="27"/>
      <c r="S37" s="28"/>
      <c r="T37" s="26"/>
      <c r="U37" s="27"/>
      <c r="V37" s="27"/>
      <c r="W37" s="28"/>
      <c r="X37" s="26"/>
      <c r="Y37" s="27"/>
      <c r="Z37" s="27"/>
      <c r="AA37" s="28"/>
      <c r="AB37" s="26"/>
      <c r="AC37" s="27"/>
      <c r="AD37" s="27"/>
      <c r="AE37" s="219"/>
      <c r="AF37" s="561"/>
      <c r="AG37" s="557"/>
    </row>
    <row r="38" spans="1:33" ht="15" customHeight="1" x14ac:dyDescent="0.2">
      <c r="A38" s="576"/>
      <c r="B38" s="569" t="s">
        <v>20</v>
      </c>
      <c r="C38" s="30" t="s">
        <v>16</v>
      </c>
      <c r="D38" s="31"/>
      <c r="E38" s="32"/>
      <c r="F38" s="32"/>
      <c r="G38" s="33"/>
      <c r="H38" s="31"/>
      <c r="I38" s="32"/>
      <c r="J38" s="32"/>
      <c r="K38" s="33"/>
      <c r="L38" s="31"/>
      <c r="M38" s="32"/>
      <c r="N38" s="32"/>
      <c r="O38" s="33"/>
      <c r="P38" s="31"/>
      <c r="Q38" s="32"/>
      <c r="R38" s="32"/>
      <c r="S38" s="33"/>
      <c r="T38" s="31"/>
      <c r="U38" s="32"/>
      <c r="V38" s="32"/>
      <c r="W38" s="33"/>
      <c r="X38" s="31"/>
      <c r="Y38" s="32"/>
      <c r="Z38" s="32"/>
      <c r="AA38" s="33"/>
      <c r="AB38" s="31"/>
      <c r="AC38" s="32"/>
      <c r="AD38" s="32"/>
      <c r="AE38" s="215"/>
      <c r="AF38" s="562">
        <f>SUM(D38:AE38)</f>
        <v>0</v>
      </c>
      <c r="AG38" s="558">
        <f>SUM(D39:AE39)</f>
        <v>0</v>
      </c>
    </row>
    <row r="39" spans="1:33" ht="15" customHeight="1" thickBot="1" x14ac:dyDescent="0.25">
      <c r="A39" s="577"/>
      <c r="B39" s="570"/>
      <c r="C39" s="40" t="s">
        <v>17</v>
      </c>
      <c r="D39" s="43"/>
      <c r="E39" s="41"/>
      <c r="F39" s="41"/>
      <c r="G39" s="42"/>
      <c r="H39" s="43"/>
      <c r="I39" s="41"/>
      <c r="J39" s="41"/>
      <c r="K39" s="42"/>
      <c r="L39" s="43"/>
      <c r="M39" s="41"/>
      <c r="N39" s="41"/>
      <c r="O39" s="42"/>
      <c r="P39" s="43"/>
      <c r="Q39" s="41"/>
      <c r="R39" s="41"/>
      <c r="S39" s="42"/>
      <c r="T39" s="43"/>
      <c r="U39" s="41"/>
      <c r="V39" s="41"/>
      <c r="W39" s="42"/>
      <c r="X39" s="43"/>
      <c r="Y39" s="41"/>
      <c r="Z39" s="41"/>
      <c r="AA39" s="42"/>
      <c r="AB39" s="43"/>
      <c r="AC39" s="41"/>
      <c r="AD39" s="41"/>
      <c r="AE39" s="216"/>
      <c r="AF39" s="566"/>
      <c r="AG39" s="559"/>
    </row>
    <row r="40" spans="1:33" ht="26.45" customHeight="1" thickBot="1" x14ac:dyDescent="0.25">
      <c r="X40" s="572" t="s">
        <v>21</v>
      </c>
      <c r="Y40" s="573"/>
      <c r="Z40" s="573"/>
      <c r="AA40" s="573"/>
      <c r="AB40" s="573"/>
      <c r="AC40" s="573"/>
      <c r="AD40" s="573"/>
      <c r="AE40" s="574"/>
      <c r="AF40" s="48">
        <f>AVERAGE(AF5:AF12,AF14:AF21,AF23:AF30,AF32:AF39)</f>
        <v>0</v>
      </c>
      <c r="AG40" s="49">
        <f>AVERAGE(AG5:AG12,AG14:AG21,AG23:AG30,AG32:AG39)</f>
        <v>0</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ht="15" customHeight="1" x14ac:dyDescent="0.2"/>
    <row r="47" spans="1:33" ht="35.25" thickBot="1" x14ac:dyDescent="0.25">
      <c r="A47" s="62"/>
      <c r="B47" s="63" t="s">
        <v>75</v>
      </c>
      <c r="C47" s="63"/>
      <c r="D47" s="64"/>
      <c r="E47" s="64"/>
      <c r="F47" s="64"/>
      <c r="G47" s="64"/>
      <c r="H47" s="63"/>
      <c r="I47" s="204" t="s">
        <v>76</v>
      </c>
      <c r="L47" s="105" t="s">
        <v>15</v>
      </c>
      <c r="M47" s="106">
        <v>0</v>
      </c>
      <c r="N47" s="62"/>
      <c r="P47" s="183" t="s">
        <v>18</v>
      </c>
      <c r="Q47" s="106">
        <v>0</v>
      </c>
      <c r="R47" s="62"/>
      <c r="T47" s="184" t="s">
        <v>19</v>
      </c>
      <c r="U47" s="106">
        <v>0</v>
      </c>
      <c r="V47" s="62"/>
      <c r="X47" s="185" t="s">
        <v>20</v>
      </c>
      <c r="Y47" s="106">
        <v>0</v>
      </c>
      <c r="Z47" s="62"/>
      <c r="AA47" s="62"/>
      <c r="AB47" s="62"/>
      <c r="AC47" s="249" t="s">
        <v>36</v>
      </c>
      <c r="AD47" s="250">
        <f>SUM(M47,Q47,U47,Y47)</f>
        <v>0</v>
      </c>
      <c r="AE47" s="104"/>
      <c r="AF47" s="66"/>
      <c r="AG47" s="66"/>
    </row>
    <row r="48" spans="1:33" ht="15" customHeight="1" thickTop="1" x14ac:dyDescent="0.2"/>
    <row r="49" spans="2:33" s="62" customFormat="1" ht="35.1"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sheetData>
  <mergeCells count="58">
    <mergeCell ref="AG16:AG17"/>
    <mergeCell ref="AG18:AG19"/>
    <mergeCell ref="AG20:AG21"/>
    <mergeCell ref="AG23:AG24"/>
    <mergeCell ref="AG25:AG26"/>
    <mergeCell ref="AG27:AG28"/>
    <mergeCell ref="AF25:AF26"/>
    <mergeCell ref="AF27:AF28"/>
    <mergeCell ref="AG29:AG30"/>
    <mergeCell ref="AF29:AF30"/>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F5:AF6"/>
    <mergeCell ref="AF7:AF8"/>
    <mergeCell ref="AF9:AF10"/>
    <mergeCell ref="AF11:AF12"/>
    <mergeCell ref="AF14:AF15"/>
    <mergeCell ref="B34:B35"/>
    <mergeCell ref="A32:A39"/>
    <mergeCell ref="AF16:AF17"/>
    <mergeCell ref="AF18:AF19"/>
    <mergeCell ref="AF20:AF21"/>
    <mergeCell ref="AF23:AF24"/>
    <mergeCell ref="B38:B39"/>
    <mergeCell ref="B36:B37"/>
    <mergeCell ref="B16:B17"/>
    <mergeCell ref="A23:A30"/>
    <mergeCell ref="B25:B26"/>
    <mergeCell ref="B27:B28"/>
    <mergeCell ref="B23:B24"/>
    <mergeCell ref="B29:B30"/>
    <mergeCell ref="B5:B6"/>
    <mergeCell ref="B7:B8"/>
    <mergeCell ref="H1:AE2"/>
    <mergeCell ref="B32:B33"/>
    <mergeCell ref="A3:A4"/>
    <mergeCell ref="B3:B4"/>
    <mergeCell ref="B18:B19"/>
    <mergeCell ref="B20:B21"/>
    <mergeCell ref="A1:G2"/>
    <mergeCell ref="B9:B10"/>
    <mergeCell ref="B11:B12"/>
    <mergeCell ref="B14:B15"/>
    <mergeCell ref="A5:A12"/>
    <mergeCell ref="A14:A21"/>
    <mergeCell ref="C3:C4"/>
  </mergeCells>
  <phoneticPr fontId="0" type="noConversion"/>
  <conditionalFormatting sqref="AG5:AG12 AG14:AG21 AG23:AG30 AG32:AG39">
    <cfRule type="cellIs" dxfId="12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4" orientation="landscape" r:id="rId1"/>
  <headerFooter alignWithMargins="0">
    <oddFooter>&amp;L&amp;11Seite &amp;P /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57"/>
  <sheetViews>
    <sheetView topLeftCell="A118" zoomScale="50" zoomScaleNormal="50" zoomScaleSheetLayoutView="50" workbookViewId="0">
      <selection activeCell="AB141" sqref="AB141"/>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5703125" style="240" bestFit="1" customWidth="1"/>
    <col min="32" max="33" width="23.7109375" style="61" customWidth="1"/>
    <col min="34" max="16384" width="11.42578125" style="2"/>
  </cols>
  <sheetData>
    <row r="1" spans="1:33" ht="39.950000000000003" customHeight="1" x14ac:dyDescent="0.2">
      <c r="A1" s="553" t="s">
        <v>33</v>
      </c>
      <c r="B1" s="550"/>
      <c r="C1" s="550"/>
      <c r="D1" s="550"/>
      <c r="E1" s="550"/>
      <c r="F1" s="550"/>
      <c r="G1" s="550"/>
      <c r="H1" s="553" t="s">
        <v>81</v>
      </c>
      <c r="I1" s="550"/>
      <c r="J1" s="550"/>
      <c r="K1" s="550"/>
      <c r="L1" s="550"/>
      <c r="M1" s="550"/>
      <c r="N1" s="550"/>
      <c r="O1" s="550"/>
      <c r="P1" s="550"/>
      <c r="Q1" s="550"/>
      <c r="R1" s="550"/>
      <c r="S1" s="550"/>
      <c r="T1" s="550"/>
      <c r="U1" s="550"/>
      <c r="V1" s="550"/>
      <c r="W1" s="550"/>
      <c r="X1" s="550"/>
      <c r="Y1" s="550"/>
      <c r="Z1" s="550"/>
      <c r="AA1" s="550"/>
      <c r="AB1" s="550"/>
      <c r="AC1" s="550"/>
      <c r="AD1" s="550"/>
      <c r="AE1" s="554"/>
      <c r="AF1" s="202" t="s">
        <v>71</v>
      </c>
      <c r="AG1" s="95" t="s">
        <v>34</v>
      </c>
    </row>
    <row r="2" spans="1:33"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2"/>
      <c r="AE2" s="555"/>
      <c r="AF2" s="3" t="s">
        <v>1</v>
      </c>
      <c r="AG2" s="4" t="s">
        <v>35</v>
      </c>
    </row>
    <row r="3" spans="1:33" s="67" customFormat="1" ht="50.1" customHeight="1" thickBot="1" x14ac:dyDescent="0.25">
      <c r="A3" s="567" t="s">
        <v>2</v>
      </c>
      <c r="B3" s="567" t="s">
        <v>3</v>
      </c>
      <c r="C3" s="567"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568"/>
      <c r="B4" s="568"/>
      <c r="C4" s="568"/>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12" t="s">
        <v>13</v>
      </c>
      <c r="AG4" s="18" t="s">
        <v>14</v>
      </c>
    </row>
    <row r="5" spans="1:33" ht="15" customHeight="1" x14ac:dyDescent="0.2">
      <c r="A5" s="575">
        <v>1</v>
      </c>
      <c r="B5" s="564"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560">
        <f>SUM(D5:AE5)</f>
        <v>0</v>
      </c>
      <c r="AG5" s="556">
        <f>SUM(D6:AE6)</f>
        <v>0</v>
      </c>
    </row>
    <row r="6" spans="1:33" ht="15" customHeight="1" x14ac:dyDescent="0.2">
      <c r="A6" s="576"/>
      <c r="B6" s="565"/>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561"/>
      <c r="AG6" s="557"/>
    </row>
    <row r="7" spans="1:33" ht="15" customHeight="1" x14ac:dyDescent="0.2">
      <c r="A7" s="576"/>
      <c r="B7" s="571"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562">
        <f>SUM(D7:AE7)</f>
        <v>0</v>
      </c>
      <c r="AG7" s="558">
        <f>SUM(D8:AE8)</f>
        <v>0</v>
      </c>
    </row>
    <row r="8" spans="1:33" ht="15" customHeight="1" x14ac:dyDescent="0.2">
      <c r="A8" s="576"/>
      <c r="B8" s="571"/>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561"/>
      <c r="AG8" s="557"/>
    </row>
    <row r="9" spans="1:33" ht="15" customHeight="1" x14ac:dyDescent="0.2">
      <c r="A9" s="576"/>
      <c r="B9" s="563"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562">
        <f>SUM(D9:AE9)</f>
        <v>0</v>
      </c>
      <c r="AG9" s="558">
        <f>SUM(D10:AE10)</f>
        <v>0</v>
      </c>
    </row>
    <row r="10" spans="1:33" ht="15" customHeight="1" x14ac:dyDescent="0.2">
      <c r="A10" s="576"/>
      <c r="B10" s="563"/>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561"/>
      <c r="AG10" s="557"/>
    </row>
    <row r="11" spans="1:33" ht="15" customHeight="1" x14ac:dyDescent="0.2">
      <c r="A11" s="576"/>
      <c r="B11" s="569"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562">
        <f>SUM(D11:AE11)</f>
        <v>0</v>
      </c>
      <c r="AG11" s="558">
        <f>SUM(D12:AE12)</f>
        <v>0</v>
      </c>
    </row>
    <row r="12" spans="1:33" ht="15" customHeight="1" thickBot="1" x14ac:dyDescent="0.25">
      <c r="A12" s="577"/>
      <c r="B12" s="570"/>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566"/>
      <c r="AG12" s="559"/>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575">
        <v>2</v>
      </c>
      <c r="B14" s="564" t="s">
        <v>15</v>
      </c>
      <c r="C14" s="20" t="s">
        <v>16</v>
      </c>
      <c r="D14" s="21"/>
      <c r="E14" s="22"/>
      <c r="F14" s="22"/>
      <c r="G14" s="79"/>
      <c r="H14" s="21"/>
      <c r="I14" s="22"/>
      <c r="J14" s="22"/>
      <c r="K14" s="23"/>
      <c r="L14" s="21"/>
      <c r="M14" s="22"/>
      <c r="N14" s="22"/>
      <c r="O14" s="79"/>
      <c r="P14" s="21"/>
      <c r="Q14" s="22"/>
      <c r="R14" s="22"/>
      <c r="S14" s="23"/>
      <c r="T14" s="80"/>
      <c r="U14" s="22"/>
      <c r="V14" s="22"/>
      <c r="W14" s="79"/>
      <c r="X14" s="21"/>
      <c r="Y14" s="22"/>
      <c r="Z14" s="22"/>
      <c r="AA14" s="23"/>
      <c r="AB14" s="80"/>
      <c r="AC14" s="22"/>
      <c r="AD14" s="22"/>
      <c r="AE14" s="218"/>
      <c r="AF14" s="560">
        <f>SUM(D14:AE14)</f>
        <v>0</v>
      </c>
      <c r="AG14" s="556">
        <f>SUM(D15:AE15)</f>
        <v>0</v>
      </c>
    </row>
    <row r="15" spans="1:33" ht="15" customHeight="1" x14ac:dyDescent="0.2">
      <c r="A15" s="576"/>
      <c r="B15" s="565"/>
      <c r="C15" s="25" t="s">
        <v>17</v>
      </c>
      <c r="D15" s="26"/>
      <c r="E15" s="27"/>
      <c r="F15" s="27"/>
      <c r="G15" s="82"/>
      <c r="H15" s="26"/>
      <c r="I15" s="27"/>
      <c r="J15" s="27"/>
      <c r="K15" s="28"/>
      <c r="L15" s="26"/>
      <c r="M15" s="27"/>
      <c r="N15" s="27"/>
      <c r="O15" s="82"/>
      <c r="P15" s="26"/>
      <c r="Q15" s="27"/>
      <c r="R15" s="27"/>
      <c r="S15" s="28"/>
      <c r="T15" s="83"/>
      <c r="U15" s="27"/>
      <c r="V15" s="27"/>
      <c r="W15" s="82"/>
      <c r="X15" s="26"/>
      <c r="Y15" s="27"/>
      <c r="Z15" s="27"/>
      <c r="AA15" s="28"/>
      <c r="AB15" s="83"/>
      <c r="AC15" s="27"/>
      <c r="AD15" s="27"/>
      <c r="AE15" s="219"/>
      <c r="AF15" s="561"/>
      <c r="AG15" s="557"/>
    </row>
    <row r="16" spans="1:33" ht="15" customHeight="1" x14ac:dyDescent="0.2">
      <c r="A16" s="576"/>
      <c r="B16" s="571"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30"/>
      <c r="AF16" s="562">
        <f>SUM(D16:AE16)</f>
        <v>0</v>
      </c>
      <c r="AG16" s="558">
        <f>SUM(D17:AE17)</f>
        <v>0</v>
      </c>
    </row>
    <row r="17" spans="1:39" ht="15" customHeight="1" x14ac:dyDescent="0.2">
      <c r="A17" s="576"/>
      <c r="B17" s="571"/>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33"/>
      <c r="AF17" s="561"/>
      <c r="AG17" s="557"/>
    </row>
    <row r="18" spans="1:39" ht="15" customHeight="1" x14ac:dyDescent="0.2">
      <c r="A18" s="576"/>
      <c r="B18" s="563" t="s">
        <v>19</v>
      </c>
      <c r="C18" s="30" t="s">
        <v>16</v>
      </c>
      <c r="D18" s="31"/>
      <c r="E18" s="32"/>
      <c r="F18" s="32"/>
      <c r="G18" s="85"/>
      <c r="H18" s="31"/>
      <c r="I18" s="32"/>
      <c r="J18" s="32"/>
      <c r="K18" s="33"/>
      <c r="L18" s="86"/>
      <c r="M18" s="32"/>
      <c r="N18" s="32"/>
      <c r="O18" s="85"/>
      <c r="P18" s="31"/>
      <c r="Q18" s="32"/>
      <c r="R18" s="32"/>
      <c r="S18" s="33"/>
      <c r="T18" s="31"/>
      <c r="U18" s="32"/>
      <c r="V18" s="32"/>
      <c r="W18" s="85"/>
      <c r="X18" s="31"/>
      <c r="Y18" s="32"/>
      <c r="Z18" s="32"/>
      <c r="AA18" s="33"/>
      <c r="AB18" s="31"/>
      <c r="AC18" s="32"/>
      <c r="AD18" s="32"/>
      <c r="AE18" s="230"/>
      <c r="AF18" s="562">
        <f>SUM(D18:AE18)</f>
        <v>0</v>
      </c>
      <c r="AG18" s="558">
        <f>SUM(D19:AE19)</f>
        <v>0</v>
      </c>
    </row>
    <row r="19" spans="1:39" ht="15" customHeight="1" x14ac:dyDescent="0.2">
      <c r="A19" s="576"/>
      <c r="B19" s="563"/>
      <c r="C19" s="25" t="s">
        <v>17</v>
      </c>
      <c r="D19" s="26"/>
      <c r="E19" s="27"/>
      <c r="F19" s="27"/>
      <c r="G19" s="82"/>
      <c r="H19" s="26"/>
      <c r="I19" s="27"/>
      <c r="J19" s="27"/>
      <c r="K19" s="28"/>
      <c r="L19" s="83"/>
      <c r="M19" s="27"/>
      <c r="N19" s="27"/>
      <c r="O19" s="82"/>
      <c r="P19" s="26"/>
      <c r="Q19" s="27"/>
      <c r="R19" s="27"/>
      <c r="S19" s="28"/>
      <c r="T19" s="26"/>
      <c r="U19" s="27"/>
      <c r="V19" s="27"/>
      <c r="W19" s="82"/>
      <c r="X19" s="26"/>
      <c r="Y19" s="27"/>
      <c r="Z19" s="27"/>
      <c r="AA19" s="28"/>
      <c r="AB19" s="26"/>
      <c r="AC19" s="27"/>
      <c r="AD19" s="27"/>
      <c r="AE19" s="233"/>
      <c r="AF19" s="561"/>
      <c r="AG19" s="557"/>
    </row>
    <row r="20" spans="1:39" ht="15" customHeight="1" x14ac:dyDescent="0.2">
      <c r="A20" s="576"/>
      <c r="B20" s="569" t="s">
        <v>20</v>
      </c>
      <c r="C20" s="30" t="s">
        <v>16</v>
      </c>
      <c r="D20" s="31"/>
      <c r="E20" s="32"/>
      <c r="F20" s="32"/>
      <c r="G20" s="85"/>
      <c r="H20" s="31"/>
      <c r="I20" s="32"/>
      <c r="J20" s="32"/>
      <c r="K20" s="33"/>
      <c r="L20" s="86"/>
      <c r="M20" s="32"/>
      <c r="N20" s="32"/>
      <c r="O20" s="85"/>
      <c r="P20" s="31"/>
      <c r="Q20" s="32"/>
      <c r="R20" s="32"/>
      <c r="S20" s="33"/>
      <c r="T20" s="86"/>
      <c r="U20" s="32"/>
      <c r="V20" s="32"/>
      <c r="W20" s="85"/>
      <c r="X20" s="31"/>
      <c r="Y20" s="32"/>
      <c r="Z20" s="32"/>
      <c r="AA20" s="33"/>
      <c r="AB20" s="86"/>
      <c r="AC20" s="32"/>
      <c r="AD20" s="32"/>
      <c r="AE20" s="215"/>
      <c r="AF20" s="562">
        <f>SUM(D20:AE20)</f>
        <v>0</v>
      </c>
      <c r="AG20" s="558">
        <f>SUM(D21:AE21)</f>
        <v>0</v>
      </c>
    </row>
    <row r="21" spans="1:39" ht="15" customHeight="1" thickBot="1" x14ac:dyDescent="0.25">
      <c r="A21" s="577"/>
      <c r="B21" s="570"/>
      <c r="C21" s="40" t="s">
        <v>17</v>
      </c>
      <c r="D21" s="43"/>
      <c r="E21" s="41"/>
      <c r="F21" s="41"/>
      <c r="G21" s="87"/>
      <c r="H21" s="43"/>
      <c r="I21" s="41"/>
      <c r="J21" s="41"/>
      <c r="K21" s="42"/>
      <c r="L21" s="88"/>
      <c r="M21" s="41"/>
      <c r="N21" s="41"/>
      <c r="O21" s="87"/>
      <c r="P21" s="43"/>
      <c r="Q21" s="41"/>
      <c r="R21" s="41"/>
      <c r="S21" s="42"/>
      <c r="T21" s="88"/>
      <c r="U21" s="41"/>
      <c r="V21" s="41"/>
      <c r="W21" s="87"/>
      <c r="X21" s="43"/>
      <c r="Y21" s="41"/>
      <c r="Z21" s="41"/>
      <c r="AA21" s="42"/>
      <c r="AB21" s="88"/>
      <c r="AC21" s="41"/>
      <c r="AD21" s="41"/>
      <c r="AE21" s="216"/>
      <c r="AF21" s="566"/>
      <c r="AG21" s="559"/>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575">
        <v>3</v>
      </c>
      <c r="B23" s="564" t="s">
        <v>15</v>
      </c>
      <c r="C23" s="20" t="s">
        <v>16</v>
      </c>
      <c r="D23" s="21"/>
      <c r="E23" s="22"/>
      <c r="F23" s="22"/>
      <c r="G23" s="79"/>
      <c r="H23" s="21"/>
      <c r="I23" s="22"/>
      <c r="J23" s="22"/>
      <c r="K23" s="23"/>
      <c r="L23" s="80"/>
      <c r="M23" s="22"/>
      <c r="N23" s="22"/>
      <c r="O23" s="79"/>
      <c r="P23" s="21"/>
      <c r="Q23" s="22"/>
      <c r="R23" s="22"/>
      <c r="S23" s="23"/>
      <c r="T23" s="80"/>
      <c r="U23" s="22"/>
      <c r="V23" s="22"/>
      <c r="W23" s="79"/>
      <c r="X23" s="21"/>
      <c r="Y23" s="22"/>
      <c r="Z23" s="22"/>
      <c r="AA23" s="23"/>
      <c r="AB23" s="80"/>
      <c r="AC23" s="22"/>
      <c r="AD23" s="22"/>
      <c r="AE23" s="218"/>
      <c r="AF23" s="560">
        <f>SUM(D23:AE23)</f>
        <v>0</v>
      </c>
      <c r="AG23" s="556">
        <f>SUM(D24:AE24)</f>
        <v>0</v>
      </c>
      <c r="AM23" s="119"/>
    </row>
    <row r="24" spans="1:39" ht="15" customHeight="1" x14ac:dyDescent="0.2">
      <c r="A24" s="576"/>
      <c r="B24" s="565"/>
      <c r="C24" s="25" t="s">
        <v>17</v>
      </c>
      <c r="D24" s="26"/>
      <c r="E24" s="27"/>
      <c r="F24" s="27"/>
      <c r="G24" s="82"/>
      <c r="H24" s="26"/>
      <c r="I24" s="27"/>
      <c r="J24" s="27"/>
      <c r="K24" s="28"/>
      <c r="L24" s="83"/>
      <c r="M24" s="27"/>
      <c r="N24" s="27"/>
      <c r="O24" s="82"/>
      <c r="P24" s="26"/>
      <c r="Q24" s="27"/>
      <c r="R24" s="27"/>
      <c r="S24" s="28"/>
      <c r="T24" s="83"/>
      <c r="U24" s="27"/>
      <c r="V24" s="27"/>
      <c r="W24" s="82"/>
      <c r="X24" s="26"/>
      <c r="Y24" s="27"/>
      <c r="Z24" s="27"/>
      <c r="AA24" s="28"/>
      <c r="AB24" s="83"/>
      <c r="AC24" s="27"/>
      <c r="AD24" s="27"/>
      <c r="AE24" s="219"/>
      <c r="AF24" s="561"/>
      <c r="AG24" s="557"/>
      <c r="AM24" s="119"/>
    </row>
    <row r="25" spans="1:39" ht="15" customHeight="1" x14ac:dyDescent="0.2">
      <c r="A25" s="576"/>
      <c r="B25" s="571" t="s">
        <v>18</v>
      </c>
      <c r="C25" s="30" t="s">
        <v>16</v>
      </c>
      <c r="D25" s="31"/>
      <c r="E25" s="32"/>
      <c r="F25" s="32"/>
      <c r="G25" s="85"/>
      <c r="H25" s="31"/>
      <c r="I25" s="32"/>
      <c r="J25" s="32"/>
      <c r="K25" s="33"/>
      <c r="L25" s="31"/>
      <c r="M25" s="32"/>
      <c r="N25" s="32"/>
      <c r="O25" s="85"/>
      <c r="P25" s="31"/>
      <c r="Q25" s="32"/>
      <c r="R25" s="32"/>
      <c r="S25" s="33"/>
      <c r="T25" s="86"/>
      <c r="U25" s="32"/>
      <c r="V25" s="32"/>
      <c r="W25" s="85"/>
      <c r="X25" s="31"/>
      <c r="Y25" s="32"/>
      <c r="Z25" s="32"/>
      <c r="AA25" s="33"/>
      <c r="AB25" s="86"/>
      <c r="AC25" s="32"/>
      <c r="AD25" s="32"/>
      <c r="AE25" s="230"/>
      <c r="AF25" s="562">
        <f>SUM(D25:AE25)</f>
        <v>0</v>
      </c>
      <c r="AG25" s="558">
        <f>SUM(D26:AE26)</f>
        <v>0</v>
      </c>
    </row>
    <row r="26" spans="1:39" ht="15" customHeight="1" x14ac:dyDescent="0.2">
      <c r="A26" s="576"/>
      <c r="B26" s="571"/>
      <c r="C26" s="25" t="s">
        <v>17</v>
      </c>
      <c r="D26" s="26"/>
      <c r="E26" s="27"/>
      <c r="F26" s="27"/>
      <c r="G26" s="82"/>
      <c r="H26" s="26"/>
      <c r="I26" s="27"/>
      <c r="J26" s="27"/>
      <c r="K26" s="28"/>
      <c r="L26" s="26"/>
      <c r="M26" s="27"/>
      <c r="N26" s="27"/>
      <c r="O26" s="82"/>
      <c r="P26" s="26"/>
      <c r="Q26" s="27"/>
      <c r="R26" s="27"/>
      <c r="S26" s="28"/>
      <c r="T26" s="83"/>
      <c r="U26" s="27"/>
      <c r="V26" s="27"/>
      <c r="W26" s="82"/>
      <c r="X26" s="26"/>
      <c r="Y26" s="27"/>
      <c r="Z26" s="27"/>
      <c r="AA26" s="28"/>
      <c r="AB26" s="83"/>
      <c r="AC26" s="27"/>
      <c r="AD26" s="27"/>
      <c r="AE26" s="233"/>
      <c r="AF26" s="561"/>
      <c r="AG26" s="557"/>
    </row>
    <row r="27" spans="1:39" ht="15" customHeight="1" x14ac:dyDescent="0.2">
      <c r="A27" s="576"/>
      <c r="B27" s="563" t="s">
        <v>19</v>
      </c>
      <c r="C27" s="30" t="s">
        <v>16</v>
      </c>
      <c r="D27" s="31"/>
      <c r="E27" s="32"/>
      <c r="F27" s="32"/>
      <c r="G27" s="85"/>
      <c r="H27" s="31"/>
      <c r="I27" s="32"/>
      <c r="J27" s="32"/>
      <c r="K27" s="33"/>
      <c r="L27" s="86"/>
      <c r="M27" s="32"/>
      <c r="N27" s="32"/>
      <c r="O27" s="85"/>
      <c r="P27" s="31"/>
      <c r="Q27" s="32"/>
      <c r="R27" s="32"/>
      <c r="S27" s="33"/>
      <c r="T27" s="86"/>
      <c r="U27" s="32"/>
      <c r="V27" s="32"/>
      <c r="W27" s="85"/>
      <c r="X27" s="31"/>
      <c r="Y27" s="32"/>
      <c r="Z27" s="32"/>
      <c r="AA27" s="33"/>
      <c r="AB27" s="86"/>
      <c r="AC27" s="32"/>
      <c r="AD27" s="32"/>
      <c r="AE27" s="230"/>
      <c r="AF27" s="562">
        <f>SUM(D27:AE27)</f>
        <v>0</v>
      </c>
      <c r="AG27" s="558">
        <f>SUM(D28:AE28)</f>
        <v>0</v>
      </c>
    </row>
    <row r="28" spans="1:39" ht="15" customHeight="1" x14ac:dyDescent="0.2">
      <c r="A28" s="576"/>
      <c r="B28" s="563"/>
      <c r="C28" s="25" t="s">
        <v>17</v>
      </c>
      <c r="D28" s="26"/>
      <c r="E28" s="27"/>
      <c r="F28" s="27"/>
      <c r="G28" s="82"/>
      <c r="H28" s="26"/>
      <c r="I28" s="27"/>
      <c r="J28" s="27"/>
      <c r="K28" s="28"/>
      <c r="L28" s="83"/>
      <c r="M28" s="27"/>
      <c r="N28" s="27"/>
      <c r="O28" s="82"/>
      <c r="P28" s="26"/>
      <c r="Q28" s="27"/>
      <c r="R28" s="27"/>
      <c r="S28" s="28"/>
      <c r="T28" s="83"/>
      <c r="U28" s="27"/>
      <c r="V28" s="27"/>
      <c r="W28" s="82"/>
      <c r="X28" s="26"/>
      <c r="Y28" s="27"/>
      <c r="Z28" s="27"/>
      <c r="AA28" s="28"/>
      <c r="AB28" s="83"/>
      <c r="AC28" s="27"/>
      <c r="AD28" s="27"/>
      <c r="AE28" s="233"/>
      <c r="AF28" s="561"/>
      <c r="AG28" s="557"/>
    </row>
    <row r="29" spans="1:39" ht="15" customHeight="1" x14ac:dyDescent="0.2">
      <c r="A29" s="576"/>
      <c r="B29" s="569" t="s">
        <v>20</v>
      </c>
      <c r="C29" s="30" t="s">
        <v>16</v>
      </c>
      <c r="D29" s="31"/>
      <c r="E29" s="32"/>
      <c r="F29" s="32"/>
      <c r="G29" s="85"/>
      <c r="H29" s="31"/>
      <c r="I29" s="32"/>
      <c r="J29" s="32"/>
      <c r="K29" s="33"/>
      <c r="L29" s="86"/>
      <c r="M29" s="32"/>
      <c r="N29" s="32"/>
      <c r="O29" s="85"/>
      <c r="P29" s="31"/>
      <c r="Q29" s="32"/>
      <c r="R29" s="32"/>
      <c r="S29" s="33"/>
      <c r="T29" s="31"/>
      <c r="U29" s="32"/>
      <c r="V29" s="32"/>
      <c r="W29" s="85"/>
      <c r="X29" s="31"/>
      <c r="Y29" s="32"/>
      <c r="Z29" s="32"/>
      <c r="AA29" s="33"/>
      <c r="AB29" s="31"/>
      <c r="AC29" s="32"/>
      <c r="AD29" s="32"/>
      <c r="AE29" s="215"/>
      <c r="AF29" s="562">
        <f>SUM(D29:AE29)</f>
        <v>0</v>
      </c>
      <c r="AG29" s="558">
        <f>SUM(D30:AE30)</f>
        <v>0</v>
      </c>
    </row>
    <row r="30" spans="1:39" ht="15" customHeight="1" thickBot="1" x14ac:dyDescent="0.25">
      <c r="A30" s="577"/>
      <c r="B30" s="570"/>
      <c r="C30" s="40" t="s">
        <v>17</v>
      </c>
      <c r="D30" s="43"/>
      <c r="E30" s="41"/>
      <c r="F30" s="41"/>
      <c r="G30" s="87"/>
      <c r="H30" s="43"/>
      <c r="I30" s="41"/>
      <c r="J30" s="41"/>
      <c r="K30" s="42"/>
      <c r="L30" s="88"/>
      <c r="M30" s="41"/>
      <c r="N30" s="41"/>
      <c r="O30" s="87"/>
      <c r="P30" s="43"/>
      <c r="Q30" s="41"/>
      <c r="R30" s="41"/>
      <c r="S30" s="42"/>
      <c r="T30" s="43"/>
      <c r="U30" s="41"/>
      <c r="V30" s="41"/>
      <c r="W30" s="87"/>
      <c r="X30" s="43"/>
      <c r="Y30" s="41"/>
      <c r="Z30" s="41"/>
      <c r="AA30" s="42"/>
      <c r="AB30" s="43"/>
      <c r="AC30" s="41"/>
      <c r="AD30" s="41"/>
      <c r="AE30" s="216"/>
      <c r="AF30" s="566"/>
      <c r="AG30" s="559"/>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575">
        <v>4</v>
      </c>
      <c r="B32" s="564" t="s">
        <v>15</v>
      </c>
      <c r="C32" s="20" t="s">
        <v>16</v>
      </c>
      <c r="D32" s="21"/>
      <c r="E32" s="22"/>
      <c r="F32" s="22"/>
      <c r="G32" s="79"/>
      <c r="H32" s="21"/>
      <c r="I32" s="22"/>
      <c r="J32" s="22"/>
      <c r="K32" s="23"/>
      <c r="L32" s="21"/>
      <c r="M32" s="22"/>
      <c r="N32" s="22"/>
      <c r="O32" s="79"/>
      <c r="P32" s="21"/>
      <c r="Q32" s="22"/>
      <c r="R32" s="22"/>
      <c r="S32" s="23"/>
      <c r="T32" s="21"/>
      <c r="U32" s="22"/>
      <c r="V32" s="22"/>
      <c r="W32" s="79"/>
      <c r="X32" s="21"/>
      <c r="Y32" s="22"/>
      <c r="Z32" s="22"/>
      <c r="AA32" s="23"/>
      <c r="AB32" s="80"/>
      <c r="AC32" s="22"/>
      <c r="AD32" s="22"/>
      <c r="AE32" s="218"/>
      <c r="AF32" s="560">
        <f>SUM(D32:AE32)</f>
        <v>0</v>
      </c>
      <c r="AG32" s="556">
        <f>SUM(D33:AE33)</f>
        <v>0</v>
      </c>
    </row>
    <row r="33" spans="1:33" ht="15" customHeight="1" x14ac:dyDescent="0.2">
      <c r="A33" s="576"/>
      <c r="B33" s="565"/>
      <c r="C33" s="25" t="s">
        <v>17</v>
      </c>
      <c r="D33" s="26"/>
      <c r="E33" s="27"/>
      <c r="F33" s="27"/>
      <c r="G33" s="82"/>
      <c r="H33" s="26"/>
      <c r="I33" s="27"/>
      <c r="J33" s="27"/>
      <c r="K33" s="28"/>
      <c r="L33" s="26"/>
      <c r="M33" s="27"/>
      <c r="N33" s="27"/>
      <c r="O33" s="82"/>
      <c r="P33" s="26"/>
      <c r="Q33" s="27"/>
      <c r="R33" s="27"/>
      <c r="S33" s="28"/>
      <c r="T33" s="26"/>
      <c r="U33" s="27"/>
      <c r="V33" s="27"/>
      <c r="W33" s="82"/>
      <c r="X33" s="26"/>
      <c r="Y33" s="27"/>
      <c r="Z33" s="27"/>
      <c r="AA33" s="28"/>
      <c r="AB33" s="83"/>
      <c r="AC33" s="27"/>
      <c r="AD33" s="27"/>
      <c r="AE33" s="219"/>
      <c r="AF33" s="561"/>
      <c r="AG33" s="557"/>
    </row>
    <row r="34" spans="1:33" ht="15" customHeight="1" x14ac:dyDescent="0.2">
      <c r="A34" s="576"/>
      <c r="B34" s="571" t="s">
        <v>18</v>
      </c>
      <c r="C34" s="30" t="s">
        <v>16</v>
      </c>
      <c r="D34" s="31"/>
      <c r="E34" s="32"/>
      <c r="F34" s="32"/>
      <c r="G34" s="85"/>
      <c r="H34" s="31"/>
      <c r="I34" s="32"/>
      <c r="J34" s="32"/>
      <c r="K34" s="33"/>
      <c r="L34" s="86"/>
      <c r="M34" s="32"/>
      <c r="N34" s="32"/>
      <c r="O34" s="85"/>
      <c r="P34" s="31"/>
      <c r="Q34" s="32"/>
      <c r="R34" s="32"/>
      <c r="S34" s="33"/>
      <c r="T34" s="86"/>
      <c r="U34" s="32"/>
      <c r="V34" s="32"/>
      <c r="W34" s="85"/>
      <c r="X34" s="31"/>
      <c r="Y34" s="32"/>
      <c r="Z34" s="32"/>
      <c r="AA34" s="33"/>
      <c r="AB34" s="86"/>
      <c r="AC34" s="32"/>
      <c r="AD34" s="32"/>
      <c r="AE34" s="230"/>
      <c r="AF34" s="562">
        <f>SUM(D34:AE34)</f>
        <v>0</v>
      </c>
      <c r="AG34" s="558">
        <f>SUM(D35:AE35)</f>
        <v>0</v>
      </c>
    </row>
    <row r="35" spans="1:33" ht="15" customHeight="1" x14ac:dyDescent="0.2">
      <c r="A35" s="576"/>
      <c r="B35" s="571"/>
      <c r="C35" s="25" t="s">
        <v>17</v>
      </c>
      <c r="D35" s="26"/>
      <c r="E35" s="27"/>
      <c r="F35" s="27"/>
      <c r="G35" s="82"/>
      <c r="H35" s="26"/>
      <c r="I35" s="27"/>
      <c r="J35" s="27"/>
      <c r="K35" s="28"/>
      <c r="L35" s="83"/>
      <c r="M35" s="27"/>
      <c r="N35" s="27"/>
      <c r="O35" s="82"/>
      <c r="P35" s="26"/>
      <c r="Q35" s="27"/>
      <c r="R35" s="27"/>
      <c r="S35" s="28"/>
      <c r="T35" s="83"/>
      <c r="U35" s="27"/>
      <c r="V35" s="27"/>
      <c r="W35" s="82"/>
      <c r="X35" s="26"/>
      <c r="Y35" s="27"/>
      <c r="Z35" s="27"/>
      <c r="AA35" s="28"/>
      <c r="AB35" s="83"/>
      <c r="AC35" s="27"/>
      <c r="AD35" s="27"/>
      <c r="AE35" s="233"/>
      <c r="AF35" s="561"/>
      <c r="AG35" s="557"/>
    </row>
    <row r="36" spans="1:33" ht="15" customHeight="1" x14ac:dyDescent="0.2">
      <c r="A36" s="576"/>
      <c r="B36" s="563" t="s">
        <v>19</v>
      </c>
      <c r="C36" s="30" t="s">
        <v>16</v>
      </c>
      <c r="D36" s="31"/>
      <c r="E36" s="32"/>
      <c r="F36" s="32"/>
      <c r="G36" s="85"/>
      <c r="H36" s="31"/>
      <c r="I36" s="32"/>
      <c r="J36" s="32"/>
      <c r="K36" s="33"/>
      <c r="L36" s="86"/>
      <c r="M36" s="32"/>
      <c r="N36" s="32"/>
      <c r="O36" s="85"/>
      <c r="P36" s="31"/>
      <c r="Q36" s="32"/>
      <c r="R36" s="32"/>
      <c r="S36" s="33"/>
      <c r="T36" s="86"/>
      <c r="U36" s="32"/>
      <c r="V36" s="32"/>
      <c r="W36" s="85"/>
      <c r="X36" s="31"/>
      <c r="Y36" s="32"/>
      <c r="Z36" s="32"/>
      <c r="AA36" s="33"/>
      <c r="AB36" s="31"/>
      <c r="AC36" s="32"/>
      <c r="AD36" s="32"/>
      <c r="AE36" s="230"/>
      <c r="AF36" s="562">
        <f>SUM(D36:AE36)</f>
        <v>0</v>
      </c>
      <c r="AG36" s="558">
        <f>SUM(D37:AE37)</f>
        <v>0</v>
      </c>
    </row>
    <row r="37" spans="1:33" ht="15" customHeight="1" x14ac:dyDescent="0.2">
      <c r="A37" s="576"/>
      <c r="B37" s="563"/>
      <c r="C37" s="25" t="s">
        <v>17</v>
      </c>
      <c r="D37" s="26"/>
      <c r="E37" s="27"/>
      <c r="F37" s="27"/>
      <c r="G37" s="82"/>
      <c r="H37" s="26"/>
      <c r="I37" s="27"/>
      <c r="J37" s="27"/>
      <c r="K37" s="28"/>
      <c r="L37" s="83"/>
      <c r="M37" s="27"/>
      <c r="N37" s="27"/>
      <c r="O37" s="82"/>
      <c r="P37" s="26"/>
      <c r="Q37" s="27"/>
      <c r="R37" s="27"/>
      <c r="S37" s="28"/>
      <c r="T37" s="83"/>
      <c r="U37" s="27"/>
      <c r="V37" s="27"/>
      <c r="W37" s="82"/>
      <c r="X37" s="26"/>
      <c r="Y37" s="27"/>
      <c r="Z37" s="27"/>
      <c r="AA37" s="28"/>
      <c r="AB37" s="26"/>
      <c r="AC37" s="27"/>
      <c r="AD37" s="27"/>
      <c r="AE37" s="233"/>
      <c r="AF37" s="561"/>
      <c r="AG37" s="557"/>
    </row>
    <row r="38" spans="1:33" ht="15" customHeight="1" x14ac:dyDescent="0.2">
      <c r="A38" s="576"/>
      <c r="B38" s="569"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562">
        <f>SUM(D38:AE38)</f>
        <v>0</v>
      </c>
      <c r="AG38" s="558">
        <f>SUM(D39:AE39)</f>
        <v>0</v>
      </c>
    </row>
    <row r="39" spans="1:33" ht="15" customHeight="1" thickBot="1" x14ac:dyDescent="0.25">
      <c r="A39" s="577"/>
      <c r="B39" s="570"/>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566"/>
      <c r="AG39" s="559"/>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575">
        <v>5</v>
      </c>
      <c r="B41" s="564"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21"/>
      <c r="AC41" s="22"/>
      <c r="AD41" s="22"/>
      <c r="AE41" s="218"/>
      <c r="AF41" s="560">
        <f>SUM(D41:AE41)</f>
        <v>0</v>
      </c>
      <c r="AG41" s="556">
        <f>SUM(D42:AE42)</f>
        <v>0</v>
      </c>
    </row>
    <row r="42" spans="1:33" ht="15" customHeight="1" x14ac:dyDescent="0.2">
      <c r="A42" s="576"/>
      <c r="B42" s="565"/>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26"/>
      <c r="AC42" s="27"/>
      <c r="AD42" s="27"/>
      <c r="AE42" s="219"/>
      <c r="AF42" s="561"/>
      <c r="AG42" s="557"/>
    </row>
    <row r="43" spans="1:33" ht="15" customHeight="1" x14ac:dyDescent="0.2">
      <c r="A43" s="576"/>
      <c r="B43" s="571" t="s">
        <v>18</v>
      </c>
      <c r="C43" s="30" t="s">
        <v>16</v>
      </c>
      <c r="D43" s="31"/>
      <c r="E43" s="32"/>
      <c r="F43" s="32"/>
      <c r="G43" s="33"/>
      <c r="H43" s="31"/>
      <c r="I43" s="32"/>
      <c r="J43" s="32"/>
      <c r="K43" s="33"/>
      <c r="L43" s="31"/>
      <c r="M43" s="32"/>
      <c r="N43" s="32"/>
      <c r="O43" s="33"/>
      <c r="P43" s="31"/>
      <c r="Q43" s="32"/>
      <c r="R43" s="32"/>
      <c r="S43" s="33"/>
      <c r="T43" s="31"/>
      <c r="U43" s="32"/>
      <c r="V43" s="32"/>
      <c r="W43" s="33"/>
      <c r="X43" s="31"/>
      <c r="Y43" s="32"/>
      <c r="Z43" s="32"/>
      <c r="AA43" s="33"/>
      <c r="AB43" s="31"/>
      <c r="AC43" s="32"/>
      <c r="AD43" s="32"/>
      <c r="AE43" s="215"/>
      <c r="AF43" s="562">
        <f>SUM(D43:AE43)</f>
        <v>0</v>
      </c>
      <c r="AG43" s="558">
        <f>SUM(D44:AE44)</f>
        <v>0</v>
      </c>
    </row>
    <row r="44" spans="1:33" ht="15" customHeight="1" x14ac:dyDescent="0.2">
      <c r="A44" s="576"/>
      <c r="B44" s="571"/>
      <c r="C44" s="25" t="s">
        <v>17</v>
      </c>
      <c r="D44" s="26"/>
      <c r="E44" s="27"/>
      <c r="F44" s="27"/>
      <c r="G44" s="28"/>
      <c r="H44" s="26"/>
      <c r="I44" s="27"/>
      <c r="J44" s="27"/>
      <c r="K44" s="28"/>
      <c r="L44" s="26"/>
      <c r="M44" s="27"/>
      <c r="N44" s="27"/>
      <c r="O44" s="28"/>
      <c r="P44" s="26"/>
      <c r="Q44" s="27"/>
      <c r="R44" s="27"/>
      <c r="S44" s="28"/>
      <c r="T44" s="26"/>
      <c r="U44" s="27"/>
      <c r="V44" s="27"/>
      <c r="W44" s="28"/>
      <c r="X44" s="26"/>
      <c r="Y44" s="27"/>
      <c r="Z44" s="27"/>
      <c r="AA44" s="28"/>
      <c r="AB44" s="26"/>
      <c r="AC44" s="27"/>
      <c r="AD44" s="27"/>
      <c r="AE44" s="219"/>
      <c r="AF44" s="561"/>
      <c r="AG44" s="557"/>
    </row>
    <row r="45" spans="1:33" ht="15" customHeight="1" x14ac:dyDescent="0.2">
      <c r="A45" s="576"/>
      <c r="B45" s="563" t="s">
        <v>19</v>
      </c>
      <c r="C45" s="30" t="s">
        <v>16</v>
      </c>
      <c r="D45" s="31"/>
      <c r="E45" s="32"/>
      <c r="F45" s="32"/>
      <c r="G45" s="33"/>
      <c r="H45" s="31"/>
      <c r="I45" s="32"/>
      <c r="J45" s="32"/>
      <c r="K45" s="33"/>
      <c r="L45" s="31"/>
      <c r="M45" s="32"/>
      <c r="N45" s="32"/>
      <c r="O45" s="33"/>
      <c r="P45" s="31"/>
      <c r="Q45" s="32"/>
      <c r="R45" s="32"/>
      <c r="S45" s="33"/>
      <c r="T45" s="31"/>
      <c r="U45" s="32"/>
      <c r="V45" s="32"/>
      <c r="W45" s="33"/>
      <c r="X45" s="31"/>
      <c r="Y45" s="32"/>
      <c r="Z45" s="32"/>
      <c r="AA45" s="33"/>
      <c r="AB45" s="31"/>
      <c r="AC45" s="32"/>
      <c r="AD45" s="32"/>
      <c r="AE45" s="215"/>
      <c r="AF45" s="562">
        <f>SUM(D45:AE45)</f>
        <v>0</v>
      </c>
      <c r="AG45" s="558">
        <f>SUM(D46:AE46)</f>
        <v>0</v>
      </c>
    </row>
    <row r="46" spans="1:33" ht="15" customHeight="1" x14ac:dyDescent="0.2">
      <c r="A46" s="576"/>
      <c r="B46" s="563"/>
      <c r="C46" s="25" t="s">
        <v>17</v>
      </c>
      <c r="D46" s="26"/>
      <c r="E46" s="27"/>
      <c r="F46" s="27"/>
      <c r="G46" s="28"/>
      <c r="H46" s="26"/>
      <c r="I46" s="27"/>
      <c r="J46" s="27"/>
      <c r="K46" s="28"/>
      <c r="L46" s="26"/>
      <c r="M46" s="27"/>
      <c r="N46" s="27"/>
      <c r="O46" s="28"/>
      <c r="P46" s="26"/>
      <c r="Q46" s="27"/>
      <c r="R46" s="27"/>
      <c r="S46" s="28"/>
      <c r="T46" s="26"/>
      <c r="U46" s="27"/>
      <c r="V46" s="27"/>
      <c r="W46" s="28"/>
      <c r="X46" s="26"/>
      <c r="Y46" s="27"/>
      <c r="Z46" s="27"/>
      <c r="AA46" s="28"/>
      <c r="AB46" s="26"/>
      <c r="AC46" s="27"/>
      <c r="AD46" s="27"/>
      <c r="AE46" s="219"/>
      <c r="AF46" s="561"/>
      <c r="AG46" s="557"/>
    </row>
    <row r="47" spans="1:33" ht="15" customHeight="1" x14ac:dyDescent="0.2">
      <c r="A47" s="576"/>
      <c r="B47" s="569"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31"/>
      <c r="AC47" s="32"/>
      <c r="AD47" s="32"/>
      <c r="AE47" s="215"/>
      <c r="AF47" s="562">
        <f>SUM(D47:AE47)</f>
        <v>0</v>
      </c>
      <c r="AG47" s="558">
        <f>SUM(D48:AE48)</f>
        <v>0</v>
      </c>
    </row>
    <row r="48" spans="1:33" ht="15" customHeight="1" thickBot="1" x14ac:dyDescent="0.25">
      <c r="A48" s="577"/>
      <c r="B48" s="570"/>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43"/>
      <c r="AC48" s="41"/>
      <c r="AD48" s="41"/>
      <c r="AE48" s="216"/>
      <c r="AF48" s="566"/>
      <c r="AG48" s="559"/>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575">
        <v>6</v>
      </c>
      <c r="B50" s="564" t="s">
        <v>15</v>
      </c>
      <c r="C50" s="20" t="s">
        <v>16</v>
      </c>
      <c r="D50" s="21"/>
      <c r="E50" s="22"/>
      <c r="F50" s="22"/>
      <c r="G50" s="79"/>
      <c r="H50" s="21"/>
      <c r="I50" s="22"/>
      <c r="J50" s="22"/>
      <c r="K50" s="23"/>
      <c r="L50" s="80"/>
      <c r="M50" s="22"/>
      <c r="N50" s="22"/>
      <c r="O50" s="79"/>
      <c r="P50" s="21"/>
      <c r="Q50" s="22"/>
      <c r="R50" s="22"/>
      <c r="S50" s="23"/>
      <c r="T50" s="21"/>
      <c r="U50" s="22"/>
      <c r="V50" s="22"/>
      <c r="W50" s="79"/>
      <c r="X50" s="21"/>
      <c r="Y50" s="22"/>
      <c r="Z50" s="22"/>
      <c r="AA50" s="23"/>
      <c r="AB50" s="21"/>
      <c r="AC50" s="22"/>
      <c r="AD50" s="22"/>
      <c r="AE50" s="218"/>
      <c r="AF50" s="560">
        <f>SUM(D50:AE50)</f>
        <v>0</v>
      </c>
      <c r="AG50" s="556">
        <f>SUM(D51:AE51)</f>
        <v>0</v>
      </c>
    </row>
    <row r="51" spans="1:33" ht="15" customHeight="1" x14ac:dyDescent="0.2">
      <c r="A51" s="576"/>
      <c r="B51" s="565"/>
      <c r="C51" s="25" t="s">
        <v>17</v>
      </c>
      <c r="D51" s="26"/>
      <c r="E51" s="27"/>
      <c r="F51" s="27"/>
      <c r="G51" s="82"/>
      <c r="H51" s="26"/>
      <c r="I51" s="27"/>
      <c r="J51" s="27"/>
      <c r="K51" s="28"/>
      <c r="L51" s="83"/>
      <c r="M51" s="27"/>
      <c r="N51" s="27"/>
      <c r="O51" s="82"/>
      <c r="P51" s="26"/>
      <c r="Q51" s="27"/>
      <c r="R51" s="27"/>
      <c r="S51" s="28"/>
      <c r="T51" s="26"/>
      <c r="U51" s="27"/>
      <c r="V51" s="27"/>
      <c r="W51" s="82"/>
      <c r="X51" s="26"/>
      <c r="Y51" s="27"/>
      <c r="Z51" s="27"/>
      <c r="AA51" s="28"/>
      <c r="AB51" s="26"/>
      <c r="AC51" s="27"/>
      <c r="AD51" s="27"/>
      <c r="AE51" s="219"/>
      <c r="AF51" s="561"/>
      <c r="AG51" s="557"/>
    </row>
    <row r="52" spans="1:33" ht="15" customHeight="1" x14ac:dyDescent="0.2">
      <c r="A52" s="576"/>
      <c r="B52" s="571"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32"/>
      <c r="AD52" s="32"/>
      <c r="AE52" s="230"/>
      <c r="AF52" s="562">
        <f>SUM(D52:AE52)</f>
        <v>0</v>
      </c>
      <c r="AG52" s="558">
        <f>SUM(D53:AE53)</f>
        <v>0</v>
      </c>
    </row>
    <row r="53" spans="1:33" ht="15" customHeight="1" x14ac:dyDescent="0.2">
      <c r="A53" s="576"/>
      <c r="B53" s="571"/>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
      <c r="AD53" s="27"/>
      <c r="AE53" s="233"/>
      <c r="AF53" s="561"/>
      <c r="AG53" s="557"/>
    </row>
    <row r="54" spans="1:33" ht="15" customHeight="1" x14ac:dyDescent="0.2">
      <c r="A54" s="576"/>
      <c r="B54" s="563"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86"/>
      <c r="AC54" s="32"/>
      <c r="AD54" s="32"/>
      <c r="AE54" s="230"/>
      <c r="AF54" s="562">
        <f>SUM(D54:AE54)</f>
        <v>0</v>
      </c>
      <c r="AG54" s="558">
        <f>SUM(D55:AE55)</f>
        <v>0</v>
      </c>
    </row>
    <row r="55" spans="1:33" ht="15" customHeight="1" x14ac:dyDescent="0.2">
      <c r="A55" s="576"/>
      <c r="B55" s="563"/>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83"/>
      <c r="AC55" s="27"/>
      <c r="AD55" s="27"/>
      <c r="AE55" s="233"/>
      <c r="AF55" s="561"/>
      <c r="AG55" s="557"/>
    </row>
    <row r="56" spans="1:33" ht="15" customHeight="1" x14ac:dyDescent="0.2">
      <c r="A56" s="576"/>
      <c r="B56" s="569" t="s">
        <v>20</v>
      </c>
      <c r="C56" s="30" t="s">
        <v>16</v>
      </c>
      <c r="D56" s="31"/>
      <c r="E56" s="32"/>
      <c r="F56" s="32"/>
      <c r="G56" s="85"/>
      <c r="H56" s="31"/>
      <c r="I56" s="32"/>
      <c r="J56" s="32"/>
      <c r="K56" s="33"/>
      <c r="L56" s="31"/>
      <c r="M56" s="32"/>
      <c r="N56" s="32"/>
      <c r="O56" s="85"/>
      <c r="P56" s="31"/>
      <c r="Q56" s="32"/>
      <c r="R56" s="32"/>
      <c r="S56" s="33"/>
      <c r="T56" s="86"/>
      <c r="U56" s="32"/>
      <c r="V56" s="32"/>
      <c r="W56" s="85"/>
      <c r="X56" s="31"/>
      <c r="Y56" s="32"/>
      <c r="Z56" s="32"/>
      <c r="AA56" s="33"/>
      <c r="AB56" s="86"/>
      <c r="AC56" s="32"/>
      <c r="AD56" s="32"/>
      <c r="AE56" s="215"/>
      <c r="AF56" s="562">
        <f>SUM(D56:AE56)</f>
        <v>0</v>
      </c>
      <c r="AG56" s="558">
        <f>SUM(D57:AE57)</f>
        <v>0</v>
      </c>
    </row>
    <row r="57" spans="1:33" ht="15" customHeight="1" thickBot="1" x14ac:dyDescent="0.25">
      <c r="A57" s="577"/>
      <c r="B57" s="570"/>
      <c r="C57" s="40" t="s">
        <v>17</v>
      </c>
      <c r="D57" s="43"/>
      <c r="E57" s="41"/>
      <c r="F57" s="41"/>
      <c r="G57" s="87"/>
      <c r="H57" s="43"/>
      <c r="I57" s="41"/>
      <c r="J57" s="41"/>
      <c r="K57" s="42"/>
      <c r="L57" s="43"/>
      <c r="M57" s="41"/>
      <c r="N57" s="41"/>
      <c r="O57" s="87"/>
      <c r="P57" s="43"/>
      <c r="Q57" s="41"/>
      <c r="R57" s="41"/>
      <c r="S57" s="42"/>
      <c r="T57" s="88"/>
      <c r="U57" s="41"/>
      <c r="V57" s="41"/>
      <c r="W57" s="87"/>
      <c r="X57" s="43"/>
      <c r="Y57" s="41"/>
      <c r="Z57" s="41"/>
      <c r="AA57" s="42"/>
      <c r="AB57" s="88"/>
      <c r="AC57" s="41"/>
      <c r="AD57" s="41"/>
      <c r="AE57" s="216"/>
      <c r="AF57" s="566"/>
      <c r="AG57" s="559"/>
    </row>
    <row r="58" spans="1:33" ht="26.45" customHeight="1" thickBot="1" x14ac:dyDescent="0.4">
      <c r="A58" s="124"/>
      <c r="B58" s="125"/>
      <c r="C58" s="12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91"/>
      <c r="AD58" s="91"/>
      <c r="AE58" s="229"/>
      <c r="AF58" s="113"/>
      <c r="AG58" s="114"/>
    </row>
    <row r="59" spans="1:33" ht="15" customHeight="1" x14ac:dyDescent="0.2">
      <c r="A59" s="575">
        <v>7</v>
      </c>
      <c r="B59" s="564"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2"/>
      <c r="AD59" s="22"/>
      <c r="AE59" s="218"/>
      <c r="AF59" s="560">
        <f>SUM(D59:AE59)</f>
        <v>0</v>
      </c>
      <c r="AG59" s="556">
        <f>SUM(D60:AE60)</f>
        <v>0</v>
      </c>
    </row>
    <row r="60" spans="1:33" ht="15" customHeight="1" x14ac:dyDescent="0.2">
      <c r="A60" s="576"/>
      <c r="B60" s="565"/>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
      <c r="AD60" s="27"/>
      <c r="AE60" s="219"/>
      <c r="AF60" s="561"/>
      <c r="AG60" s="557"/>
    </row>
    <row r="61" spans="1:33" ht="15" customHeight="1" x14ac:dyDescent="0.2">
      <c r="A61" s="576"/>
      <c r="B61" s="571" t="s">
        <v>18</v>
      </c>
      <c r="C61" s="30" t="s">
        <v>16</v>
      </c>
      <c r="D61" s="31"/>
      <c r="E61" s="32"/>
      <c r="F61" s="32"/>
      <c r="G61" s="85"/>
      <c r="H61" s="31"/>
      <c r="I61" s="32"/>
      <c r="J61" s="32"/>
      <c r="K61" s="33"/>
      <c r="L61" s="86"/>
      <c r="M61" s="32"/>
      <c r="N61" s="32"/>
      <c r="O61" s="85"/>
      <c r="P61" s="31"/>
      <c r="Q61" s="32"/>
      <c r="R61" s="32"/>
      <c r="S61" s="33"/>
      <c r="T61" s="31"/>
      <c r="U61" s="32"/>
      <c r="V61" s="32"/>
      <c r="W61" s="85"/>
      <c r="X61" s="31"/>
      <c r="Y61" s="32"/>
      <c r="Z61" s="32"/>
      <c r="AA61" s="33"/>
      <c r="AB61" s="31"/>
      <c r="AC61" s="32"/>
      <c r="AD61" s="32"/>
      <c r="AE61" s="230"/>
      <c r="AF61" s="562">
        <f>SUM(D61:AE61)</f>
        <v>0</v>
      </c>
      <c r="AG61" s="558">
        <f>SUM(D62:AE62)</f>
        <v>0</v>
      </c>
    </row>
    <row r="62" spans="1:33" ht="15" customHeight="1" x14ac:dyDescent="0.2">
      <c r="A62" s="576"/>
      <c r="B62" s="571"/>
      <c r="C62" s="25" t="s">
        <v>17</v>
      </c>
      <c r="D62" s="26"/>
      <c r="E62" s="27"/>
      <c r="F62" s="27"/>
      <c r="G62" s="82"/>
      <c r="H62" s="26"/>
      <c r="I62" s="27"/>
      <c r="J62" s="27"/>
      <c r="K62" s="28"/>
      <c r="L62" s="83"/>
      <c r="M62" s="27"/>
      <c r="N62" s="27"/>
      <c r="O62" s="82"/>
      <c r="P62" s="26"/>
      <c r="Q62" s="27"/>
      <c r="R62" s="27"/>
      <c r="S62" s="28"/>
      <c r="T62" s="26"/>
      <c r="U62" s="27"/>
      <c r="V62" s="27"/>
      <c r="W62" s="82"/>
      <c r="X62" s="26"/>
      <c r="Y62" s="27"/>
      <c r="Z62" s="27"/>
      <c r="AA62" s="28"/>
      <c r="AB62" s="26"/>
      <c r="AC62" s="27"/>
      <c r="AD62" s="27"/>
      <c r="AE62" s="233"/>
      <c r="AF62" s="561"/>
      <c r="AG62" s="557"/>
    </row>
    <row r="63" spans="1:33" ht="15" customHeight="1" x14ac:dyDescent="0.2">
      <c r="A63" s="576"/>
      <c r="B63" s="563" t="s">
        <v>19</v>
      </c>
      <c r="C63" s="30" t="s">
        <v>16</v>
      </c>
      <c r="D63" s="31"/>
      <c r="E63" s="32"/>
      <c r="F63" s="32"/>
      <c r="G63" s="85"/>
      <c r="H63" s="31"/>
      <c r="I63" s="32"/>
      <c r="J63" s="32"/>
      <c r="K63" s="33"/>
      <c r="L63" s="31"/>
      <c r="M63" s="32"/>
      <c r="N63" s="32"/>
      <c r="O63" s="85"/>
      <c r="P63" s="31"/>
      <c r="Q63" s="32"/>
      <c r="R63" s="32"/>
      <c r="S63" s="33"/>
      <c r="T63" s="86"/>
      <c r="U63" s="32"/>
      <c r="V63" s="32"/>
      <c r="W63" s="85"/>
      <c r="X63" s="31"/>
      <c r="Y63" s="32"/>
      <c r="Z63" s="32"/>
      <c r="AA63" s="33"/>
      <c r="AB63" s="86"/>
      <c r="AC63" s="32"/>
      <c r="AD63" s="32"/>
      <c r="AE63" s="230"/>
      <c r="AF63" s="562">
        <f>SUM(D63:AE63)</f>
        <v>0</v>
      </c>
      <c r="AG63" s="558">
        <f>SUM(D64:AE64)</f>
        <v>0</v>
      </c>
    </row>
    <row r="64" spans="1:33" ht="15" customHeight="1" x14ac:dyDescent="0.2">
      <c r="A64" s="576"/>
      <c r="B64" s="563"/>
      <c r="C64" s="25" t="s">
        <v>17</v>
      </c>
      <c r="D64" s="26"/>
      <c r="E64" s="27"/>
      <c r="F64" s="27"/>
      <c r="G64" s="82"/>
      <c r="H64" s="26"/>
      <c r="I64" s="27"/>
      <c r="J64" s="27"/>
      <c r="K64" s="28"/>
      <c r="L64" s="26"/>
      <c r="M64" s="27"/>
      <c r="N64" s="27"/>
      <c r="O64" s="82"/>
      <c r="P64" s="26"/>
      <c r="Q64" s="27"/>
      <c r="R64" s="27"/>
      <c r="S64" s="28"/>
      <c r="T64" s="83"/>
      <c r="U64" s="27"/>
      <c r="V64" s="27"/>
      <c r="W64" s="82"/>
      <c r="X64" s="26"/>
      <c r="Y64" s="27"/>
      <c r="Z64" s="27"/>
      <c r="AA64" s="28"/>
      <c r="AB64" s="83"/>
      <c r="AC64" s="27"/>
      <c r="AD64" s="27"/>
      <c r="AE64" s="233"/>
      <c r="AF64" s="561"/>
      <c r="AG64" s="557"/>
    </row>
    <row r="65" spans="1:33" ht="15" customHeight="1" x14ac:dyDescent="0.2">
      <c r="A65" s="576"/>
      <c r="B65" s="569"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32"/>
      <c r="AD65" s="32"/>
      <c r="AE65" s="215"/>
      <c r="AF65" s="562">
        <f>SUM(D65:AE65)</f>
        <v>0</v>
      </c>
      <c r="AG65" s="558">
        <f>SUM(D66:AE66)</f>
        <v>0</v>
      </c>
    </row>
    <row r="66" spans="1:33" ht="15" customHeight="1" thickBot="1" x14ac:dyDescent="0.25">
      <c r="A66" s="577"/>
      <c r="B66" s="570"/>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41"/>
      <c r="AD66" s="41"/>
      <c r="AE66" s="216"/>
      <c r="AF66" s="566"/>
      <c r="AG66" s="559"/>
    </row>
    <row r="67" spans="1:33"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33" ht="15" customHeight="1" x14ac:dyDescent="0.2">
      <c r="A68" s="575">
        <v>8</v>
      </c>
      <c r="B68" s="564" t="s">
        <v>15</v>
      </c>
      <c r="C68" s="20" t="s">
        <v>16</v>
      </c>
      <c r="D68" s="21"/>
      <c r="E68" s="22"/>
      <c r="F68" s="22"/>
      <c r="G68" s="79"/>
      <c r="H68" s="21"/>
      <c r="I68" s="22"/>
      <c r="J68" s="22"/>
      <c r="K68" s="23"/>
      <c r="L68" s="80"/>
      <c r="M68" s="22"/>
      <c r="N68" s="22"/>
      <c r="O68" s="79"/>
      <c r="P68" s="21"/>
      <c r="Q68" s="22"/>
      <c r="R68" s="22"/>
      <c r="S68" s="23"/>
      <c r="T68" s="80"/>
      <c r="U68" s="22"/>
      <c r="V68" s="22"/>
      <c r="W68" s="79"/>
      <c r="X68" s="21"/>
      <c r="Y68" s="22"/>
      <c r="Z68" s="22"/>
      <c r="AA68" s="23"/>
      <c r="AB68" s="21"/>
      <c r="AC68" s="22"/>
      <c r="AD68" s="22"/>
      <c r="AE68" s="218"/>
      <c r="AF68" s="560">
        <f>SUM(D68:AE68)</f>
        <v>0</v>
      </c>
      <c r="AG68" s="556">
        <f>SUM(D69:AE69)</f>
        <v>0</v>
      </c>
    </row>
    <row r="69" spans="1:33" ht="15" customHeight="1" x14ac:dyDescent="0.2">
      <c r="A69" s="576"/>
      <c r="B69" s="565"/>
      <c r="C69" s="25" t="s">
        <v>17</v>
      </c>
      <c r="D69" s="26"/>
      <c r="E69" s="27"/>
      <c r="F69" s="27"/>
      <c r="G69" s="82"/>
      <c r="H69" s="26"/>
      <c r="I69" s="27"/>
      <c r="J69" s="27"/>
      <c r="K69" s="28"/>
      <c r="L69" s="83"/>
      <c r="M69" s="27"/>
      <c r="N69" s="27"/>
      <c r="O69" s="82"/>
      <c r="P69" s="26"/>
      <c r="Q69" s="27"/>
      <c r="R69" s="27"/>
      <c r="S69" s="28"/>
      <c r="T69" s="83"/>
      <c r="U69" s="27"/>
      <c r="V69" s="27"/>
      <c r="W69" s="82"/>
      <c r="X69" s="26"/>
      <c r="Y69" s="27"/>
      <c r="Z69" s="27"/>
      <c r="AA69" s="28"/>
      <c r="AB69" s="26"/>
      <c r="AC69" s="27"/>
      <c r="AD69" s="27"/>
      <c r="AE69" s="219"/>
      <c r="AF69" s="561"/>
      <c r="AG69" s="557"/>
    </row>
    <row r="70" spans="1:33" ht="15" customHeight="1" x14ac:dyDescent="0.2">
      <c r="A70" s="576"/>
      <c r="B70" s="571"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32"/>
      <c r="AD70" s="32"/>
      <c r="AE70" s="230"/>
      <c r="AF70" s="562">
        <f>SUM(D70:AE70)</f>
        <v>0</v>
      </c>
      <c r="AG70" s="558">
        <f>SUM(D71:AE71)</f>
        <v>0</v>
      </c>
    </row>
    <row r="71" spans="1:33" ht="15" customHeight="1" x14ac:dyDescent="0.2">
      <c r="A71" s="576"/>
      <c r="B71" s="571"/>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
      <c r="AD71" s="27"/>
      <c r="AE71" s="233"/>
      <c r="AF71" s="561"/>
      <c r="AG71" s="557"/>
    </row>
    <row r="72" spans="1:33" ht="15" customHeight="1" x14ac:dyDescent="0.2">
      <c r="A72" s="576"/>
      <c r="B72" s="563"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86"/>
      <c r="AC72" s="32"/>
      <c r="AD72" s="32"/>
      <c r="AE72" s="230"/>
      <c r="AF72" s="562">
        <f>SUM(D72:AE72)</f>
        <v>0</v>
      </c>
      <c r="AG72" s="558">
        <f>SUM(D73:AE73)</f>
        <v>0</v>
      </c>
    </row>
    <row r="73" spans="1:33" ht="15" customHeight="1" x14ac:dyDescent="0.2">
      <c r="A73" s="576"/>
      <c r="B73" s="563"/>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83"/>
      <c r="AC73" s="27"/>
      <c r="AD73" s="27"/>
      <c r="AE73" s="233"/>
      <c r="AF73" s="561"/>
      <c r="AG73" s="557"/>
    </row>
    <row r="74" spans="1:33" ht="15" customHeight="1" x14ac:dyDescent="0.2">
      <c r="A74" s="576"/>
      <c r="B74" s="569" t="s">
        <v>20</v>
      </c>
      <c r="C74" s="30" t="s">
        <v>16</v>
      </c>
      <c r="D74" s="31"/>
      <c r="E74" s="32"/>
      <c r="F74" s="32"/>
      <c r="G74" s="85"/>
      <c r="H74" s="31"/>
      <c r="I74" s="32"/>
      <c r="J74" s="32"/>
      <c r="K74" s="33"/>
      <c r="L74" s="31"/>
      <c r="M74" s="32"/>
      <c r="N74" s="32"/>
      <c r="O74" s="85"/>
      <c r="P74" s="31"/>
      <c r="Q74" s="32"/>
      <c r="R74" s="32"/>
      <c r="S74" s="33"/>
      <c r="T74" s="31"/>
      <c r="U74" s="32"/>
      <c r="V74" s="32"/>
      <c r="W74" s="85"/>
      <c r="X74" s="31"/>
      <c r="Y74" s="32"/>
      <c r="Z74" s="32"/>
      <c r="AA74" s="33"/>
      <c r="AB74" s="86"/>
      <c r="AC74" s="32"/>
      <c r="AD74" s="32"/>
      <c r="AE74" s="215"/>
      <c r="AF74" s="562">
        <f>SUM(D74:AE74)</f>
        <v>0</v>
      </c>
      <c r="AG74" s="558">
        <f>SUM(D75:AE75)</f>
        <v>0</v>
      </c>
    </row>
    <row r="75" spans="1:33" ht="15" customHeight="1" thickBot="1" x14ac:dyDescent="0.25">
      <c r="A75" s="577"/>
      <c r="B75" s="570"/>
      <c r="C75" s="40" t="s">
        <v>17</v>
      </c>
      <c r="D75" s="43"/>
      <c r="E75" s="41"/>
      <c r="F75" s="41"/>
      <c r="G75" s="87"/>
      <c r="H75" s="43"/>
      <c r="I75" s="41"/>
      <c r="J75" s="41"/>
      <c r="K75" s="42"/>
      <c r="L75" s="43"/>
      <c r="M75" s="41"/>
      <c r="N75" s="41"/>
      <c r="O75" s="87"/>
      <c r="P75" s="43"/>
      <c r="Q75" s="41"/>
      <c r="R75" s="41"/>
      <c r="S75" s="42"/>
      <c r="T75" s="43"/>
      <c r="U75" s="41"/>
      <c r="V75" s="41"/>
      <c r="W75" s="87"/>
      <c r="X75" s="43"/>
      <c r="Y75" s="41"/>
      <c r="Z75" s="41"/>
      <c r="AA75" s="42"/>
      <c r="AB75" s="88"/>
      <c r="AC75" s="41"/>
      <c r="AD75" s="41"/>
      <c r="AE75" s="216"/>
      <c r="AF75" s="566"/>
      <c r="AG75" s="559"/>
    </row>
    <row r="76" spans="1:33"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33" ht="15" customHeight="1" x14ac:dyDescent="0.2">
      <c r="A77" s="575">
        <v>9</v>
      </c>
      <c r="B77" s="564" t="s">
        <v>15</v>
      </c>
      <c r="C77" s="20" t="s">
        <v>16</v>
      </c>
      <c r="D77" s="21"/>
      <c r="E77" s="22"/>
      <c r="F77" s="22"/>
      <c r="G77" s="23"/>
      <c r="H77" s="21"/>
      <c r="I77" s="22"/>
      <c r="J77" s="22"/>
      <c r="K77" s="23"/>
      <c r="L77" s="21"/>
      <c r="M77" s="22"/>
      <c r="N77" s="22"/>
      <c r="O77" s="23"/>
      <c r="P77" s="21"/>
      <c r="Q77" s="22"/>
      <c r="R77" s="22"/>
      <c r="S77" s="23"/>
      <c r="T77" s="21"/>
      <c r="U77" s="22"/>
      <c r="V77" s="22"/>
      <c r="W77" s="23"/>
      <c r="X77" s="21"/>
      <c r="Y77" s="22"/>
      <c r="Z77" s="22"/>
      <c r="AA77" s="23"/>
      <c r="AB77" s="21"/>
      <c r="AC77" s="22"/>
      <c r="AD77" s="22"/>
      <c r="AE77" s="218"/>
      <c r="AF77" s="560">
        <f>SUM(D77:AE77)</f>
        <v>0</v>
      </c>
      <c r="AG77" s="556">
        <f>SUM(D78:AE78)</f>
        <v>0</v>
      </c>
    </row>
    <row r="78" spans="1:33" ht="15" customHeight="1" x14ac:dyDescent="0.2">
      <c r="A78" s="576"/>
      <c r="B78" s="565"/>
      <c r="C78" s="25" t="s">
        <v>17</v>
      </c>
      <c r="D78" s="26"/>
      <c r="E78" s="27"/>
      <c r="F78" s="27"/>
      <c r="G78" s="28"/>
      <c r="H78" s="26"/>
      <c r="I78" s="27"/>
      <c r="J78" s="27"/>
      <c r="K78" s="28"/>
      <c r="L78" s="26"/>
      <c r="M78" s="27"/>
      <c r="N78" s="27"/>
      <c r="O78" s="28"/>
      <c r="P78" s="26"/>
      <c r="Q78" s="27"/>
      <c r="R78" s="27"/>
      <c r="S78" s="28"/>
      <c r="T78" s="26"/>
      <c r="U78" s="27"/>
      <c r="V78" s="27"/>
      <c r="W78" s="28"/>
      <c r="X78" s="26"/>
      <c r="Y78" s="27"/>
      <c r="Z78" s="27"/>
      <c r="AA78" s="28"/>
      <c r="AB78" s="26"/>
      <c r="AC78" s="27"/>
      <c r="AD78" s="27"/>
      <c r="AE78" s="219"/>
      <c r="AF78" s="561"/>
      <c r="AG78" s="557"/>
    </row>
    <row r="79" spans="1:33" ht="15" customHeight="1" x14ac:dyDescent="0.2">
      <c r="A79" s="576"/>
      <c r="B79" s="571" t="s">
        <v>18</v>
      </c>
      <c r="C79" s="30" t="s">
        <v>16</v>
      </c>
      <c r="D79" s="31"/>
      <c r="E79" s="32"/>
      <c r="F79" s="32"/>
      <c r="G79" s="33"/>
      <c r="H79" s="31"/>
      <c r="I79" s="32"/>
      <c r="J79" s="32"/>
      <c r="K79" s="33"/>
      <c r="L79" s="31"/>
      <c r="M79" s="32"/>
      <c r="N79" s="32"/>
      <c r="O79" s="33"/>
      <c r="P79" s="31"/>
      <c r="Q79" s="32"/>
      <c r="R79" s="32"/>
      <c r="S79" s="33"/>
      <c r="T79" s="31"/>
      <c r="U79" s="32"/>
      <c r="V79" s="32"/>
      <c r="W79" s="33"/>
      <c r="X79" s="31"/>
      <c r="Y79" s="32"/>
      <c r="Z79" s="32"/>
      <c r="AA79" s="33"/>
      <c r="AB79" s="31"/>
      <c r="AC79" s="32"/>
      <c r="AD79" s="32"/>
      <c r="AE79" s="215"/>
      <c r="AF79" s="562">
        <f>SUM(D79:AE79)</f>
        <v>0</v>
      </c>
      <c r="AG79" s="558">
        <f>SUM(D80:AE80)</f>
        <v>0</v>
      </c>
    </row>
    <row r="80" spans="1:33" ht="15" customHeight="1" x14ac:dyDescent="0.2">
      <c r="A80" s="576"/>
      <c r="B80" s="571"/>
      <c r="C80" s="25" t="s">
        <v>17</v>
      </c>
      <c r="D80" s="26"/>
      <c r="E80" s="27"/>
      <c r="F80" s="27"/>
      <c r="G80" s="28"/>
      <c r="H80" s="26"/>
      <c r="I80" s="27"/>
      <c r="J80" s="27"/>
      <c r="K80" s="28"/>
      <c r="L80" s="26"/>
      <c r="M80" s="27"/>
      <c r="N80" s="27"/>
      <c r="O80" s="28"/>
      <c r="P80" s="26"/>
      <c r="Q80" s="27"/>
      <c r="R80" s="27"/>
      <c r="S80" s="28"/>
      <c r="T80" s="26"/>
      <c r="U80" s="27"/>
      <c r="V80" s="27"/>
      <c r="W80" s="28"/>
      <c r="X80" s="26"/>
      <c r="Y80" s="27"/>
      <c r="Z80" s="27"/>
      <c r="AA80" s="28"/>
      <c r="AB80" s="26"/>
      <c r="AC80" s="27"/>
      <c r="AD80" s="27"/>
      <c r="AE80" s="219"/>
      <c r="AF80" s="561"/>
      <c r="AG80" s="557"/>
    </row>
    <row r="81" spans="1:33" ht="15" customHeight="1" x14ac:dyDescent="0.2">
      <c r="A81" s="576"/>
      <c r="B81" s="563"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31"/>
      <c r="AC81" s="32"/>
      <c r="AD81" s="32"/>
      <c r="AE81" s="215"/>
      <c r="AF81" s="562">
        <f>SUM(D81:AE81)</f>
        <v>0</v>
      </c>
      <c r="AG81" s="558">
        <f>SUM(D82:AE82)</f>
        <v>0</v>
      </c>
    </row>
    <row r="82" spans="1:33" ht="15" customHeight="1" x14ac:dyDescent="0.2">
      <c r="A82" s="576"/>
      <c r="B82" s="563"/>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26"/>
      <c r="AC82" s="27"/>
      <c r="AD82" s="27"/>
      <c r="AE82" s="219"/>
      <c r="AF82" s="561"/>
      <c r="AG82" s="557"/>
    </row>
    <row r="83" spans="1:33" ht="15" customHeight="1" x14ac:dyDescent="0.2">
      <c r="A83" s="576"/>
      <c r="B83" s="569"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31"/>
      <c r="AC83" s="32"/>
      <c r="AD83" s="32"/>
      <c r="AE83" s="215"/>
      <c r="AF83" s="562">
        <f>SUM(D83:AE83)</f>
        <v>0</v>
      </c>
      <c r="AG83" s="558">
        <f>SUM(D84:AE84)</f>
        <v>0</v>
      </c>
    </row>
    <row r="84" spans="1:33" ht="15" customHeight="1" thickBot="1" x14ac:dyDescent="0.25">
      <c r="A84" s="577"/>
      <c r="B84" s="570"/>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43"/>
      <c r="AC84" s="41"/>
      <c r="AD84" s="41"/>
      <c r="AE84" s="216"/>
      <c r="AF84" s="566"/>
      <c r="AG84" s="559"/>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575">
        <v>10</v>
      </c>
      <c r="B86" s="564"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2"/>
      <c r="AD86" s="22"/>
      <c r="AE86" s="218"/>
      <c r="AF86" s="560">
        <f>SUM(D86:AE86)</f>
        <v>0</v>
      </c>
      <c r="AG86" s="556">
        <f>SUM(D87:AE87)</f>
        <v>0</v>
      </c>
    </row>
    <row r="87" spans="1:33" ht="15" customHeight="1" x14ac:dyDescent="0.2">
      <c r="A87" s="576"/>
      <c r="B87" s="565"/>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
      <c r="AD87" s="27"/>
      <c r="AE87" s="219"/>
      <c r="AF87" s="561"/>
      <c r="AG87" s="557"/>
    </row>
    <row r="88" spans="1:33" ht="15" customHeight="1" x14ac:dyDescent="0.2">
      <c r="A88" s="576"/>
      <c r="B88" s="571"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32"/>
      <c r="AD88" s="32"/>
      <c r="AE88" s="215"/>
      <c r="AF88" s="562">
        <f>SUM(D88:AE88)</f>
        <v>0</v>
      </c>
      <c r="AG88" s="558">
        <f>SUM(D89:AE89)</f>
        <v>0</v>
      </c>
    </row>
    <row r="89" spans="1:33" ht="15" customHeight="1" x14ac:dyDescent="0.2">
      <c r="A89" s="576"/>
      <c r="B89" s="571"/>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
      <c r="AD89" s="27"/>
      <c r="AE89" s="219"/>
      <c r="AF89" s="561"/>
      <c r="AG89" s="557"/>
    </row>
    <row r="90" spans="1:33" ht="15" customHeight="1" x14ac:dyDescent="0.2">
      <c r="A90" s="576"/>
      <c r="B90" s="563" t="s">
        <v>19</v>
      </c>
      <c r="C90" s="30" t="s">
        <v>16</v>
      </c>
      <c r="D90" s="31"/>
      <c r="E90" s="32"/>
      <c r="F90" s="32"/>
      <c r="G90" s="85"/>
      <c r="H90" s="31"/>
      <c r="I90" s="32"/>
      <c r="J90" s="32"/>
      <c r="K90" s="33"/>
      <c r="L90" s="86"/>
      <c r="M90" s="32"/>
      <c r="N90" s="32"/>
      <c r="O90" s="85"/>
      <c r="P90" s="31"/>
      <c r="Q90" s="32"/>
      <c r="R90" s="32"/>
      <c r="S90" s="33"/>
      <c r="T90" s="86"/>
      <c r="U90" s="32"/>
      <c r="V90" s="32"/>
      <c r="W90" s="85"/>
      <c r="X90" s="31"/>
      <c r="Y90" s="32"/>
      <c r="Z90" s="32"/>
      <c r="AA90" s="33"/>
      <c r="AB90" s="86"/>
      <c r="AC90" s="32"/>
      <c r="AD90" s="32"/>
      <c r="AE90" s="230"/>
      <c r="AF90" s="562">
        <f>SUM(D90:AE90)</f>
        <v>0</v>
      </c>
      <c r="AG90" s="558">
        <f>SUM(D91:AE91)</f>
        <v>0</v>
      </c>
    </row>
    <row r="91" spans="1:33" ht="15" customHeight="1" x14ac:dyDescent="0.2">
      <c r="A91" s="576"/>
      <c r="B91" s="563"/>
      <c r="C91" s="25" t="s">
        <v>17</v>
      </c>
      <c r="D91" s="26"/>
      <c r="E91" s="27"/>
      <c r="F91" s="27"/>
      <c r="G91" s="82"/>
      <c r="H91" s="26"/>
      <c r="I91" s="27"/>
      <c r="J91" s="27"/>
      <c r="K91" s="28"/>
      <c r="L91" s="83"/>
      <c r="M91" s="27"/>
      <c r="N91" s="27"/>
      <c r="O91" s="82"/>
      <c r="P91" s="26"/>
      <c r="Q91" s="27"/>
      <c r="R91" s="27"/>
      <c r="S91" s="28"/>
      <c r="T91" s="83"/>
      <c r="U91" s="27"/>
      <c r="V91" s="27"/>
      <c r="W91" s="82"/>
      <c r="X91" s="26"/>
      <c r="Y91" s="27"/>
      <c r="Z91" s="27"/>
      <c r="AA91" s="28"/>
      <c r="AB91" s="83"/>
      <c r="AC91" s="27"/>
      <c r="AD91" s="27"/>
      <c r="AE91" s="233"/>
      <c r="AF91" s="561"/>
      <c r="AG91" s="557"/>
    </row>
    <row r="92" spans="1:33" ht="15" customHeight="1" x14ac:dyDescent="0.2">
      <c r="A92" s="576"/>
      <c r="B92" s="569" t="s">
        <v>20</v>
      </c>
      <c r="C92" s="30" t="s">
        <v>16</v>
      </c>
      <c r="D92" s="31"/>
      <c r="E92" s="32"/>
      <c r="F92" s="32"/>
      <c r="G92" s="85"/>
      <c r="H92" s="31"/>
      <c r="I92" s="32"/>
      <c r="J92" s="32"/>
      <c r="K92" s="33"/>
      <c r="L92" s="86"/>
      <c r="M92" s="32"/>
      <c r="N92" s="32"/>
      <c r="O92" s="85"/>
      <c r="P92" s="31"/>
      <c r="Q92" s="32"/>
      <c r="R92" s="32"/>
      <c r="S92" s="33"/>
      <c r="T92" s="31"/>
      <c r="U92" s="32"/>
      <c r="V92" s="32"/>
      <c r="W92" s="85"/>
      <c r="X92" s="31"/>
      <c r="Y92" s="32"/>
      <c r="Z92" s="32"/>
      <c r="AA92" s="33"/>
      <c r="AB92" s="31"/>
      <c r="AC92" s="32"/>
      <c r="AD92" s="32"/>
      <c r="AE92" s="215"/>
      <c r="AF92" s="562">
        <f>SUM(D92:AE92)</f>
        <v>0</v>
      </c>
      <c r="AG92" s="558">
        <f>SUM(D93:AE93)</f>
        <v>0</v>
      </c>
    </row>
    <row r="93" spans="1:33" ht="15" customHeight="1" thickBot="1" x14ac:dyDescent="0.25">
      <c r="A93" s="577"/>
      <c r="B93" s="570"/>
      <c r="C93" s="40" t="s">
        <v>17</v>
      </c>
      <c r="D93" s="43"/>
      <c r="E93" s="41"/>
      <c r="F93" s="41"/>
      <c r="G93" s="87"/>
      <c r="H93" s="43"/>
      <c r="I93" s="41"/>
      <c r="J93" s="41"/>
      <c r="K93" s="42"/>
      <c r="L93" s="88"/>
      <c r="M93" s="41"/>
      <c r="N93" s="41"/>
      <c r="O93" s="87"/>
      <c r="P93" s="43"/>
      <c r="Q93" s="41"/>
      <c r="R93" s="41"/>
      <c r="S93" s="42"/>
      <c r="T93" s="43"/>
      <c r="U93" s="41"/>
      <c r="V93" s="41"/>
      <c r="W93" s="87"/>
      <c r="X93" s="43"/>
      <c r="Y93" s="41"/>
      <c r="Z93" s="41"/>
      <c r="AA93" s="42"/>
      <c r="AB93" s="43"/>
      <c r="AC93" s="41"/>
      <c r="AD93" s="41"/>
      <c r="AE93" s="216"/>
      <c r="AF93" s="566"/>
      <c r="AG93" s="559"/>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575">
        <v>11</v>
      </c>
      <c r="B95" s="564" t="s">
        <v>15</v>
      </c>
      <c r="C95" s="20" t="s">
        <v>16</v>
      </c>
      <c r="D95" s="21"/>
      <c r="E95" s="22"/>
      <c r="F95" s="22"/>
      <c r="G95" s="79"/>
      <c r="H95" s="21"/>
      <c r="I95" s="22"/>
      <c r="J95" s="22"/>
      <c r="K95" s="23"/>
      <c r="L95" s="21"/>
      <c r="M95" s="22"/>
      <c r="N95" s="22"/>
      <c r="O95" s="79"/>
      <c r="P95" s="21"/>
      <c r="Q95" s="22"/>
      <c r="R95" s="22"/>
      <c r="S95" s="23"/>
      <c r="T95" s="80"/>
      <c r="U95" s="22"/>
      <c r="V95" s="22"/>
      <c r="W95" s="79"/>
      <c r="X95" s="21"/>
      <c r="Y95" s="22"/>
      <c r="Z95" s="22"/>
      <c r="AA95" s="23"/>
      <c r="AB95" s="80"/>
      <c r="AC95" s="22"/>
      <c r="AD95" s="22"/>
      <c r="AE95" s="218"/>
      <c r="AF95" s="560">
        <f>SUM(D95:AE95)</f>
        <v>0</v>
      </c>
      <c r="AG95" s="556">
        <f>SUM(D96:AE96)</f>
        <v>0</v>
      </c>
    </row>
    <row r="96" spans="1:33" ht="15" customHeight="1" x14ac:dyDescent="0.2">
      <c r="A96" s="576"/>
      <c r="B96" s="565"/>
      <c r="C96" s="25" t="s">
        <v>17</v>
      </c>
      <c r="D96" s="26"/>
      <c r="E96" s="27"/>
      <c r="F96" s="27"/>
      <c r="G96" s="82"/>
      <c r="H96" s="26"/>
      <c r="I96" s="27"/>
      <c r="J96" s="27"/>
      <c r="K96" s="28"/>
      <c r="L96" s="26"/>
      <c r="M96" s="27"/>
      <c r="N96" s="27"/>
      <c r="O96" s="82"/>
      <c r="P96" s="26"/>
      <c r="Q96" s="27"/>
      <c r="R96" s="27"/>
      <c r="S96" s="28"/>
      <c r="T96" s="83"/>
      <c r="U96" s="27"/>
      <c r="V96" s="27"/>
      <c r="W96" s="82"/>
      <c r="X96" s="26"/>
      <c r="Y96" s="27"/>
      <c r="Z96" s="27"/>
      <c r="AA96" s="28"/>
      <c r="AB96" s="83"/>
      <c r="AC96" s="27"/>
      <c r="AD96" s="27"/>
      <c r="AE96" s="219"/>
      <c r="AF96" s="561"/>
      <c r="AG96" s="557"/>
    </row>
    <row r="97" spans="1:33" ht="15" customHeight="1" x14ac:dyDescent="0.2">
      <c r="A97" s="576"/>
      <c r="B97" s="571" t="s">
        <v>18</v>
      </c>
      <c r="C97" s="30" t="s">
        <v>16</v>
      </c>
      <c r="D97" s="31"/>
      <c r="E97" s="32"/>
      <c r="F97" s="32"/>
      <c r="G97" s="85"/>
      <c r="H97" s="31"/>
      <c r="I97" s="32"/>
      <c r="J97" s="32"/>
      <c r="K97" s="33"/>
      <c r="L97" s="86"/>
      <c r="M97" s="32"/>
      <c r="N97" s="32"/>
      <c r="O97" s="85"/>
      <c r="P97" s="31"/>
      <c r="Q97" s="32"/>
      <c r="R97" s="32"/>
      <c r="S97" s="33"/>
      <c r="T97" s="86"/>
      <c r="U97" s="32"/>
      <c r="V97" s="32"/>
      <c r="W97" s="85"/>
      <c r="X97" s="31"/>
      <c r="Y97" s="32"/>
      <c r="Z97" s="32"/>
      <c r="AA97" s="33"/>
      <c r="AB97" s="86"/>
      <c r="AC97" s="32"/>
      <c r="AD97" s="32"/>
      <c r="AE97" s="215"/>
      <c r="AF97" s="562">
        <f>SUM(D97:AE97)</f>
        <v>0</v>
      </c>
      <c r="AG97" s="558">
        <f>SUM(D98:AE98)</f>
        <v>0</v>
      </c>
    </row>
    <row r="98" spans="1:33" ht="15" customHeight="1" x14ac:dyDescent="0.2">
      <c r="A98" s="576"/>
      <c r="B98" s="571"/>
      <c r="C98" s="25" t="s">
        <v>17</v>
      </c>
      <c r="D98" s="26"/>
      <c r="E98" s="27"/>
      <c r="F98" s="27"/>
      <c r="G98" s="82"/>
      <c r="H98" s="26"/>
      <c r="I98" s="27"/>
      <c r="J98" s="27"/>
      <c r="K98" s="28"/>
      <c r="L98" s="83"/>
      <c r="M98" s="27"/>
      <c r="N98" s="27"/>
      <c r="O98" s="82"/>
      <c r="P98" s="26"/>
      <c r="Q98" s="27"/>
      <c r="R98" s="27"/>
      <c r="S98" s="28"/>
      <c r="T98" s="83"/>
      <c r="U98" s="27"/>
      <c r="V98" s="27"/>
      <c r="W98" s="82"/>
      <c r="X98" s="26"/>
      <c r="Y98" s="27"/>
      <c r="Z98" s="27"/>
      <c r="AA98" s="28"/>
      <c r="AB98" s="83"/>
      <c r="AC98" s="27"/>
      <c r="AD98" s="27"/>
      <c r="AE98" s="219"/>
      <c r="AF98" s="561"/>
      <c r="AG98" s="557"/>
    </row>
    <row r="99" spans="1:33" ht="15" customHeight="1" x14ac:dyDescent="0.2">
      <c r="A99" s="576"/>
      <c r="B99" s="563"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32"/>
      <c r="AD99" s="32"/>
      <c r="AE99" s="230"/>
      <c r="AF99" s="562">
        <f>SUM(D99:AE99)</f>
        <v>0</v>
      </c>
      <c r="AG99" s="558">
        <f>SUM(D100:AE100)</f>
        <v>0</v>
      </c>
    </row>
    <row r="100" spans="1:33" ht="15" customHeight="1" x14ac:dyDescent="0.2">
      <c r="A100" s="576"/>
      <c r="B100" s="563"/>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
      <c r="AD100" s="27"/>
      <c r="AE100" s="233"/>
      <c r="AF100" s="561"/>
      <c r="AG100" s="557"/>
    </row>
    <row r="101" spans="1:33" ht="15" customHeight="1" x14ac:dyDescent="0.2">
      <c r="A101" s="576"/>
      <c r="B101" s="569"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32"/>
      <c r="AD101" s="32"/>
      <c r="AE101" s="215"/>
      <c r="AF101" s="562">
        <f>SUM(D101:AE101)</f>
        <v>0</v>
      </c>
      <c r="AG101" s="558">
        <f>SUM(D102:AE102)</f>
        <v>0</v>
      </c>
    </row>
    <row r="102" spans="1:33" ht="15" customHeight="1" thickBot="1" x14ac:dyDescent="0.25">
      <c r="A102" s="577"/>
      <c r="B102" s="570"/>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41"/>
      <c r="AD102" s="41"/>
      <c r="AE102" s="216"/>
      <c r="AF102" s="566"/>
      <c r="AG102" s="559"/>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575">
        <v>12</v>
      </c>
      <c r="B104" s="564"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2"/>
      <c r="AD104" s="22"/>
      <c r="AE104" s="218"/>
      <c r="AF104" s="560">
        <f>SUM(D104:AE104)</f>
        <v>0</v>
      </c>
      <c r="AG104" s="556">
        <f>SUM(D105:AE105)</f>
        <v>0</v>
      </c>
    </row>
    <row r="105" spans="1:33" ht="15" customHeight="1" x14ac:dyDescent="0.2">
      <c r="A105" s="576"/>
      <c r="B105" s="565"/>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
      <c r="AD105" s="27"/>
      <c r="AE105" s="219"/>
      <c r="AF105" s="561"/>
      <c r="AG105" s="557"/>
    </row>
    <row r="106" spans="1:33" ht="15" customHeight="1" x14ac:dyDescent="0.2">
      <c r="A106" s="576"/>
      <c r="B106" s="571" t="s">
        <v>18</v>
      </c>
      <c r="C106" s="30" t="s">
        <v>16</v>
      </c>
      <c r="D106" s="31"/>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32"/>
      <c r="AD106" s="32"/>
      <c r="AE106" s="215"/>
      <c r="AF106" s="562">
        <f>SUM(D106:AE106)</f>
        <v>0</v>
      </c>
      <c r="AG106" s="558">
        <f>SUM(D107:AE107)</f>
        <v>0</v>
      </c>
    </row>
    <row r="107" spans="1:33" ht="15" customHeight="1" x14ac:dyDescent="0.2">
      <c r="A107" s="576"/>
      <c r="B107" s="571"/>
      <c r="C107" s="25" t="s">
        <v>17</v>
      </c>
      <c r="D107" s="26"/>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
      <c r="AD107" s="27"/>
      <c r="AE107" s="219"/>
      <c r="AF107" s="561"/>
      <c r="AG107" s="557"/>
    </row>
    <row r="108" spans="1:33" ht="15" customHeight="1" x14ac:dyDescent="0.2">
      <c r="A108" s="576"/>
      <c r="B108" s="563" t="s">
        <v>19</v>
      </c>
      <c r="C108" s="30" t="s">
        <v>16</v>
      </c>
      <c r="D108" s="31"/>
      <c r="E108" s="32"/>
      <c r="F108" s="32"/>
      <c r="G108" s="85"/>
      <c r="H108" s="31"/>
      <c r="I108" s="32"/>
      <c r="J108" s="32"/>
      <c r="K108" s="33"/>
      <c r="L108" s="86"/>
      <c r="M108" s="32"/>
      <c r="N108" s="32"/>
      <c r="O108" s="85"/>
      <c r="P108" s="31"/>
      <c r="Q108" s="32"/>
      <c r="R108" s="32"/>
      <c r="S108" s="33"/>
      <c r="T108" s="86"/>
      <c r="U108" s="32"/>
      <c r="V108" s="32"/>
      <c r="W108" s="85"/>
      <c r="X108" s="31"/>
      <c r="Y108" s="32"/>
      <c r="Z108" s="32"/>
      <c r="AA108" s="33"/>
      <c r="AB108" s="86"/>
      <c r="AC108" s="32"/>
      <c r="AD108" s="32"/>
      <c r="AE108" s="215"/>
      <c r="AF108" s="562">
        <f>SUM(D108:AE108)</f>
        <v>0</v>
      </c>
      <c r="AG108" s="558">
        <f>SUM(D109:AE109)</f>
        <v>0</v>
      </c>
    </row>
    <row r="109" spans="1:33" ht="15" customHeight="1" x14ac:dyDescent="0.2">
      <c r="A109" s="576"/>
      <c r="B109" s="563"/>
      <c r="C109" s="25" t="s">
        <v>17</v>
      </c>
      <c r="D109" s="26"/>
      <c r="E109" s="27"/>
      <c r="F109" s="27"/>
      <c r="G109" s="82"/>
      <c r="H109" s="26"/>
      <c r="I109" s="27"/>
      <c r="J109" s="27"/>
      <c r="K109" s="28"/>
      <c r="L109" s="83"/>
      <c r="M109" s="27"/>
      <c r="N109" s="27"/>
      <c r="O109" s="82"/>
      <c r="P109" s="26"/>
      <c r="Q109" s="27"/>
      <c r="R109" s="27"/>
      <c r="S109" s="28"/>
      <c r="T109" s="83"/>
      <c r="U109" s="27"/>
      <c r="V109" s="27"/>
      <c r="W109" s="82"/>
      <c r="X109" s="26"/>
      <c r="Y109" s="27"/>
      <c r="Z109" s="27"/>
      <c r="AA109" s="28"/>
      <c r="AB109" s="83"/>
      <c r="AC109" s="27"/>
      <c r="AD109" s="27"/>
      <c r="AE109" s="219"/>
      <c r="AF109" s="561"/>
      <c r="AG109" s="557"/>
    </row>
    <row r="110" spans="1:33" ht="15" customHeight="1" x14ac:dyDescent="0.2">
      <c r="A110" s="576"/>
      <c r="B110" s="569" t="s">
        <v>20</v>
      </c>
      <c r="C110" s="30" t="s">
        <v>16</v>
      </c>
      <c r="D110" s="31"/>
      <c r="E110" s="32"/>
      <c r="F110" s="32"/>
      <c r="G110" s="85"/>
      <c r="H110" s="31"/>
      <c r="I110" s="32"/>
      <c r="J110" s="32"/>
      <c r="K110" s="33"/>
      <c r="L110" s="86"/>
      <c r="M110" s="32"/>
      <c r="N110" s="32"/>
      <c r="O110" s="85"/>
      <c r="P110" s="31"/>
      <c r="Q110" s="32"/>
      <c r="R110" s="32"/>
      <c r="S110" s="33"/>
      <c r="T110" s="86"/>
      <c r="U110" s="32"/>
      <c r="V110" s="32"/>
      <c r="W110" s="85"/>
      <c r="X110" s="31"/>
      <c r="Y110" s="32"/>
      <c r="Z110" s="32"/>
      <c r="AA110" s="33"/>
      <c r="AB110" s="31"/>
      <c r="AC110" s="32"/>
      <c r="AD110" s="32"/>
      <c r="AE110" s="215"/>
      <c r="AF110" s="562">
        <f>SUM(D110:AE110)</f>
        <v>0</v>
      </c>
      <c r="AG110" s="558">
        <f>SUM(D111:AE111)</f>
        <v>0</v>
      </c>
    </row>
    <row r="111" spans="1:33" ht="15" customHeight="1" thickBot="1" x14ac:dyDescent="0.25">
      <c r="A111" s="577"/>
      <c r="B111" s="570"/>
      <c r="C111" s="40" t="s">
        <v>17</v>
      </c>
      <c r="D111" s="43"/>
      <c r="E111" s="41"/>
      <c r="F111" s="41"/>
      <c r="G111" s="87"/>
      <c r="H111" s="43"/>
      <c r="I111" s="41"/>
      <c r="J111" s="41"/>
      <c r="K111" s="42"/>
      <c r="L111" s="88"/>
      <c r="M111" s="41"/>
      <c r="N111" s="41"/>
      <c r="O111" s="87"/>
      <c r="P111" s="43"/>
      <c r="Q111" s="41"/>
      <c r="R111" s="41"/>
      <c r="S111" s="42"/>
      <c r="T111" s="88"/>
      <c r="U111" s="41"/>
      <c r="V111" s="41"/>
      <c r="W111" s="87"/>
      <c r="X111" s="43"/>
      <c r="Y111" s="41"/>
      <c r="Z111" s="41"/>
      <c r="AA111" s="42"/>
      <c r="AB111" s="43"/>
      <c r="AC111" s="41"/>
      <c r="AD111" s="41"/>
      <c r="AE111" s="216"/>
      <c r="AF111" s="566"/>
      <c r="AG111" s="559"/>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575">
        <v>13</v>
      </c>
      <c r="B113" s="564" t="s">
        <v>15</v>
      </c>
      <c r="C113" s="20" t="s">
        <v>16</v>
      </c>
      <c r="D113" s="21"/>
      <c r="E113" s="22"/>
      <c r="F113" s="22"/>
      <c r="G113" s="23"/>
      <c r="H113" s="21"/>
      <c r="I113" s="22"/>
      <c r="J113" s="22"/>
      <c r="K113" s="23"/>
      <c r="L113" s="21"/>
      <c r="M113" s="22"/>
      <c r="N113" s="22"/>
      <c r="O113" s="23"/>
      <c r="P113" s="21"/>
      <c r="Q113" s="22"/>
      <c r="R113" s="22"/>
      <c r="S113" s="23"/>
      <c r="T113" s="21"/>
      <c r="U113" s="22"/>
      <c r="V113" s="22"/>
      <c r="W113" s="23"/>
      <c r="X113" s="21"/>
      <c r="Y113" s="22"/>
      <c r="Z113" s="22"/>
      <c r="AA113" s="23"/>
      <c r="AB113" s="21"/>
      <c r="AC113" s="22"/>
      <c r="AD113" s="22"/>
      <c r="AE113" s="218"/>
      <c r="AF113" s="560">
        <f>SUM(D113:AE113)</f>
        <v>0</v>
      </c>
      <c r="AG113" s="556">
        <f>SUM(D114:AE114)</f>
        <v>0</v>
      </c>
    </row>
    <row r="114" spans="1:33" ht="15" customHeight="1" x14ac:dyDescent="0.2">
      <c r="A114" s="576"/>
      <c r="B114" s="565"/>
      <c r="C114" s="25" t="s">
        <v>17</v>
      </c>
      <c r="D114" s="26"/>
      <c r="E114" s="27"/>
      <c r="F114" s="27"/>
      <c r="G114" s="28"/>
      <c r="H114" s="26"/>
      <c r="I114" s="27"/>
      <c r="J114" s="27"/>
      <c r="K114" s="28"/>
      <c r="L114" s="26"/>
      <c r="M114" s="27"/>
      <c r="N114" s="27"/>
      <c r="O114" s="28"/>
      <c r="P114" s="26"/>
      <c r="Q114" s="27"/>
      <c r="R114" s="27"/>
      <c r="S114" s="28"/>
      <c r="T114" s="26"/>
      <c r="U114" s="27"/>
      <c r="V114" s="27"/>
      <c r="W114" s="28"/>
      <c r="X114" s="26"/>
      <c r="Y114" s="27"/>
      <c r="Z114" s="27"/>
      <c r="AA114" s="28"/>
      <c r="AB114" s="26"/>
      <c r="AC114" s="27"/>
      <c r="AD114" s="27"/>
      <c r="AE114" s="219"/>
      <c r="AF114" s="561"/>
      <c r="AG114" s="557"/>
    </row>
    <row r="115" spans="1:33" ht="15" customHeight="1" x14ac:dyDescent="0.2">
      <c r="A115" s="576"/>
      <c r="B115" s="571"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31"/>
      <c r="AC115" s="32"/>
      <c r="AD115" s="32"/>
      <c r="AE115" s="215"/>
      <c r="AF115" s="562">
        <f>SUM(D115:AE115)</f>
        <v>0</v>
      </c>
      <c r="AG115" s="558">
        <f>SUM(D116:AE116)</f>
        <v>0</v>
      </c>
    </row>
    <row r="116" spans="1:33" ht="15" customHeight="1" x14ac:dyDescent="0.2">
      <c r="A116" s="576"/>
      <c r="B116" s="571"/>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26"/>
      <c r="AC116" s="27"/>
      <c r="AD116" s="27"/>
      <c r="AE116" s="219"/>
      <c r="AF116" s="561"/>
      <c r="AG116" s="557"/>
    </row>
    <row r="117" spans="1:33" ht="15" customHeight="1" x14ac:dyDescent="0.2">
      <c r="A117" s="576"/>
      <c r="B117" s="563"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32"/>
      <c r="AD117" s="32"/>
      <c r="AE117" s="215"/>
      <c r="AF117" s="562">
        <f>SUM(D117:AE117)</f>
        <v>0</v>
      </c>
      <c r="AG117" s="558">
        <f>SUM(D118:AE118)</f>
        <v>0</v>
      </c>
    </row>
    <row r="118" spans="1:33" ht="15" customHeight="1" x14ac:dyDescent="0.2">
      <c r="A118" s="576"/>
      <c r="B118" s="563"/>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
      <c r="AD118" s="27"/>
      <c r="AE118" s="219"/>
      <c r="AF118" s="561"/>
      <c r="AG118" s="557"/>
    </row>
    <row r="119" spans="1:33" ht="15" customHeight="1" x14ac:dyDescent="0.2">
      <c r="A119" s="576"/>
      <c r="B119" s="569" t="s">
        <v>20</v>
      </c>
      <c r="C119" s="30" t="s">
        <v>16</v>
      </c>
      <c r="D119" s="31"/>
      <c r="E119" s="32"/>
      <c r="F119" s="32"/>
      <c r="G119" s="33"/>
      <c r="H119" s="31"/>
      <c r="I119" s="32"/>
      <c r="J119" s="32"/>
      <c r="K119" s="33"/>
      <c r="L119" s="31"/>
      <c r="M119" s="32"/>
      <c r="N119" s="32"/>
      <c r="O119" s="33"/>
      <c r="P119" s="31"/>
      <c r="Q119" s="32"/>
      <c r="R119" s="32"/>
      <c r="S119" s="33"/>
      <c r="T119" s="31"/>
      <c r="U119" s="32"/>
      <c r="V119" s="32"/>
      <c r="W119" s="33"/>
      <c r="X119" s="31"/>
      <c r="Y119" s="32"/>
      <c r="Z119" s="32"/>
      <c r="AA119" s="33"/>
      <c r="AB119" s="31"/>
      <c r="AC119" s="32"/>
      <c r="AD119" s="32"/>
      <c r="AE119" s="215"/>
      <c r="AF119" s="562">
        <f>SUM(D119:AE119)</f>
        <v>0</v>
      </c>
      <c r="AG119" s="558">
        <f>SUM(D120:AE120)</f>
        <v>0</v>
      </c>
    </row>
    <row r="120" spans="1:33" ht="15" customHeight="1" thickBot="1" x14ac:dyDescent="0.25">
      <c r="A120" s="577"/>
      <c r="B120" s="570"/>
      <c r="C120" s="40" t="s">
        <v>17</v>
      </c>
      <c r="D120" s="43"/>
      <c r="E120" s="41"/>
      <c r="F120" s="41"/>
      <c r="G120" s="42"/>
      <c r="H120" s="43"/>
      <c r="I120" s="41"/>
      <c r="J120" s="41"/>
      <c r="K120" s="42"/>
      <c r="L120" s="43"/>
      <c r="M120" s="41"/>
      <c r="N120" s="41"/>
      <c r="O120" s="42"/>
      <c r="P120" s="43"/>
      <c r="Q120" s="41"/>
      <c r="R120" s="41"/>
      <c r="S120" s="42"/>
      <c r="T120" s="43"/>
      <c r="U120" s="41"/>
      <c r="V120" s="41"/>
      <c r="W120" s="42"/>
      <c r="X120" s="43"/>
      <c r="Y120" s="41"/>
      <c r="Z120" s="41"/>
      <c r="AA120" s="42"/>
      <c r="AB120" s="43"/>
      <c r="AC120" s="41"/>
      <c r="AD120" s="41"/>
      <c r="AE120" s="216"/>
      <c r="AF120" s="566"/>
      <c r="AG120" s="559"/>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575">
        <v>14</v>
      </c>
      <c r="B122" s="564"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2"/>
      <c r="AD122" s="22"/>
      <c r="AE122" s="218"/>
      <c r="AF122" s="560">
        <f>SUM(D122:AE122)</f>
        <v>0</v>
      </c>
      <c r="AG122" s="556">
        <f>SUM(D123:AE123)</f>
        <v>0</v>
      </c>
    </row>
    <row r="123" spans="1:33" ht="15" customHeight="1" x14ac:dyDescent="0.2">
      <c r="A123" s="576"/>
      <c r="B123" s="565"/>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
      <c r="AD123" s="27"/>
      <c r="AE123" s="219"/>
      <c r="AF123" s="561"/>
      <c r="AG123" s="557"/>
    </row>
    <row r="124" spans="1:33" ht="15" customHeight="1" x14ac:dyDescent="0.2">
      <c r="A124" s="576"/>
      <c r="B124" s="571" t="s">
        <v>18</v>
      </c>
      <c r="C124" s="30" t="s">
        <v>16</v>
      </c>
      <c r="D124" s="31"/>
      <c r="E124" s="32"/>
      <c r="F124" s="32"/>
      <c r="G124" s="85"/>
      <c r="H124" s="31"/>
      <c r="I124" s="32"/>
      <c r="J124" s="32"/>
      <c r="K124" s="33"/>
      <c r="L124" s="86"/>
      <c r="M124" s="32"/>
      <c r="N124" s="32"/>
      <c r="O124" s="85"/>
      <c r="P124" s="31"/>
      <c r="Q124" s="32"/>
      <c r="R124" s="32"/>
      <c r="S124" s="33"/>
      <c r="T124" s="31"/>
      <c r="U124" s="32"/>
      <c r="V124" s="32"/>
      <c r="W124" s="85"/>
      <c r="X124" s="31"/>
      <c r="Y124" s="32"/>
      <c r="Z124" s="32"/>
      <c r="AA124" s="33"/>
      <c r="AB124" s="31"/>
      <c r="AC124" s="32"/>
      <c r="AD124" s="32"/>
      <c r="AE124" s="215"/>
      <c r="AF124" s="562">
        <f>SUM(D124:AE124)</f>
        <v>0</v>
      </c>
      <c r="AG124" s="558">
        <f>SUM(D125:AE125)</f>
        <v>0</v>
      </c>
    </row>
    <row r="125" spans="1:33" ht="15" customHeight="1" x14ac:dyDescent="0.2">
      <c r="A125" s="576"/>
      <c r="B125" s="571"/>
      <c r="C125" s="25" t="s">
        <v>17</v>
      </c>
      <c r="D125" s="26"/>
      <c r="E125" s="27"/>
      <c r="F125" s="27"/>
      <c r="G125" s="82"/>
      <c r="H125" s="26"/>
      <c r="I125" s="27"/>
      <c r="J125" s="27"/>
      <c r="K125" s="28"/>
      <c r="L125" s="83"/>
      <c r="M125" s="27"/>
      <c r="N125" s="27"/>
      <c r="O125" s="82"/>
      <c r="P125" s="26"/>
      <c r="Q125" s="27"/>
      <c r="R125" s="27"/>
      <c r="S125" s="28"/>
      <c r="T125" s="26"/>
      <c r="U125" s="27"/>
      <c r="V125" s="27"/>
      <c r="W125" s="82"/>
      <c r="X125" s="26"/>
      <c r="Y125" s="27"/>
      <c r="Z125" s="27"/>
      <c r="AA125" s="28"/>
      <c r="AB125" s="26"/>
      <c r="AC125" s="27"/>
      <c r="AD125" s="27"/>
      <c r="AE125" s="219"/>
      <c r="AF125" s="561"/>
      <c r="AG125" s="557"/>
    </row>
    <row r="126" spans="1:33" ht="15" customHeight="1" x14ac:dyDescent="0.2">
      <c r="A126" s="576"/>
      <c r="B126" s="563" t="s">
        <v>19</v>
      </c>
      <c r="C126" s="30" t="s">
        <v>16</v>
      </c>
      <c r="D126" s="31"/>
      <c r="E126" s="32"/>
      <c r="F126" s="32"/>
      <c r="G126" s="85"/>
      <c r="H126" s="31"/>
      <c r="I126" s="32"/>
      <c r="J126" s="32"/>
      <c r="K126" s="33"/>
      <c r="L126" s="31"/>
      <c r="M126" s="32"/>
      <c r="N126" s="32"/>
      <c r="O126" s="85"/>
      <c r="P126" s="31"/>
      <c r="Q126" s="32"/>
      <c r="R126" s="32"/>
      <c r="S126" s="33"/>
      <c r="T126" s="86"/>
      <c r="U126" s="32"/>
      <c r="V126" s="32"/>
      <c r="W126" s="85"/>
      <c r="X126" s="31"/>
      <c r="Y126" s="32"/>
      <c r="Z126" s="32"/>
      <c r="AA126" s="33"/>
      <c r="AB126" s="86"/>
      <c r="AC126" s="32"/>
      <c r="AD126" s="32"/>
      <c r="AE126" s="230"/>
      <c r="AF126" s="562">
        <f>SUM(D126:AE126)</f>
        <v>0</v>
      </c>
      <c r="AG126" s="558">
        <f>SUM(D127:AE127)</f>
        <v>0</v>
      </c>
    </row>
    <row r="127" spans="1:33" ht="15" customHeight="1" x14ac:dyDescent="0.2">
      <c r="A127" s="576"/>
      <c r="B127" s="563"/>
      <c r="C127" s="25" t="s">
        <v>17</v>
      </c>
      <c r="D127" s="26"/>
      <c r="E127" s="27"/>
      <c r="F127" s="27"/>
      <c r="G127" s="82"/>
      <c r="H127" s="26"/>
      <c r="I127" s="27"/>
      <c r="J127" s="27"/>
      <c r="K127" s="28"/>
      <c r="L127" s="26"/>
      <c r="M127" s="27"/>
      <c r="N127" s="27"/>
      <c r="O127" s="82"/>
      <c r="P127" s="26"/>
      <c r="Q127" s="27"/>
      <c r="R127" s="27"/>
      <c r="S127" s="28"/>
      <c r="T127" s="83"/>
      <c r="U127" s="27"/>
      <c r="V127" s="27"/>
      <c r="W127" s="82"/>
      <c r="X127" s="26"/>
      <c r="Y127" s="27"/>
      <c r="Z127" s="27"/>
      <c r="AA127" s="28"/>
      <c r="AB127" s="83"/>
      <c r="AC127" s="27"/>
      <c r="AD127" s="27"/>
      <c r="AE127" s="233"/>
      <c r="AF127" s="561"/>
      <c r="AG127" s="557"/>
    </row>
    <row r="128" spans="1:33" ht="15" customHeight="1" x14ac:dyDescent="0.2">
      <c r="A128" s="576"/>
      <c r="B128" s="569"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32"/>
      <c r="AD128" s="32"/>
      <c r="AE128" s="215"/>
      <c r="AF128" s="562">
        <f>SUM(D128:AE128)</f>
        <v>0</v>
      </c>
      <c r="AG128" s="558">
        <f>SUM(D129:AE129)</f>
        <v>0</v>
      </c>
    </row>
    <row r="129" spans="1:33" ht="15" customHeight="1" thickBot="1" x14ac:dyDescent="0.25">
      <c r="A129" s="577"/>
      <c r="B129" s="570"/>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41"/>
      <c r="AD129" s="41"/>
      <c r="AE129" s="216"/>
      <c r="AF129" s="566"/>
      <c r="AG129" s="559"/>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575">
        <v>15</v>
      </c>
      <c r="B131" s="564" t="s">
        <v>15</v>
      </c>
      <c r="C131" s="20" t="s">
        <v>16</v>
      </c>
      <c r="D131" s="21"/>
      <c r="E131" s="22"/>
      <c r="F131" s="22"/>
      <c r="G131" s="79"/>
      <c r="H131" s="21"/>
      <c r="I131" s="22"/>
      <c r="J131" s="22"/>
      <c r="K131" s="23"/>
      <c r="L131" s="80"/>
      <c r="M131" s="22"/>
      <c r="N131" s="22"/>
      <c r="O131" s="79"/>
      <c r="P131" s="21"/>
      <c r="Q131" s="22"/>
      <c r="R131" s="22"/>
      <c r="S131" s="23"/>
      <c r="T131" s="21"/>
      <c r="U131" s="22"/>
      <c r="V131" s="22"/>
      <c r="W131" s="79"/>
      <c r="X131" s="21"/>
      <c r="Y131" s="22"/>
      <c r="Z131" s="22"/>
      <c r="AA131" s="23"/>
      <c r="AB131" s="21"/>
      <c r="AC131" s="22"/>
      <c r="AD131" s="22"/>
      <c r="AE131" s="218"/>
      <c r="AF131" s="560">
        <f>SUM(D131:AE131)</f>
        <v>0</v>
      </c>
      <c r="AG131" s="556">
        <f>SUM(D132:AE132)</f>
        <v>0</v>
      </c>
    </row>
    <row r="132" spans="1:33" ht="15" customHeight="1" x14ac:dyDescent="0.2">
      <c r="A132" s="576"/>
      <c r="B132" s="565"/>
      <c r="C132" s="25" t="s">
        <v>17</v>
      </c>
      <c r="D132" s="26"/>
      <c r="E132" s="27"/>
      <c r="F132" s="27"/>
      <c r="G132" s="82"/>
      <c r="H132" s="26"/>
      <c r="I132" s="27"/>
      <c r="J132" s="27"/>
      <c r="K132" s="28"/>
      <c r="L132" s="83"/>
      <c r="M132" s="27"/>
      <c r="N132" s="27"/>
      <c r="O132" s="82"/>
      <c r="P132" s="26"/>
      <c r="Q132" s="27"/>
      <c r="R132" s="27"/>
      <c r="S132" s="28"/>
      <c r="T132" s="26"/>
      <c r="U132" s="27"/>
      <c r="V132" s="27"/>
      <c r="W132" s="82"/>
      <c r="X132" s="26"/>
      <c r="Y132" s="27"/>
      <c r="Z132" s="27"/>
      <c r="AA132" s="28"/>
      <c r="AB132" s="26"/>
      <c r="AC132" s="27"/>
      <c r="AD132" s="27"/>
      <c r="AE132" s="219"/>
      <c r="AF132" s="561"/>
      <c r="AG132" s="557"/>
    </row>
    <row r="133" spans="1:33" ht="15" customHeight="1" x14ac:dyDescent="0.2">
      <c r="A133" s="576"/>
      <c r="B133" s="571"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32"/>
      <c r="AD133" s="32"/>
      <c r="AE133" s="215"/>
      <c r="AF133" s="562">
        <f>SUM(D133:AE133)</f>
        <v>0</v>
      </c>
      <c r="AG133" s="558">
        <f>SUM(D134:AE134)</f>
        <v>0</v>
      </c>
    </row>
    <row r="134" spans="1:33" ht="15" customHeight="1" x14ac:dyDescent="0.2">
      <c r="A134" s="576"/>
      <c r="B134" s="571"/>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
      <c r="AD134" s="27"/>
      <c r="AE134" s="219"/>
      <c r="AF134" s="561"/>
      <c r="AG134" s="557"/>
    </row>
    <row r="135" spans="1:33" ht="15" customHeight="1" x14ac:dyDescent="0.2">
      <c r="A135" s="576"/>
      <c r="B135" s="563"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86"/>
      <c r="AC135" s="32"/>
      <c r="AD135" s="32"/>
      <c r="AE135" s="230"/>
      <c r="AF135" s="562">
        <f>SUM(D135:AE135)</f>
        <v>0</v>
      </c>
      <c r="AG135" s="558">
        <f>SUM(D136:AE136)</f>
        <v>0</v>
      </c>
    </row>
    <row r="136" spans="1:33" ht="15" customHeight="1" x14ac:dyDescent="0.2">
      <c r="A136" s="576"/>
      <c r="B136" s="563"/>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83"/>
      <c r="AC136" s="27"/>
      <c r="AD136" s="27"/>
      <c r="AE136" s="233"/>
      <c r="AF136" s="561"/>
      <c r="AG136" s="557"/>
    </row>
    <row r="137" spans="1:33" ht="15" customHeight="1" x14ac:dyDescent="0.2">
      <c r="A137" s="576"/>
      <c r="B137" s="569" t="s">
        <v>20</v>
      </c>
      <c r="C137" s="30" t="s">
        <v>16</v>
      </c>
      <c r="D137" s="31"/>
      <c r="E137" s="32"/>
      <c r="F137" s="32"/>
      <c r="G137" s="85"/>
      <c r="H137" s="31"/>
      <c r="I137" s="32"/>
      <c r="J137" s="32"/>
      <c r="K137" s="33"/>
      <c r="L137" s="31"/>
      <c r="M137" s="32"/>
      <c r="N137" s="32"/>
      <c r="O137" s="85"/>
      <c r="P137" s="31"/>
      <c r="Q137" s="32"/>
      <c r="R137" s="32"/>
      <c r="S137" s="33"/>
      <c r="T137" s="86"/>
      <c r="U137" s="32"/>
      <c r="V137" s="32"/>
      <c r="W137" s="85"/>
      <c r="X137" s="31"/>
      <c r="Y137" s="32"/>
      <c r="Z137" s="32"/>
      <c r="AA137" s="33"/>
      <c r="AB137" s="86"/>
      <c r="AC137" s="32"/>
      <c r="AD137" s="32"/>
      <c r="AE137" s="215"/>
      <c r="AF137" s="562">
        <f>SUM(D137:AE137)</f>
        <v>0</v>
      </c>
      <c r="AG137" s="558">
        <f>SUM(D138:AE138)</f>
        <v>0</v>
      </c>
    </row>
    <row r="138" spans="1:33" ht="15" customHeight="1" thickBot="1" x14ac:dyDescent="0.25">
      <c r="A138" s="577"/>
      <c r="B138" s="570"/>
      <c r="C138" s="40" t="s">
        <v>17</v>
      </c>
      <c r="D138" s="43"/>
      <c r="E138" s="41"/>
      <c r="F138" s="41"/>
      <c r="G138" s="87"/>
      <c r="H138" s="43"/>
      <c r="I138" s="41"/>
      <c r="J138" s="41"/>
      <c r="K138" s="42"/>
      <c r="L138" s="43"/>
      <c r="M138" s="41"/>
      <c r="N138" s="41"/>
      <c r="O138" s="87"/>
      <c r="P138" s="43"/>
      <c r="Q138" s="41"/>
      <c r="R138" s="41"/>
      <c r="S138" s="42"/>
      <c r="T138" s="88"/>
      <c r="U138" s="41"/>
      <c r="V138" s="41"/>
      <c r="W138" s="87"/>
      <c r="X138" s="43"/>
      <c r="Y138" s="41"/>
      <c r="Z138" s="41"/>
      <c r="AA138" s="42"/>
      <c r="AB138" s="88"/>
      <c r="AC138" s="41"/>
      <c r="AD138" s="41"/>
      <c r="AE138" s="216"/>
      <c r="AF138" s="566"/>
      <c r="AG138" s="559"/>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575">
        <v>16</v>
      </c>
      <c r="B140" s="564"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2"/>
      <c r="AD140" s="22"/>
      <c r="AE140" s="218"/>
      <c r="AF140" s="560">
        <f>SUM(D140:AE140)</f>
        <v>0</v>
      </c>
      <c r="AG140" s="556">
        <f>SUM(D141:AE141)</f>
        <v>0</v>
      </c>
    </row>
    <row r="141" spans="1:33" ht="15" customHeight="1" x14ac:dyDescent="0.2">
      <c r="A141" s="576"/>
      <c r="B141" s="565"/>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
      <c r="AD141" s="27"/>
      <c r="AE141" s="219"/>
      <c r="AF141" s="561"/>
      <c r="AG141" s="557"/>
    </row>
    <row r="142" spans="1:33" ht="15" customHeight="1" x14ac:dyDescent="0.2">
      <c r="A142" s="576"/>
      <c r="B142" s="571" t="s">
        <v>18</v>
      </c>
      <c r="C142" s="30" t="s">
        <v>16</v>
      </c>
      <c r="D142" s="31"/>
      <c r="E142" s="32"/>
      <c r="F142" s="32"/>
      <c r="G142" s="85"/>
      <c r="H142" s="31"/>
      <c r="I142" s="32"/>
      <c r="J142" s="32"/>
      <c r="K142" s="33"/>
      <c r="L142" s="86"/>
      <c r="M142" s="32"/>
      <c r="N142" s="32"/>
      <c r="O142" s="85"/>
      <c r="P142" s="31"/>
      <c r="Q142" s="32"/>
      <c r="R142" s="32"/>
      <c r="S142" s="33"/>
      <c r="T142" s="86"/>
      <c r="U142" s="32"/>
      <c r="V142" s="32"/>
      <c r="W142" s="85"/>
      <c r="X142" s="31"/>
      <c r="Y142" s="32"/>
      <c r="Z142" s="32"/>
      <c r="AA142" s="33"/>
      <c r="AB142" s="31"/>
      <c r="AC142" s="32"/>
      <c r="AD142" s="32"/>
      <c r="AE142" s="215"/>
      <c r="AF142" s="562">
        <f>SUM(D142:AE142)</f>
        <v>0</v>
      </c>
      <c r="AG142" s="558">
        <f>SUM(D143:AE143)</f>
        <v>0</v>
      </c>
    </row>
    <row r="143" spans="1:33" ht="15" customHeight="1" x14ac:dyDescent="0.2">
      <c r="A143" s="576"/>
      <c r="B143" s="571"/>
      <c r="C143" s="25" t="s">
        <v>17</v>
      </c>
      <c r="D143" s="26"/>
      <c r="E143" s="27"/>
      <c r="F143" s="27"/>
      <c r="G143" s="82"/>
      <c r="H143" s="26"/>
      <c r="I143" s="27"/>
      <c r="J143" s="27"/>
      <c r="K143" s="28"/>
      <c r="L143" s="83"/>
      <c r="M143" s="27"/>
      <c r="N143" s="27"/>
      <c r="O143" s="82"/>
      <c r="P143" s="26"/>
      <c r="Q143" s="27"/>
      <c r="R143" s="27"/>
      <c r="S143" s="28"/>
      <c r="T143" s="83"/>
      <c r="U143" s="27"/>
      <c r="V143" s="27"/>
      <c r="W143" s="82"/>
      <c r="X143" s="26"/>
      <c r="Y143" s="27"/>
      <c r="Z143" s="27"/>
      <c r="AA143" s="28"/>
      <c r="AB143" s="26"/>
      <c r="AC143" s="27"/>
      <c r="AD143" s="27"/>
      <c r="AE143" s="219"/>
      <c r="AF143" s="561"/>
      <c r="AG143" s="557"/>
    </row>
    <row r="144" spans="1:33" ht="15" customHeight="1" x14ac:dyDescent="0.2">
      <c r="A144" s="576"/>
      <c r="B144" s="563" t="s">
        <v>19</v>
      </c>
      <c r="C144" s="30" t="s">
        <v>16</v>
      </c>
      <c r="D144" s="31"/>
      <c r="E144" s="32"/>
      <c r="F144" s="32"/>
      <c r="G144" s="85"/>
      <c r="H144" s="31"/>
      <c r="I144" s="32"/>
      <c r="J144" s="32"/>
      <c r="K144" s="33"/>
      <c r="L144" s="31"/>
      <c r="M144" s="32"/>
      <c r="N144" s="32"/>
      <c r="O144" s="85"/>
      <c r="P144" s="31"/>
      <c r="Q144" s="32"/>
      <c r="R144" s="32"/>
      <c r="S144" s="33"/>
      <c r="T144" s="31"/>
      <c r="U144" s="32"/>
      <c r="V144" s="32"/>
      <c r="W144" s="85"/>
      <c r="X144" s="31"/>
      <c r="Y144" s="32"/>
      <c r="Z144" s="32"/>
      <c r="AA144" s="33"/>
      <c r="AB144" s="86"/>
      <c r="AC144" s="32"/>
      <c r="AD144" s="32"/>
      <c r="AE144" s="230"/>
      <c r="AF144" s="562">
        <f>SUM(D144:AE144)</f>
        <v>0</v>
      </c>
      <c r="AG144" s="558">
        <f>SUM(D145:AE145)</f>
        <v>0</v>
      </c>
    </row>
    <row r="145" spans="1:33" ht="15" customHeight="1" x14ac:dyDescent="0.2">
      <c r="A145" s="576"/>
      <c r="B145" s="563"/>
      <c r="C145" s="25" t="s">
        <v>17</v>
      </c>
      <c r="D145" s="26"/>
      <c r="E145" s="27"/>
      <c r="F145" s="27"/>
      <c r="G145" s="82"/>
      <c r="H145" s="26"/>
      <c r="I145" s="27"/>
      <c r="J145" s="27"/>
      <c r="K145" s="28"/>
      <c r="L145" s="26"/>
      <c r="M145" s="27"/>
      <c r="N145" s="27"/>
      <c r="O145" s="82"/>
      <c r="P145" s="26"/>
      <c r="Q145" s="27"/>
      <c r="R145" s="27"/>
      <c r="S145" s="28"/>
      <c r="T145" s="26"/>
      <c r="U145" s="27"/>
      <c r="V145" s="27"/>
      <c r="W145" s="82"/>
      <c r="X145" s="26"/>
      <c r="Y145" s="27"/>
      <c r="Z145" s="27"/>
      <c r="AA145" s="28"/>
      <c r="AB145" s="83"/>
      <c r="AC145" s="27"/>
      <c r="AD145" s="27"/>
      <c r="AE145" s="233"/>
      <c r="AF145" s="561"/>
      <c r="AG145" s="557"/>
    </row>
    <row r="146" spans="1:33" ht="15" customHeight="1" x14ac:dyDescent="0.2">
      <c r="A146" s="576"/>
      <c r="B146" s="569"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32"/>
      <c r="AD146" s="32"/>
      <c r="AE146" s="215"/>
      <c r="AF146" s="562">
        <f>SUM(D146:AE146)</f>
        <v>0</v>
      </c>
      <c r="AG146" s="558">
        <f>SUM(D147:AE147)</f>
        <v>0</v>
      </c>
    </row>
    <row r="147" spans="1:33" ht="15" customHeight="1" thickBot="1" x14ac:dyDescent="0.25">
      <c r="A147" s="577"/>
      <c r="B147" s="570"/>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41"/>
      <c r="AD147" s="41"/>
      <c r="AE147" s="216"/>
      <c r="AF147" s="566"/>
      <c r="AG147" s="559"/>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572" t="s">
        <v>38</v>
      </c>
      <c r="Y148" s="573"/>
      <c r="Z148" s="573"/>
      <c r="AA148" s="573"/>
      <c r="AB148" s="573"/>
      <c r="AC148" s="573"/>
      <c r="AD148" s="573"/>
      <c r="AE148" s="574"/>
      <c r="AF148" s="48">
        <f>AVERAGE(AF5:AF12,AF14:AF21,AF23:AF30,AF32:AF39,AF41:AF48,AF50:AF57,AF59:AF66,AF68:AF75,AF77:AF84,AF86:AF93,AF95:AF102,AF104:AF111,AF113:AF120,AF122:AF129,AF131:AF138,AF140:AF147)</f>
        <v>0</v>
      </c>
      <c r="AG148" s="49">
        <f>AVERAGE(AG5:AG12,AG14:AG21,AG23:AG30,AG32:AG39,AG41:AG48,AG50:AG57,AG59:AG66,AG68:AG75,AG77:AG84,AG86:AG93,AG95:AG102,AG104:AG111,AG113:AG120,AG122:AG129,AG131:AG138,AG140:AG147)</f>
        <v>0</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
        <v>62</v>
      </c>
      <c r="AE150" s="241"/>
      <c r="AF150" s="66"/>
      <c r="AG150" s="66"/>
    </row>
    <row r="151" spans="1:33" s="62" customFormat="1" ht="35.1" customHeight="1" x14ac:dyDescent="0.2">
      <c r="B151" s="63"/>
      <c r="C151" s="63"/>
      <c r="D151" s="64"/>
      <c r="E151" s="64"/>
      <c r="F151" s="64"/>
      <c r="G151" s="64"/>
      <c r="H151" s="64"/>
      <c r="I151" s="65" t="s">
        <v>45</v>
      </c>
      <c r="AE151" s="241"/>
      <c r="AF151" s="66"/>
      <c r="AG151" s="66"/>
    </row>
    <row r="152" spans="1:33" s="62" customFormat="1" ht="35.1" customHeight="1" x14ac:dyDescent="0.2">
      <c r="B152" s="63"/>
      <c r="C152" s="63"/>
      <c r="D152" s="64"/>
      <c r="E152" s="64"/>
      <c r="F152" s="64"/>
      <c r="G152" s="64"/>
      <c r="H152" s="64"/>
      <c r="I152" s="65" t="s">
        <v>63</v>
      </c>
      <c r="AE152" s="241"/>
      <c r="AF152" s="66"/>
      <c r="AG152" s="66"/>
    </row>
    <row r="153" spans="1:33" s="62" customFormat="1" ht="35.1" customHeight="1" x14ac:dyDescent="0.2">
      <c r="B153" s="63"/>
      <c r="C153" s="63"/>
      <c r="D153" s="64"/>
      <c r="E153" s="64"/>
      <c r="F153" s="64"/>
      <c r="G153" s="64"/>
      <c r="H153" s="64"/>
      <c r="I153" s="65" t="s">
        <v>64</v>
      </c>
      <c r="AE153" s="241"/>
      <c r="AF153" s="66"/>
      <c r="AG153" s="66"/>
    </row>
    <row r="154" spans="1:33" ht="15" customHeight="1" x14ac:dyDescent="0.25">
      <c r="AD154" s="61"/>
      <c r="AF154" s="2"/>
      <c r="AG154" s="2"/>
    </row>
    <row r="155" spans="1:33" ht="35.25" thickBot="1" x14ac:dyDescent="0.25">
      <c r="A155" s="62"/>
      <c r="B155" s="63" t="s">
        <v>75</v>
      </c>
      <c r="C155" s="63"/>
      <c r="D155" s="64"/>
      <c r="E155" s="64"/>
      <c r="F155" s="64"/>
      <c r="G155" s="64"/>
      <c r="H155" s="63"/>
      <c r="I155" s="204" t="s">
        <v>76</v>
      </c>
      <c r="L155" s="105" t="s">
        <v>15</v>
      </c>
      <c r="M155" s="106">
        <v>0</v>
      </c>
      <c r="N155" s="62"/>
      <c r="P155" s="183" t="s">
        <v>18</v>
      </c>
      <c r="Q155" s="106">
        <v>0</v>
      </c>
      <c r="R155" s="62"/>
      <c r="T155" s="184" t="s">
        <v>19</v>
      </c>
      <c r="U155" s="106">
        <v>0</v>
      </c>
      <c r="V155" s="62"/>
      <c r="X155" s="185" t="s">
        <v>20</v>
      </c>
      <c r="Y155" s="106">
        <v>0</v>
      </c>
      <c r="Z155" s="62"/>
      <c r="AA155" s="62"/>
      <c r="AB155" s="62"/>
      <c r="AC155" s="249" t="s">
        <v>36</v>
      </c>
      <c r="AD155" s="250">
        <f>SUM(M155,Q155,U155,Y155)</f>
        <v>0</v>
      </c>
      <c r="AE155" s="241"/>
      <c r="AF155" s="66"/>
      <c r="AG155" s="66"/>
    </row>
    <row r="156" spans="1:33" ht="18.75" thickTop="1" x14ac:dyDescent="0.25"/>
    <row r="157" spans="1:33" ht="30" x14ac:dyDescent="0.25">
      <c r="B157" s="63" t="s">
        <v>72</v>
      </c>
      <c r="I157" s="62" t="s">
        <v>73</v>
      </c>
    </row>
  </sheetData>
  <mergeCells count="214">
    <mergeCell ref="X148:AE148"/>
    <mergeCell ref="A140:A147"/>
    <mergeCell ref="A95:A102"/>
    <mergeCell ref="A3:A4"/>
    <mergeCell ref="B3:B4"/>
    <mergeCell ref="A14:A21"/>
    <mergeCell ref="A104:A111"/>
    <mergeCell ref="A113:A120"/>
    <mergeCell ref="A122:A129"/>
    <mergeCell ref="A131:A138"/>
    <mergeCell ref="B5:B6"/>
    <mergeCell ref="B7:B8"/>
    <mergeCell ref="B9:B10"/>
    <mergeCell ref="B11:B12"/>
    <mergeCell ref="A5:A12"/>
    <mergeCell ref="C3:C4"/>
    <mergeCell ref="A32:A39"/>
    <mergeCell ref="A41:A48"/>
    <mergeCell ref="A50:A57"/>
    <mergeCell ref="B32:B33"/>
    <mergeCell ref="B34:B35"/>
    <mergeCell ref="A59:A66"/>
    <mergeCell ref="A68:A75"/>
    <mergeCell ref="A77:A84"/>
    <mergeCell ref="AF5:AF6"/>
    <mergeCell ref="AG5:AG6"/>
    <mergeCell ref="AF7:AF8"/>
    <mergeCell ref="AG7:AG8"/>
    <mergeCell ref="AF9:AF10"/>
    <mergeCell ref="AG9:AG10"/>
    <mergeCell ref="AF11:AF12"/>
    <mergeCell ref="AG11:AG12"/>
    <mergeCell ref="A23:A30"/>
    <mergeCell ref="B27:B28"/>
    <mergeCell ref="B29:B30"/>
    <mergeCell ref="A86:A93"/>
    <mergeCell ref="B14:B15"/>
    <mergeCell ref="B16:B17"/>
    <mergeCell ref="B18:B19"/>
    <mergeCell ref="B20:B21"/>
    <mergeCell ref="B23:B24"/>
    <mergeCell ref="B25:B26"/>
    <mergeCell ref="B36:B37"/>
    <mergeCell ref="B38:B39"/>
    <mergeCell ref="B41:B42"/>
    <mergeCell ref="B43:B44"/>
    <mergeCell ref="B45:B46"/>
    <mergeCell ref="B47:B48"/>
    <mergeCell ref="B50:B51"/>
    <mergeCell ref="B52:B53"/>
    <mergeCell ref="B54:B55"/>
    <mergeCell ref="B56:B57"/>
    <mergeCell ref="B59:B60"/>
    <mergeCell ref="B61:B62"/>
    <mergeCell ref="B63:B64"/>
    <mergeCell ref="B65:B66"/>
    <mergeCell ref="B68:B69"/>
    <mergeCell ref="B70:B71"/>
    <mergeCell ref="B72:B73"/>
    <mergeCell ref="B74:B75"/>
    <mergeCell ref="B77:B78"/>
    <mergeCell ref="B79:B80"/>
    <mergeCell ref="B81:B82"/>
    <mergeCell ref="B83:B84"/>
    <mergeCell ref="B86:B87"/>
    <mergeCell ref="B88:B89"/>
    <mergeCell ref="B90:B91"/>
    <mergeCell ref="B92:B93"/>
    <mergeCell ref="B95:B96"/>
    <mergeCell ref="B97:B98"/>
    <mergeCell ref="B99:B100"/>
    <mergeCell ref="B101:B102"/>
    <mergeCell ref="B104:B105"/>
    <mergeCell ref="B106:B107"/>
    <mergeCell ref="B108:B109"/>
    <mergeCell ref="B110:B111"/>
    <mergeCell ref="B113:B114"/>
    <mergeCell ref="B115:B116"/>
    <mergeCell ref="B117:B118"/>
    <mergeCell ref="B119:B120"/>
    <mergeCell ref="B122:B123"/>
    <mergeCell ref="B124:B125"/>
    <mergeCell ref="B126:B127"/>
    <mergeCell ref="B128:B129"/>
    <mergeCell ref="B131:B132"/>
    <mergeCell ref="B133:B134"/>
    <mergeCell ref="B135:B136"/>
    <mergeCell ref="B137:B138"/>
    <mergeCell ref="B140:B141"/>
    <mergeCell ref="B142:B143"/>
    <mergeCell ref="B144:B145"/>
    <mergeCell ref="B146:B147"/>
    <mergeCell ref="AF14:AF15"/>
    <mergeCell ref="AG14:AG15"/>
    <mergeCell ref="AF16:AF17"/>
    <mergeCell ref="AG16:AG17"/>
    <mergeCell ref="AF18:AF19"/>
    <mergeCell ref="AG18:AG19"/>
    <mergeCell ref="AF20:AF21"/>
    <mergeCell ref="AG20:AG21"/>
    <mergeCell ref="AF23:AF24"/>
    <mergeCell ref="AG23:AG24"/>
    <mergeCell ref="AF25:AF26"/>
    <mergeCell ref="AG25:AG26"/>
    <mergeCell ref="AF27:AF28"/>
    <mergeCell ref="AG27:AG28"/>
    <mergeCell ref="AF29:AF30"/>
    <mergeCell ref="AG29:AG30"/>
    <mergeCell ref="AF32:AF33"/>
    <mergeCell ref="AG32:AG33"/>
    <mergeCell ref="AF34:AF35"/>
    <mergeCell ref="AG34:AG35"/>
    <mergeCell ref="AF36:AF37"/>
    <mergeCell ref="AG36:AG37"/>
    <mergeCell ref="AF38:AF39"/>
    <mergeCell ref="AG38:AG39"/>
    <mergeCell ref="AF41:AF42"/>
    <mergeCell ref="AG41:AG42"/>
    <mergeCell ref="AF43:AF44"/>
    <mergeCell ref="AG43:AG44"/>
    <mergeCell ref="AF45:AF46"/>
    <mergeCell ref="AG45:AG46"/>
    <mergeCell ref="AF47:AF48"/>
    <mergeCell ref="AG47:AG48"/>
    <mergeCell ref="AF50:AF51"/>
    <mergeCell ref="AG50:AG51"/>
    <mergeCell ref="AF52:AF53"/>
    <mergeCell ref="AG52:AG53"/>
    <mergeCell ref="AF54:AF55"/>
    <mergeCell ref="AG54:AG55"/>
    <mergeCell ref="AF56:AF57"/>
    <mergeCell ref="AG56:AG57"/>
    <mergeCell ref="AF59:AF60"/>
    <mergeCell ref="AG59:AG60"/>
    <mergeCell ref="AF61:AF62"/>
    <mergeCell ref="AG61:AG62"/>
    <mergeCell ref="AF63:AF64"/>
    <mergeCell ref="AG63:AG64"/>
    <mergeCell ref="AF65:AF66"/>
    <mergeCell ref="AG65:AG66"/>
    <mergeCell ref="AF68:AF69"/>
    <mergeCell ref="AG68:AG69"/>
    <mergeCell ref="AF70:AF71"/>
    <mergeCell ref="AG70:AG71"/>
    <mergeCell ref="AF72:AF73"/>
    <mergeCell ref="AG72:AG73"/>
    <mergeCell ref="AF74:AF75"/>
    <mergeCell ref="AG74:AG75"/>
    <mergeCell ref="AF77:AF78"/>
    <mergeCell ref="AG77:AG78"/>
    <mergeCell ref="AF79:AF80"/>
    <mergeCell ref="AG79:AG80"/>
    <mergeCell ref="AF81:AF82"/>
    <mergeCell ref="AG81:AG82"/>
    <mergeCell ref="AF83:AF84"/>
    <mergeCell ref="AG83:AG84"/>
    <mergeCell ref="AF86:AF87"/>
    <mergeCell ref="AG86:AG87"/>
    <mergeCell ref="AF88:AF89"/>
    <mergeCell ref="AG88:AG89"/>
    <mergeCell ref="AF108:AF109"/>
    <mergeCell ref="AG108:AG109"/>
    <mergeCell ref="AF110:AF111"/>
    <mergeCell ref="AG110:AG111"/>
    <mergeCell ref="AF90:AF91"/>
    <mergeCell ref="AG90:AG91"/>
    <mergeCell ref="AF92:AF93"/>
    <mergeCell ref="AG92:AG93"/>
    <mergeCell ref="AF95:AF96"/>
    <mergeCell ref="AG95:AG96"/>
    <mergeCell ref="AF97:AF98"/>
    <mergeCell ref="AG97:AG98"/>
    <mergeCell ref="AF99:AF100"/>
    <mergeCell ref="AG99:AG100"/>
    <mergeCell ref="AF146:AF147"/>
    <mergeCell ref="AG146:AG147"/>
    <mergeCell ref="AF140:AF141"/>
    <mergeCell ref="AG140:AG141"/>
    <mergeCell ref="AF142:AF143"/>
    <mergeCell ref="AG142:AG143"/>
    <mergeCell ref="AF113:AF114"/>
    <mergeCell ref="AG113:AG114"/>
    <mergeCell ref="AF115:AF116"/>
    <mergeCell ref="AG115:AG116"/>
    <mergeCell ref="AF117:AF118"/>
    <mergeCell ref="AG117:AG118"/>
    <mergeCell ref="AF119:AF120"/>
    <mergeCell ref="AG119:AG120"/>
    <mergeCell ref="AF122:AF123"/>
    <mergeCell ref="AG122:AG123"/>
    <mergeCell ref="A1:G2"/>
    <mergeCell ref="H1:AE2"/>
    <mergeCell ref="AF144:AF145"/>
    <mergeCell ref="AG144:AG145"/>
    <mergeCell ref="AF135:AF136"/>
    <mergeCell ref="AG135:AG136"/>
    <mergeCell ref="AF137:AF138"/>
    <mergeCell ref="AG137:AG138"/>
    <mergeCell ref="AF131:AF132"/>
    <mergeCell ref="AG131:AG132"/>
    <mergeCell ref="AF124:AF125"/>
    <mergeCell ref="AG124:AG125"/>
    <mergeCell ref="AF133:AF134"/>
    <mergeCell ref="AG133:AG134"/>
    <mergeCell ref="AF126:AF127"/>
    <mergeCell ref="AG126:AG127"/>
    <mergeCell ref="AF128:AF129"/>
    <mergeCell ref="AG128:AG129"/>
    <mergeCell ref="AF101:AF102"/>
    <mergeCell ref="AG101:AG102"/>
    <mergeCell ref="AF104:AF105"/>
    <mergeCell ref="AG104:AG105"/>
    <mergeCell ref="AF106:AF107"/>
    <mergeCell ref="AG106:AG107"/>
  </mergeCells>
  <phoneticPr fontId="0" type="noConversion"/>
  <conditionalFormatting sqref="AG5:AG12 AG14:AG21 AG23:AG30 AG32:AG39 AG41:AG48 AG50:AG57 AG59:AG66 AG68:AG75 AG77:AG84 AG86:AG93 AG95:AG102 AG104:AG111 AG113:AG120 AG122:AG129 AG131:AG138 AG140:AG147">
    <cfRule type="cellIs" dxfId="12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oddFooter>&amp;L&amp;11Seite &amp;P / &amp;N
&amp;F</oddFooter>
  </headerFooter>
  <rowBreaks count="2" manualBreakCount="2">
    <brk id="58" max="16383" man="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53" t="s">
        <v>46</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0"/>
      <c r="AD1" s="554"/>
      <c r="AE1" s="203" t="s">
        <v>71</v>
      </c>
      <c r="AF1" s="95"/>
    </row>
    <row r="2" spans="1:32"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2"/>
      <c r="AD2" s="555"/>
      <c r="AE2" s="130" t="s">
        <v>1</v>
      </c>
      <c r="AF2" s="4">
        <v>39356</v>
      </c>
    </row>
    <row r="3" spans="1:32"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568"/>
      <c r="B4" s="568"/>
      <c r="C4" s="568"/>
      <c r="D4" s="14">
        <v>0.25</v>
      </c>
      <c r="E4" s="15">
        <v>0.58333333333333337</v>
      </c>
      <c r="F4" s="15">
        <v>0.95833333333333337</v>
      </c>
      <c r="G4" s="16"/>
      <c r="H4" s="14">
        <v>0.25</v>
      </c>
      <c r="I4" s="15">
        <v>0.58333333333333337</v>
      </c>
      <c r="J4" s="15">
        <v>0.95833333333333337</v>
      </c>
      <c r="K4" s="16"/>
      <c r="L4" s="14">
        <v>0.25</v>
      </c>
      <c r="M4" s="15">
        <v>0.58333333333333337</v>
      </c>
      <c r="N4" s="15">
        <v>0.95833333333333337</v>
      </c>
      <c r="O4" s="16"/>
      <c r="P4" s="14">
        <v>0.25</v>
      </c>
      <c r="Q4" s="15">
        <v>0.58333333333333337</v>
      </c>
      <c r="R4" s="15">
        <v>0.95833333333333337</v>
      </c>
      <c r="S4" s="16"/>
      <c r="T4" s="14">
        <v>0.25</v>
      </c>
      <c r="U4" s="15">
        <v>0.58333333333333337</v>
      </c>
      <c r="V4" s="15">
        <v>0.95833333333333337</v>
      </c>
      <c r="W4" s="16"/>
      <c r="X4" s="14">
        <v>0.25</v>
      </c>
      <c r="Y4" s="15">
        <v>0.58333333333333337</v>
      </c>
      <c r="Z4" s="15">
        <v>0.95833333333333337</v>
      </c>
      <c r="AA4" s="136"/>
      <c r="AB4" s="137">
        <v>0.25</v>
      </c>
      <c r="AC4" s="135">
        <v>0.75</v>
      </c>
      <c r="AD4" s="138"/>
      <c r="AE4" s="76" t="s">
        <v>13</v>
      </c>
      <c r="AF4" s="77" t="s">
        <v>14</v>
      </c>
    </row>
    <row r="5" spans="1:32" ht="15" customHeight="1" x14ac:dyDescent="0.2">
      <c r="A5" s="575">
        <v>1</v>
      </c>
      <c r="B5" s="564" t="s">
        <v>15</v>
      </c>
      <c r="C5" s="20" t="s">
        <v>16</v>
      </c>
      <c r="D5" s="80"/>
      <c r="E5" s="22"/>
      <c r="F5" s="24">
        <v>0.375</v>
      </c>
      <c r="G5" s="79"/>
      <c r="H5" s="21"/>
      <c r="I5" s="22"/>
      <c r="J5" s="24">
        <v>0.375</v>
      </c>
      <c r="K5" s="23"/>
      <c r="L5" s="80"/>
      <c r="M5" s="22"/>
      <c r="N5" s="24">
        <v>0.375</v>
      </c>
      <c r="O5" s="23"/>
      <c r="P5" s="21"/>
      <c r="Q5" s="22"/>
      <c r="R5" s="24">
        <v>0.375</v>
      </c>
      <c r="S5" s="23"/>
      <c r="T5" s="80"/>
      <c r="U5" s="22"/>
      <c r="V5" s="24">
        <v>0.375</v>
      </c>
      <c r="W5" s="79"/>
      <c r="X5" s="21"/>
      <c r="Y5" s="22"/>
      <c r="Z5" s="24">
        <v>0.375</v>
      </c>
      <c r="AA5" s="96"/>
      <c r="AB5" s="80"/>
      <c r="AC5" s="22"/>
      <c r="AD5" s="96"/>
      <c r="AE5" s="560">
        <f>SUM(D5:AD5)</f>
        <v>2.25</v>
      </c>
      <c r="AF5" s="556">
        <f>SUM(D6:AD6)</f>
        <v>2.125</v>
      </c>
    </row>
    <row r="6" spans="1:32" ht="15" customHeight="1" x14ac:dyDescent="0.2">
      <c r="A6" s="576"/>
      <c r="B6" s="565"/>
      <c r="C6" s="25" t="s">
        <v>17</v>
      </c>
      <c r="D6" s="83"/>
      <c r="E6" s="27"/>
      <c r="F6" s="29">
        <v>0.35416666666666669</v>
      </c>
      <c r="G6" s="82"/>
      <c r="H6" s="26"/>
      <c r="I6" s="27"/>
      <c r="J6" s="29">
        <v>0.35416666666666669</v>
      </c>
      <c r="K6" s="28"/>
      <c r="L6" s="83"/>
      <c r="M6" s="27"/>
      <c r="N6" s="29">
        <v>0.35416666666666669</v>
      </c>
      <c r="O6" s="28"/>
      <c r="P6" s="26"/>
      <c r="Q6" s="27"/>
      <c r="R6" s="29">
        <v>0.35416666666666669</v>
      </c>
      <c r="S6" s="28"/>
      <c r="T6" s="83"/>
      <c r="U6" s="27"/>
      <c r="V6" s="29">
        <v>0.35416666666666669</v>
      </c>
      <c r="W6" s="82"/>
      <c r="X6" s="26"/>
      <c r="Y6" s="27"/>
      <c r="Z6" s="29">
        <v>0.35416666666666669</v>
      </c>
      <c r="AA6" s="97"/>
      <c r="AB6" s="83"/>
      <c r="AC6" s="27"/>
      <c r="AD6" s="97"/>
      <c r="AE6" s="561"/>
      <c r="AF6" s="557"/>
    </row>
    <row r="7" spans="1:32" ht="15" customHeight="1" x14ac:dyDescent="0.2">
      <c r="A7" s="576"/>
      <c r="B7" s="571" t="s">
        <v>18</v>
      </c>
      <c r="C7" s="30" t="s">
        <v>16</v>
      </c>
      <c r="D7" s="181">
        <v>0.25</v>
      </c>
      <c r="E7" s="32"/>
      <c r="F7" s="32"/>
      <c r="G7" s="85"/>
      <c r="H7" s="31"/>
      <c r="I7" s="32"/>
      <c r="J7" s="32"/>
      <c r="K7" s="33"/>
      <c r="L7" s="86"/>
      <c r="M7" s="32"/>
      <c r="N7" s="32"/>
      <c r="O7" s="85"/>
      <c r="P7" s="31"/>
      <c r="Q7" s="32"/>
      <c r="R7" s="32"/>
      <c r="S7" s="33"/>
      <c r="T7" s="32"/>
      <c r="U7" s="32"/>
      <c r="V7" s="32"/>
      <c r="W7" s="33"/>
      <c r="X7" s="31"/>
      <c r="Y7" s="159">
        <v>0.33333333333333331</v>
      </c>
      <c r="Z7" s="98"/>
      <c r="AA7" s="99"/>
      <c r="AB7" s="86"/>
      <c r="AC7" s="159">
        <v>0.5</v>
      </c>
      <c r="AD7" s="99"/>
      <c r="AE7" s="562">
        <f>SUM(D7:AD7)</f>
        <v>1.0833333333333333</v>
      </c>
      <c r="AF7" s="558">
        <f>SUM(D8:AD8)</f>
        <v>0.9375</v>
      </c>
    </row>
    <row r="8" spans="1:32" ht="15" customHeight="1" x14ac:dyDescent="0.2">
      <c r="A8" s="576"/>
      <c r="B8" s="571"/>
      <c r="C8" s="25" t="s">
        <v>17</v>
      </c>
      <c r="D8" s="182">
        <v>0.20833333333333334</v>
      </c>
      <c r="E8" s="27"/>
      <c r="F8" s="27"/>
      <c r="G8" s="82"/>
      <c r="H8" s="26"/>
      <c r="I8" s="27"/>
      <c r="J8" s="27"/>
      <c r="K8" s="28"/>
      <c r="L8" s="83"/>
      <c r="M8" s="27"/>
      <c r="N8" s="27"/>
      <c r="O8" s="82"/>
      <c r="P8" s="26"/>
      <c r="Q8" s="27"/>
      <c r="R8" s="27"/>
      <c r="S8" s="28"/>
      <c r="T8" s="27"/>
      <c r="U8" s="27"/>
      <c r="V8" s="27"/>
      <c r="W8" s="28"/>
      <c r="X8" s="26"/>
      <c r="Y8" s="160">
        <v>0.3125</v>
      </c>
      <c r="Z8" s="100"/>
      <c r="AA8" s="97"/>
      <c r="AB8" s="83"/>
      <c r="AC8" s="160">
        <v>0.41666666666666669</v>
      </c>
      <c r="AD8" s="97"/>
      <c r="AE8" s="561"/>
      <c r="AF8" s="557"/>
    </row>
    <row r="9" spans="1:32" ht="15" customHeight="1" x14ac:dyDescent="0.2">
      <c r="A9" s="576"/>
      <c r="B9" s="563" t="s">
        <v>19</v>
      </c>
      <c r="C9" s="30" t="s">
        <v>16</v>
      </c>
      <c r="D9" s="86"/>
      <c r="E9" s="165">
        <v>0.33333333333333331</v>
      </c>
      <c r="F9" s="32"/>
      <c r="G9" s="85"/>
      <c r="H9" s="31"/>
      <c r="I9" s="165">
        <v>0.33333333333333331</v>
      </c>
      <c r="J9" s="32"/>
      <c r="K9" s="33"/>
      <c r="L9" s="86"/>
      <c r="M9" s="165">
        <v>0.33333333333333331</v>
      </c>
      <c r="N9" s="32"/>
      <c r="O9" s="85"/>
      <c r="P9" s="31"/>
      <c r="Q9" s="165">
        <v>0.33333333333333331</v>
      </c>
      <c r="R9" s="32"/>
      <c r="S9" s="33"/>
      <c r="T9" s="86"/>
      <c r="U9" s="165">
        <v>0.33333333333333331</v>
      </c>
      <c r="V9" s="32"/>
      <c r="W9" s="85"/>
      <c r="X9" s="31"/>
      <c r="Y9" s="32"/>
      <c r="Z9" s="98"/>
      <c r="AA9" s="99"/>
      <c r="AB9" s="86"/>
      <c r="AC9" s="32"/>
      <c r="AD9" s="99"/>
      <c r="AE9" s="562">
        <f>SUM(D9:AD9)</f>
        <v>1.6666666666666665</v>
      </c>
      <c r="AF9" s="558">
        <f>SUM(D10:AD10)</f>
        <v>1.5625</v>
      </c>
    </row>
    <row r="10" spans="1:32" ht="15" customHeight="1" x14ac:dyDescent="0.2">
      <c r="A10" s="576"/>
      <c r="B10" s="563"/>
      <c r="C10" s="25" t="s">
        <v>17</v>
      </c>
      <c r="D10" s="83"/>
      <c r="E10" s="166">
        <v>0.3125</v>
      </c>
      <c r="F10" s="27"/>
      <c r="G10" s="82"/>
      <c r="H10" s="26"/>
      <c r="I10" s="166">
        <v>0.3125</v>
      </c>
      <c r="J10" s="27"/>
      <c r="K10" s="28"/>
      <c r="L10" s="83"/>
      <c r="M10" s="166">
        <v>0.3125</v>
      </c>
      <c r="N10" s="27"/>
      <c r="O10" s="82"/>
      <c r="P10" s="26"/>
      <c r="Q10" s="166">
        <v>0.3125</v>
      </c>
      <c r="R10" s="27"/>
      <c r="S10" s="28"/>
      <c r="T10" s="83"/>
      <c r="U10" s="166">
        <v>0.3125</v>
      </c>
      <c r="V10" s="27"/>
      <c r="W10" s="82"/>
      <c r="X10" s="26"/>
      <c r="Y10" s="27"/>
      <c r="Z10" s="100"/>
      <c r="AA10" s="97"/>
      <c r="AB10" s="83"/>
      <c r="AC10" s="27"/>
      <c r="AD10" s="97"/>
      <c r="AE10" s="561"/>
      <c r="AF10" s="557"/>
    </row>
    <row r="11" spans="1:32" ht="15" customHeight="1" x14ac:dyDescent="0.2">
      <c r="A11" s="576"/>
      <c r="B11" s="569" t="s">
        <v>20</v>
      </c>
      <c r="C11" s="30" t="s">
        <v>16</v>
      </c>
      <c r="D11" s="86"/>
      <c r="E11" s="32"/>
      <c r="F11" s="32"/>
      <c r="G11" s="179"/>
      <c r="H11" s="169">
        <v>0.29166666666666669</v>
      </c>
      <c r="I11" s="32"/>
      <c r="J11" s="32"/>
      <c r="K11" s="179"/>
      <c r="L11" s="169">
        <v>0.29166666666666669</v>
      </c>
      <c r="M11" s="32"/>
      <c r="N11" s="32"/>
      <c r="O11" s="179"/>
      <c r="P11" s="169">
        <v>0.29166666666666669</v>
      </c>
      <c r="Q11" s="32"/>
      <c r="R11" s="32"/>
      <c r="S11" s="179"/>
      <c r="T11" s="169">
        <v>0.29166666666666669</v>
      </c>
      <c r="U11" s="32"/>
      <c r="V11" s="32"/>
      <c r="W11" s="179"/>
      <c r="X11" s="169">
        <v>0.29166666666666669</v>
      </c>
      <c r="Y11" s="32"/>
      <c r="Z11" s="98"/>
      <c r="AA11" s="179"/>
      <c r="AB11" s="169">
        <v>0.29166666666666669</v>
      </c>
      <c r="AC11" s="32"/>
      <c r="AD11" s="190">
        <v>0.25</v>
      </c>
      <c r="AE11" s="562">
        <f>SUM(D11:AD11)</f>
        <v>2</v>
      </c>
      <c r="AF11" s="558">
        <f>SUM(D12:AD12)</f>
        <v>1.8958333333333333</v>
      </c>
    </row>
    <row r="12" spans="1:32" ht="15" customHeight="1" thickBot="1" x14ac:dyDescent="0.25">
      <c r="A12" s="577"/>
      <c r="B12" s="570"/>
      <c r="C12" s="40" t="s">
        <v>17</v>
      </c>
      <c r="D12" s="88"/>
      <c r="E12" s="41"/>
      <c r="F12" s="41"/>
      <c r="G12" s="180"/>
      <c r="H12" s="170">
        <v>0.28125</v>
      </c>
      <c r="I12" s="41"/>
      <c r="J12" s="41"/>
      <c r="K12" s="180"/>
      <c r="L12" s="170">
        <v>0.28125</v>
      </c>
      <c r="M12" s="41"/>
      <c r="N12" s="41"/>
      <c r="O12" s="180"/>
      <c r="P12" s="170">
        <v>0.28125</v>
      </c>
      <c r="Q12" s="41"/>
      <c r="R12" s="41"/>
      <c r="S12" s="180"/>
      <c r="T12" s="170">
        <v>0.28125</v>
      </c>
      <c r="U12" s="41"/>
      <c r="V12" s="41"/>
      <c r="W12" s="180"/>
      <c r="X12" s="170">
        <v>0.28125</v>
      </c>
      <c r="Y12" s="41"/>
      <c r="Z12" s="101"/>
      <c r="AA12" s="180"/>
      <c r="AB12" s="170">
        <v>0.28125</v>
      </c>
      <c r="AC12" s="41"/>
      <c r="AD12" s="191">
        <v>0.20833333333333334</v>
      </c>
      <c r="AE12" s="56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575">
        <v>2</v>
      </c>
      <c r="B14" s="564" t="s">
        <v>15</v>
      </c>
      <c r="C14" s="20" t="s">
        <v>16</v>
      </c>
      <c r="D14" s="21"/>
      <c r="E14" s="22"/>
      <c r="F14" s="22"/>
      <c r="G14" s="81"/>
      <c r="H14" s="55">
        <v>0.29166666666666669</v>
      </c>
      <c r="I14" s="22"/>
      <c r="J14" s="22"/>
      <c r="K14" s="81"/>
      <c r="L14" s="55">
        <v>0.29166666666666669</v>
      </c>
      <c r="M14" s="22"/>
      <c r="N14" s="22"/>
      <c r="O14" s="81"/>
      <c r="P14" s="55">
        <v>0.29166666666666669</v>
      </c>
      <c r="Q14" s="22"/>
      <c r="R14" s="22"/>
      <c r="S14" s="81"/>
      <c r="T14" s="55">
        <v>0.29166666666666669</v>
      </c>
      <c r="U14" s="22"/>
      <c r="V14" s="22"/>
      <c r="W14" s="81"/>
      <c r="X14" s="55">
        <v>0.29166666666666669</v>
      </c>
      <c r="Y14" s="22"/>
      <c r="Z14" s="102"/>
      <c r="AA14" s="81"/>
      <c r="AB14" s="55">
        <v>0.29166666666666669</v>
      </c>
      <c r="AC14" s="22"/>
      <c r="AD14" s="132">
        <v>0.25</v>
      </c>
      <c r="AE14" s="560">
        <f>SUM(D14:AD14)</f>
        <v>2</v>
      </c>
      <c r="AF14" s="556">
        <f>SUM(D15:AD15)</f>
        <v>1.8958333333333333</v>
      </c>
    </row>
    <row r="15" spans="1:32" ht="15" customHeight="1" x14ac:dyDescent="0.2">
      <c r="A15" s="576"/>
      <c r="B15" s="565"/>
      <c r="C15" s="25" t="s">
        <v>17</v>
      </c>
      <c r="D15" s="26"/>
      <c r="E15" s="27"/>
      <c r="F15" s="27"/>
      <c r="G15" s="84"/>
      <c r="H15" s="57">
        <v>0.28125</v>
      </c>
      <c r="I15" s="27"/>
      <c r="J15" s="27"/>
      <c r="K15" s="84"/>
      <c r="L15" s="57">
        <v>0.28125</v>
      </c>
      <c r="M15" s="27"/>
      <c r="N15" s="27"/>
      <c r="O15" s="84"/>
      <c r="P15" s="57">
        <v>0.28125</v>
      </c>
      <c r="Q15" s="27"/>
      <c r="R15" s="27"/>
      <c r="S15" s="84"/>
      <c r="T15" s="57">
        <v>0.28125</v>
      </c>
      <c r="U15" s="27"/>
      <c r="V15" s="27"/>
      <c r="W15" s="84"/>
      <c r="X15" s="57">
        <v>0.28125</v>
      </c>
      <c r="Y15" s="27"/>
      <c r="Z15" s="100"/>
      <c r="AA15" s="84"/>
      <c r="AB15" s="57">
        <v>0.28125</v>
      </c>
      <c r="AC15" s="27"/>
      <c r="AD15" s="133">
        <v>0.20833333333333334</v>
      </c>
      <c r="AE15" s="561"/>
      <c r="AF15" s="557"/>
    </row>
    <row r="16" spans="1:32" ht="15" customHeight="1" x14ac:dyDescent="0.2">
      <c r="A16" s="576"/>
      <c r="B16" s="571" t="s">
        <v>18</v>
      </c>
      <c r="C16" s="30" t="s">
        <v>16</v>
      </c>
      <c r="D16" s="31"/>
      <c r="E16" s="159">
        <v>0.33333333333333331</v>
      </c>
      <c r="F16" s="32"/>
      <c r="G16" s="33"/>
      <c r="H16" s="31"/>
      <c r="I16" s="159">
        <v>0.33333333333333331</v>
      </c>
      <c r="J16" s="32"/>
      <c r="K16" s="33"/>
      <c r="L16" s="86"/>
      <c r="M16" s="159">
        <v>0.33333333333333331</v>
      </c>
      <c r="N16" s="32"/>
      <c r="O16" s="85"/>
      <c r="P16" s="31"/>
      <c r="Q16" s="159">
        <v>0.33333333333333331</v>
      </c>
      <c r="R16" s="32"/>
      <c r="S16" s="33"/>
      <c r="T16" s="86"/>
      <c r="U16" s="159">
        <v>0.33333333333333331</v>
      </c>
      <c r="V16" s="32"/>
      <c r="W16" s="85"/>
      <c r="X16" s="31"/>
      <c r="Y16" s="32"/>
      <c r="Z16" s="98"/>
      <c r="AA16" s="99"/>
      <c r="AB16" s="86"/>
      <c r="AC16" s="32"/>
      <c r="AD16" s="99"/>
      <c r="AE16" s="562">
        <f>SUM(D16:AD16)</f>
        <v>1.6666666666666665</v>
      </c>
      <c r="AF16" s="558">
        <f>SUM(D17:AD17)</f>
        <v>1.5625</v>
      </c>
    </row>
    <row r="17" spans="1:32" ht="15" customHeight="1" x14ac:dyDescent="0.2">
      <c r="A17" s="576"/>
      <c r="B17" s="571"/>
      <c r="C17" s="25" t="s">
        <v>17</v>
      </c>
      <c r="D17" s="26"/>
      <c r="E17" s="160">
        <v>0.3125</v>
      </c>
      <c r="F17" s="27"/>
      <c r="G17" s="28"/>
      <c r="H17" s="26"/>
      <c r="I17" s="160">
        <v>0.3125</v>
      </c>
      <c r="J17" s="27"/>
      <c r="K17" s="28"/>
      <c r="L17" s="83"/>
      <c r="M17" s="160">
        <v>0.3125</v>
      </c>
      <c r="N17" s="27"/>
      <c r="O17" s="82"/>
      <c r="P17" s="26"/>
      <c r="Q17" s="160">
        <v>0.3125</v>
      </c>
      <c r="R17" s="27"/>
      <c r="S17" s="28"/>
      <c r="T17" s="83"/>
      <c r="U17" s="160">
        <v>0.3125</v>
      </c>
      <c r="V17" s="27"/>
      <c r="W17" s="82"/>
      <c r="X17" s="26"/>
      <c r="Y17" s="27"/>
      <c r="Z17" s="100"/>
      <c r="AA17" s="97"/>
      <c r="AB17" s="83"/>
      <c r="AC17" s="27"/>
      <c r="AD17" s="97"/>
      <c r="AE17" s="561"/>
      <c r="AF17" s="557"/>
    </row>
    <row r="18" spans="1:32" ht="15" customHeight="1" x14ac:dyDescent="0.2">
      <c r="A18" s="576"/>
      <c r="B18" s="563" t="s">
        <v>19</v>
      </c>
      <c r="C18" s="30" t="s">
        <v>16</v>
      </c>
      <c r="D18" s="31"/>
      <c r="E18" s="32"/>
      <c r="F18" s="165">
        <v>0.375</v>
      </c>
      <c r="G18" s="85"/>
      <c r="H18" s="31"/>
      <c r="I18" s="32"/>
      <c r="J18" s="165">
        <v>0.375</v>
      </c>
      <c r="K18" s="33"/>
      <c r="L18" s="31"/>
      <c r="M18" s="32"/>
      <c r="N18" s="165">
        <v>0.375</v>
      </c>
      <c r="O18" s="85"/>
      <c r="P18" s="31"/>
      <c r="Q18" s="32"/>
      <c r="R18" s="165">
        <v>0.375</v>
      </c>
      <c r="S18" s="33"/>
      <c r="T18" s="86"/>
      <c r="U18" s="32"/>
      <c r="V18" s="165">
        <v>0.375</v>
      </c>
      <c r="W18" s="85"/>
      <c r="X18" s="31"/>
      <c r="Y18" s="32"/>
      <c r="Z18" s="165">
        <v>0.375</v>
      </c>
      <c r="AA18" s="99"/>
      <c r="AB18" s="86"/>
      <c r="AC18" s="32"/>
      <c r="AD18" s="99"/>
      <c r="AE18" s="562">
        <f>SUM(D18:AD18)</f>
        <v>2.25</v>
      </c>
      <c r="AF18" s="558">
        <f>SUM(D19:AD19)</f>
        <v>2.125</v>
      </c>
    </row>
    <row r="19" spans="1:32" ht="15" customHeight="1" x14ac:dyDescent="0.2">
      <c r="A19" s="576"/>
      <c r="B19" s="563"/>
      <c r="C19" s="25" t="s">
        <v>17</v>
      </c>
      <c r="D19" s="26"/>
      <c r="E19" s="27"/>
      <c r="F19" s="166">
        <v>0.35416666666666669</v>
      </c>
      <c r="G19" s="82"/>
      <c r="H19" s="26"/>
      <c r="I19" s="27"/>
      <c r="J19" s="166">
        <v>0.35416666666666669</v>
      </c>
      <c r="K19" s="28"/>
      <c r="L19" s="26"/>
      <c r="M19" s="27"/>
      <c r="N19" s="166">
        <v>0.35416666666666669</v>
      </c>
      <c r="O19" s="82"/>
      <c r="P19" s="26"/>
      <c r="Q19" s="27"/>
      <c r="R19" s="166">
        <v>0.35416666666666669</v>
      </c>
      <c r="S19" s="28"/>
      <c r="T19" s="83"/>
      <c r="U19" s="27"/>
      <c r="V19" s="166">
        <v>0.35416666666666669</v>
      </c>
      <c r="W19" s="82"/>
      <c r="X19" s="26"/>
      <c r="Y19" s="27"/>
      <c r="Z19" s="166">
        <v>0.35416666666666669</v>
      </c>
      <c r="AA19" s="97"/>
      <c r="AB19" s="83"/>
      <c r="AC19" s="27"/>
      <c r="AD19" s="97"/>
      <c r="AE19" s="561"/>
      <c r="AF19" s="557"/>
    </row>
    <row r="20" spans="1:32" ht="15" customHeight="1" x14ac:dyDescent="0.2">
      <c r="A20" s="576"/>
      <c r="B20" s="569" t="s">
        <v>20</v>
      </c>
      <c r="C20" s="30" t="s">
        <v>16</v>
      </c>
      <c r="D20" s="169">
        <v>0.25</v>
      </c>
      <c r="E20" s="32"/>
      <c r="F20" s="32"/>
      <c r="G20" s="85"/>
      <c r="H20" s="31"/>
      <c r="I20" s="32"/>
      <c r="J20" s="32"/>
      <c r="K20" s="33"/>
      <c r="L20" s="86"/>
      <c r="M20" s="32"/>
      <c r="N20" s="32"/>
      <c r="O20" s="85"/>
      <c r="P20" s="31"/>
      <c r="Q20" s="32"/>
      <c r="R20" s="32"/>
      <c r="S20" s="33"/>
      <c r="T20" s="31"/>
      <c r="U20" s="32"/>
      <c r="V20" s="32"/>
      <c r="W20" s="85"/>
      <c r="X20" s="31"/>
      <c r="Y20" s="171">
        <v>0.33333333333333331</v>
      </c>
      <c r="Z20" s="98"/>
      <c r="AA20" s="99"/>
      <c r="AB20" s="86"/>
      <c r="AC20" s="171">
        <v>0.5</v>
      </c>
      <c r="AD20" s="99"/>
      <c r="AE20" s="562">
        <f>SUM(D20:AD20)</f>
        <v>1.0833333333333333</v>
      </c>
      <c r="AF20" s="558">
        <f>SUM(D21:AD21)</f>
        <v>0.9375</v>
      </c>
    </row>
    <row r="21" spans="1:32" ht="15" customHeight="1" thickBot="1" x14ac:dyDescent="0.25">
      <c r="A21" s="577"/>
      <c r="B21" s="570"/>
      <c r="C21" s="40" t="s">
        <v>17</v>
      </c>
      <c r="D21" s="170">
        <v>0.20833333333333334</v>
      </c>
      <c r="E21" s="41"/>
      <c r="F21" s="41"/>
      <c r="G21" s="87"/>
      <c r="H21" s="43"/>
      <c r="I21" s="41"/>
      <c r="J21" s="41"/>
      <c r="K21" s="42"/>
      <c r="L21" s="88"/>
      <c r="M21" s="41"/>
      <c r="N21" s="41"/>
      <c r="O21" s="87"/>
      <c r="P21" s="43"/>
      <c r="Q21" s="41"/>
      <c r="R21" s="41"/>
      <c r="S21" s="42"/>
      <c r="T21" s="43"/>
      <c r="U21" s="41"/>
      <c r="V21" s="41"/>
      <c r="W21" s="87"/>
      <c r="X21" s="43"/>
      <c r="Y21" s="172">
        <v>0.3125</v>
      </c>
      <c r="Z21" s="101"/>
      <c r="AA21" s="103"/>
      <c r="AB21" s="88"/>
      <c r="AC21" s="172">
        <v>0.41666666666666669</v>
      </c>
      <c r="AD21" s="103"/>
      <c r="AE21" s="56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575">
        <v>3</v>
      </c>
      <c r="B23" s="564" t="s">
        <v>15</v>
      </c>
      <c r="C23" s="20" t="s">
        <v>16</v>
      </c>
      <c r="D23" s="55">
        <v>0.25</v>
      </c>
      <c r="E23" s="22"/>
      <c r="F23" s="22"/>
      <c r="G23" s="79"/>
      <c r="H23" s="21"/>
      <c r="I23" s="22"/>
      <c r="J23" s="22"/>
      <c r="K23" s="23"/>
      <c r="L23" s="80"/>
      <c r="M23" s="22"/>
      <c r="N23" s="22"/>
      <c r="O23" s="79"/>
      <c r="P23" s="21"/>
      <c r="Q23" s="22"/>
      <c r="R23" s="22"/>
      <c r="S23" s="23"/>
      <c r="T23" s="80"/>
      <c r="U23" s="22"/>
      <c r="V23" s="22"/>
      <c r="W23" s="23"/>
      <c r="X23" s="21"/>
      <c r="Y23" s="24">
        <v>0.33333333333333331</v>
      </c>
      <c r="Z23" s="102"/>
      <c r="AA23" s="96"/>
      <c r="AB23" s="80"/>
      <c r="AC23" s="24">
        <v>0.5</v>
      </c>
      <c r="AD23" s="96"/>
      <c r="AE23" s="560">
        <f>SUM(D23:AD23)</f>
        <v>1.0833333333333333</v>
      </c>
      <c r="AF23" s="556">
        <f>SUM(D24:AD24)</f>
        <v>0.9375</v>
      </c>
    </row>
    <row r="24" spans="1:32" ht="15" customHeight="1" x14ac:dyDescent="0.2">
      <c r="A24" s="576"/>
      <c r="B24" s="565"/>
      <c r="C24" s="25" t="s">
        <v>17</v>
      </c>
      <c r="D24" s="57">
        <v>0.20833333333333334</v>
      </c>
      <c r="E24" s="27"/>
      <c r="F24" s="27"/>
      <c r="G24" s="82"/>
      <c r="H24" s="26"/>
      <c r="I24" s="27"/>
      <c r="J24" s="27"/>
      <c r="K24" s="28"/>
      <c r="L24" s="83"/>
      <c r="M24" s="27"/>
      <c r="N24" s="27"/>
      <c r="O24" s="82"/>
      <c r="P24" s="26"/>
      <c r="Q24" s="27"/>
      <c r="R24" s="27"/>
      <c r="S24" s="28"/>
      <c r="T24" s="83"/>
      <c r="U24" s="27"/>
      <c r="V24" s="27"/>
      <c r="W24" s="28"/>
      <c r="X24" s="26"/>
      <c r="Y24" s="29">
        <v>0.3125</v>
      </c>
      <c r="Z24" s="100"/>
      <c r="AA24" s="97"/>
      <c r="AB24" s="83"/>
      <c r="AC24" s="29">
        <v>0.41666666666666669</v>
      </c>
      <c r="AD24" s="97"/>
      <c r="AE24" s="561"/>
      <c r="AF24" s="557"/>
    </row>
    <row r="25" spans="1:32" ht="15" customHeight="1" x14ac:dyDescent="0.2">
      <c r="A25" s="576"/>
      <c r="B25" s="571" t="s">
        <v>18</v>
      </c>
      <c r="C25" s="30" t="s">
        <v>16</v>
      </c>
      <c r="D25" s="31"/>
      <c r="E25" s="32"/>
      <c r="F25" s="159">
        <v>0.375</v>
      </c>
      <c r="G25" s="85"/>
      <c r="H25" s="31"/>
      <c r="I25" s="32"/>
      <c r="J25" s="159">
        <v>0.375</v>
      </c>
      <c r="K25" s="33"/>
      <c r="L25" s="32"/>
      <c r="M25" s="32"/>
      <c r="N25" s="159">
        <v>0.375</v>
      </c>
      <c r="O25" s="33"/>
      <c r="P25" s="31"/>
      <c r="Q25" s="32"/>
      <c r="R25" s="159">
        <v>0.375</v>
      </c>
      <c r="S25" s="33"/>
      <c r="T25" s="86"/>
      <c r="U25" s="32"/>
      <c r="V25" s="159">
        <v>0.375</v>
      </c>
      <c r="W25" s="85"/>
      <c r="X25" s="31"/>
      <c r="Y25" s="32"/>
      <c r="Z25" s="159">
        <v>0.375</v>
      </c>
      <c r="AA25" s="99"/>
      <c r="AB25" s="86"/>
      <c r="AC25" s="32"/>
      <c r="AD25" s="99"/>
      <c r="AE25" s="562">
        <f>SUM(D25:AD25)</f>
        <v>2.25</v>
      </c>
      <c r="AF25" s="558">
        <f>SUM(D26:AD26)</f>
        <v>2.125</v>
      </c>
    </row>
    <row r="26" spans="1:32" ht="15" customHeight="1" x14ac:dyDescent="0.2">
      <c r="A26" s="576"/>
      <c r="B26" s="571"/>
      <c r="C26" s="25" t="s">
        <v>17</v>
      </c>
      <c r="D26" s="26"/>
      <c r="E26" s="27"/>
      <c r="F26" s="160">
        <v>0.35416666666666669</v>
      </c>
      <c r="G26" s="82"/>
      <c r="H26" s="26"/>
      <c r="I26" s="27"/>
      <c r="J26" s="160">
        <v>0.35416666666666669</v>
      </c>
      <c r="K26" s="28"/>
      <c r="L26" s="27"/>
      <c r="M26" s="27"/>
      <c r="N26" s="160">
        <v>0.35416666666666669</v>
      </c>
      <c r="O26" s="28"/>
      <c r="P26" s="26"/>
      <c r="Q26" s="27"/>
      <c r="R26" s="160">
        <v>0.35416666666666669</v>
      </c>
      <c r="S26" s="28"/>
      <c r="T26" s="83"/>
      <c r="U26" s="27"/>
      <c r="V26" s="160">
        <v>0.35416666666666669</v>
      </c>
      <c r="W26" s="82"/>
      <c r="X26" s="26"/>
      <c r="Y26" s="27"/>
      <c r="Z26" s="160">
        <v>0.35416666666666669</v>
      </c>
      <c r="AA26" s="97"/>
      <c r="AB26" s="83"/>
      <c r="AC26" s="27"/>
      <c r="AD26" s="97"/>
      <c r="AE26" s="561"/>
      <c r="AF26" s="557"/>
    </row>
    <row r="27" spans="1:32" ht="15" customHeight="1" x14ac:dyDescent="0.2">
      <c r="A27" s="576"/>
      <c r="B27" s="563" t="s">
        <v>19</v>
      </c>
      <c r="C27" s="30" t="s">
        <v>16</v>
      </c>
      <c r="D27" s="31"/>
      <c r="E27" s="32"/>
      <c r="F27" s="32"/>
      <c r="G27" s="177"/>
      <c r="H27" s="163">
        <v>0.29166666666666669</v>
      </c>
      <c r="I27" s="32"/>
      <c r="J27" s="32"/>
      <c r="K27" s="177"/>
      <c r="L27" s="163">
        <v>0.29166666666666669</v>
      </c>
      <c r="M27" s="32"/>
      <c r="N27" s="32"/>
      <c r="O27" s="177"/>
      <c r="P27" s="163">
        <v>0.29166666666666669</v>
      </c>
      <c r="Q27" s="32"/>
      <c r="R27" s="32"/>
      <c r="S27" s="177"/>
      <c r="T27" s="163">
        <v>0.29166666666666669</v>
      </c>
      <c r="U27" s="32"/>
      <c r="V27" s="32"/>
      <c r="W27" s="177"/>
      <c r="X27" s="163">
        <v>0.29166666666666669</v>
      </c>
      <c r="Y27" s="32"/>
      <c r="Z27" s="98"/>
      <c r="AA27" s="177"/>
      <c r="AB27" s="163">
        <v>0.29166666666666669</v>
      </c>
      <c r="AC27" s="32"/>
      <c r="AD27" s="188">
        <v>0.25</v>
      </c>
      <c r="AE27" s="562">
        <f>SUM(D27:AD27)</f>
        <v>2</v>
      </c>
      <c r="AF27" s="558">
        <f>SUM(D28:AD28)</f>
        <v>1.8958333333333333</v>
      </c>
    </row>
    <row r="28" spans="1:32" ht="15" customHeight="1" x14ac:dyDescent="0.2">
      <c r="A28" s="576"/>
      <c r="B28" s="563"/>
      <c r="C28" s="25" t="s">
        <v>17</v>
      </c>
      <c r="D28" s="26"/>
      <c r="E28" s="27"/>
      <c r="F28" s="27"/>
      <c r="G28" s="178"/>
      <c r="H28" s="164">
        <v>0.28125</v>
      </c>
      <c r="I28" s="27"/>
      <c r="J28" s="27"/>
      <c r="K28" s="178"/>
      <c r="L28" s="164">
        <v>0.28125</v>
      </c>
      <c r="M28" s="27"/>
      <c r="N28" s="27"/>
      <c r="O28" s="178"/>
      <c r="P28" s="164">
        <v>0.28125</v>
      </c>
      <c r="Q28" s="27"/>
      <c r="R28" s="27"/>
      <c r="S28" s="178"/>
      <c r="T28" s="164">
        <v>0.28125</v>
      </c>
      <c r="U28" s="27"/>
      <c r="V28" s="27"/>
      <c r="W28" s="178"/>
      <c r="X28" s="164">
        <v>0.28125</v>
      </c>
      <c r="Y28" s="27"/>
      <c r="Z28" s="100"/>
      <c r="AA28" s="178"/>
      <c r="AB28" s="164">
        <v>0.28125</v>
      </c>
      <c r="AC28" s="27"/>
      <c r="AD28" s="189">
        <v>0.20833333333333334</v>
      </c>
      <c r="AE28" s="561"/>
      <c r="AF28" s="557"/>
    </row>
    <row r="29" spans="1:32" ht="15" customHeight="1" x14ac:dyDescent="0.2">
      <c r="A29" s="576"/>
      <c r="B29" s="569" t="s">
        <v>20</v>
      </c>
      <c r="C29" s="30" t="s">
        <v>16</v>
      </c>
      <c r="D29" s="31"/>
      <c r="E29" s="171">
        <v>0.33333333333333331</v>
      </c>
      <c r="F29" s="32"/>
      <c r="G29" s="85"/>
      <c r="H29" s="31"/>
      <c r="I29" s="171">
        <v>0.33333333333333331</v>
      </c>
      <c r="J29" s="32"/>
      <c r="K29" s="33"/>
      <c r="L29" s="86"/>
      <c r="M29" s="171">
        <v>0.33333333333333331</v>
      </c>
      <c r="N29" s="32"/>
      <c r="O29" s="85"/>
      <c r="P29" s="31"/>
      <c r="Q29" s="171">
        <v>0.33333333333333331</v>
      </c>
      <c r="R29" s="32"/>
      <c r="S29" s="33"/>
      <c r="T29" s="86"/>
      <c r="U29" s="171">
        <v>0.33333333333333331</v>
      </c>
      <c r="V29" s="32"/>
      <c r="W29" s="85"/>
      <c r="X29" s="31"/>
      <c r="Y29" s="32"/>
      <c r="Z29" s="98"/>
      <c r="AA29" s="99"/>
      <c r="AB29" s="86"/>
      <c r="AC29" s="32"/>
      <c r="AD29" s="99"/>
      <c r="AE29" s="562">
        <f>SUM(D29:AD29)</f>
        <v>1.6666666666666665</v>
      </c>
      <c r="AF29" s="558">
        <f>SUM(D30:AD30)</f>
        <v>1.5625</v>
      </c>
    </row>
    <row r="30" spans="1:32" ht="15" customHeight="1" thickBot="1" x14ac:dyDescent="0.25">
      <c r="A30" s="577"/>
      <c r="B30" s="570"/>
      <c r="C30" s="40" t="s">
        <v>17</v>
      </c>
      <c r="D30" s="43"/>
      <c r="E30" s="172">
        <v>0.3125</v>
      </c>
      <c r="F30" s="41"/>
      <c r="G30" s="87"/>
      <c r="H30" s="43"/>
      <c r="I30" s="172">
        <v>0.3125</v>
      </c>
      <c r="J30" s="41"/>
      <c r="K30" s="42"/>
      <c r="L30" s="88"/>
      <c r="M30" s="172">
        <v>0.3125</v>
      </c>
      <c r="N30" s="41"/>
      <c r="O30" s="87"/>
      <c r="P30" s="43"/>
      <c r="Q30" s="172">
        <v>0.3125</v>
      </c>
      <c r="R30" s="41"/>
      <c r="S30" s="42"/>
      <c r="T30" s="88"/>
      <c r="U30" s="172">
        <v>0.3125</v>
      </c>
      <c r="V30" s="41"/>
      <c r="W30" s="87"/>
      <c r="X30" s="43"/>
      <c r="Y30" s="41"/>
      <c r="Z30" s="101"/>
      <c r="AA30" s="103"/>
      <c r="AB30" s="88"/>
      <c r="AC30" s="41"/>
      <c r="AD30" s="103"/>
      <c r="AE30" s="56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575">
        <v>4</v>
      </c>
      <c r="B32" s="582" t="s">
        <v>15</v>
      </c>
      <c r="C32" s="20" t="s">
        <v>16</v>
      </c>
      <c r="D32" s="21"/>
      <c r="E32" s="24">
        <v>0.33333333333333331</v>
      </c>
      <c r="F32" s="22"/>
      <c r="G32" s="23"/>
      <c r="H32" s="21"/>
      <c r="I32" s="24">
        <v>0.33333333333333331</v>
      </c>
      <c r="J32" s="22"/>
      <c r="K32" s="23"/>
      <c r="L32" s="80"/>
      <c r="M32" s="24">
        <v>0.33333333333333331</v>
      </c>
      <c r="N32" s="22"/>
      <c r="O32" s="79"/>
      <c r="P32" s="21"/>
      <c r="Q32" s="24">
        <v>0.33333333333333331</v>
      </c>
      <c r="R32" s="22"/>
      <c r="S32" s="23"/>
      <c r="T32" s="80"/>
      <c r="U32" s="24">
        <v>0.33333333333333331</v>
      </c>
      <c r="V32" s="22"/>
      <c r="W32" s="79"/>
      <c r="X32" s="21"/>
      <c r="Y32" s="22"/>
      <c r="Z32" s="102"/>
      <c r="AA32" s="96"/>
      <c r="AB32" s="80"/>
      <c r="AC32" s="22"/>
      <c r="AD32" s="96"/>
      <c r="AE32" s="560">
        <f>SUM(D32:AD32)</f>
        <v>1.6666666666666665</v>
      </c>
      <c r="AF32" s="556">
        <f>SUM(D33:AD33)</f>
        <v>1.5625</v>
      </c>
    </row>
    <row r="33" spans="1:32" ht="15" customHeight="1" x14ac:dyDescent="0.2">
      <c r="A33" s="576"/>
      <c r="B33" s="583"/>
      <c r="C33" s="25" t="s">
        <v>17</v>
      </c>
      <c r="D33" s="26"/>
      <c r="E33" s="29">
        <v>0.3125</v>
      </c>
      <c r="F33" s="27"/>
      <c r="G33" s="28"/>
      <c r="H33" s="26"/>
      <c r="I33" s="29">
        <v>0.3125</v>
      </c>
      <c r="J33" s="27"/>
      <c r="K33" s="28"/>
      <c r="L33" s="83"/>
      <c r="M33" s="29">
        <v>0.3125</v>
      </c>
      <c r="N33" s="27"/>
      <c r="O33" s="82"/>
      <c r="P33" s="26"/>
      <c r="Q33" s="29">
        <v>0.3125</v>
      </c>
      <c r="R33" s="27"/>
      <c r="S33" s="28"/>
      <c r="T33" s="83"/>
      <c r="U33" s="29">
        <v>0.3125</v>
      </c>
      <c r="V33" s="27"/>
      <c r="W33" s="82"/>
      <c r="X33" s="26"/>
      <c r="Y33" s="27"/>
      <c r="Z33" s="100"/>
      <c r="AA33" s="97"/>
      <c r="AB33" s="83"/>
      <c r="AC33" s="27"/>
      <c r="AD33" s="97"/>
      <c r="AE33" s="561"/>
      <c r="AF33" s="557"/>
    </row>
    <row r="34" spans="1:32" ht="15" customHeight="1" x14ac:dyDescent="0.2">
      <c r="A34" s="576"/>
      <c r="B34" s="584" t="s">
        <v>18</v>
      </c>
      <c r="C34" s="30" t="s">
        <v>16</v>
      </c>
      <c r="D34" s="31"/>
      <c r="E34" s="32"/>
      <c r="F34" s="32"/>
      <c r="G34" s="175"/>
      <c r="H34" s="157">
        <v>0.29166666666666669</v>
      </c>
      <c r="I34" s="32"/>
      <c r="J34" s="32"/>
      <c r="K34" s="175"/>
      <c r="L34" s="157">
        <v>0.29166666666666669</v>
      </c>
      <c r="M34" s="32"/>
      <c r="N34" s="32"/>
      <c r="O34" s="175"/>
      <c r="P34" s="157">
        <v>0.29166666666666669</v>
      </c>
      <c r="Q34" s="32"/>
      <c r="R34" s="32"/>
      <c r="S34" s="175"/>
      <c r="T34" s="157">
        <v>0.29166666666666669</v>
      </c>
      <c r="U34" s="32"/>
      <c r="V34" s="32"/>
      <c r="W34" s="175"/>
      <c r="X34" s="157">
        <v>0.29166666666666669</v>
      </c>
      <c r="Y34" s="32"/>
      <c r="Z34" s="98"/>
      <c r="AA34" s="175"/>
      <c r="AB34" s="157">
        <v>0.29166666666666669</v>
      </c>
      <c r="AC34" s="32"/>
      <c r="AD34" s="186">
        <v>0.25</v>
      </c>
      <c r="AE34" s="562">
        <f>SUM(D34:AD34)</f>
        <v>2</v>
      </c>
      <c r="AF34" s="558">
        <f>SUM(D35:AD35)</f>
        <v>1.8958333333333333</v>
      </c>
    </row>
    <row r="35" spans="1:32" ht="15" customHeight="1" x14ac:dyDescent="0.2">
      <c r="A35" s="576"/>
      <c r="B35" s="585"/>
      <c r="C35" s="25" t="s">
        <v>17</v>
      </c>
      <c r="D35" s="26"/>
      <c r="E35" s="27"/>
      <c r="F35" s="27"/>
      <c r="G35" s="176"/>
      <c r="H35" s="158">
        <v>0.28125</v>
      </c>
      <c r="I35" s="27"/>
      <c r="J35" s="27"/>
      <c r="K35" s="176"/>
      <c r="L35" s="158">
        <v>0.28125</v>
      </c>
      <c r="M35" s="27"/>
      <c r="N35" s="27"/>
      <c r="O35" s="176"/>
      <c r="P35" s="158">
        <v>0.28125</v>
      </c>
      <c r="Q35" s="27"/>
      <c r="R35" s="27"/>
      <c r="S35" s="176"/>
      <c r="T35" s="158">
        <v>0.28125</v>
      </c>
      <c r="U35" s="27"/>
      <c r="V35" s="27"/>
      <c r="W35" s="176"/>
      <c r="X35" s="158">
        <v>0.28125</v>
      </c>
      <c r="Y35" s="27"/>
      <c r="Z35" s="100"/>
      <c r="AA35" s="176"/>
      <c r="AB35" s="158">
        <v>0.28125</v>
      </c>
      <c r="AC35" s="27"/>
      <c r="AD35" s="187">
        <v>0.20833333333333334</v>
      </c>
      <c r="AE35" s="561"/>
      <c r="AF35" s="557"/>
    </row>
    <row r="36" spans="1:32" ht="15" customHeight="1" x14ac:dyDescent="0.2">
      <c r="A36" s="576"/>
      <c r="B36" s="578" t="s">
        <v>19</v>
      </c>
      <c r="C36" s="30" t="s">
        <v>16</v>
      </c>
      <c r="D36" s="163">
        <v>0.25</v>
      </c>
      <c r="E36" s="32"/>
      <c r="F36" s="32"/>
      <c r="G36" s="85"/>
      <c r="H36" s="31"/>
      <c r="I36" s="32"/>
      <c r="J36" s="32"/>
      <c r="K36" s="33"/>
      <c r="L36" s="86"/>
      <c r="M36" s="32"/>
      <c r="N36" s="32"/>
      <c r="O36" s="85"/>
      <c r="P36" s="31"/>
      <c r="Q36" s="32"/>
      <c r="R36" s="32"/>
      <c r="S36" s="33"/>
      <c r="T36" s="31"/>
      <c r="U36" s="32"/>
      <c r="V36" s="32"/>
      <c r="W36" s="85"/>
      <c r="X36" s="31"/>
      <c r="Y36" s="165">
        <v>0.33333333333333331</v>
      </c>
      <c r="Z36" s="98"/>
      <c r="AA36" s="99"/>
      <c r="AB36" s="86"/>
      <c r="AC36" s="165">
        <v>0.5</v>
      </c>
      <c r="AD36" s="99"/>
      <c r="AE36" s="562">
        <f>SUM(D36:AD36)</f>
        <v>1.0833333333333333</v>
      </c>
      <c r="AF36" s="558">
        <f>SUM(D37:AD37)</f>
        <v>0.9375</v>
      </c>
    </row>
    <row r="37" spans="1:32" ht="15" customHeight="1" x14ac:dyDescent="0.2">
      <c r="A37" s="576"/>
      <c r="B37" s="579"/>
      <c r="C37" s="25" t="s">
        <v>17</v>
      </c>
      <c r="D37" s="164">
        <v>0.20833333333333334</v>
      </c>
      <c r="E37" s="27"/>
      <c r="F37" s="27"/>
      <c r="G37" s="82"/>
      <c r="H37" s="26"/>
      <c r="I37" s="27"/>
      <c r="J37" s="27"/>
      <c r="K37" s="28"/>
      <c r="L37" s="83"/>
      <c r="M37" s="27"/>
      <c r="N37" s="27"/>
      <c r="O37" s="82"/>
      <c r="P37" s="26"/>
      <c r="Q37" s="27"/>
      <c r="R37" s="27"/>
      <c r="S37" s="28"/>
      <c r="T37" s="26"/>
      <c r="U37" s="27"/>
      <c r="V37" s="27"/>
      <c r="W37" s="82"/>
      <c r="X37" s="26"/>
      <c r="Y37" s="166">
        <v>0.3125</v>
      </c>
      <c r="Z37" s="100"/>
      <c r="AA37" s="97"/>
      <c r="AB37" s="83"/>
      <c r="AC37" s="166">
        <v>0.41666666666666669</v>
      </c>
      <c r="AD37" s="97"/>
      <c r="AE37" s="561"/>
      <c r="AF37" s="557"/>
    </row>
    <row r="38" spans="1:32" ht="15" customHeight="1" x14ac:dyDescent="0.2">
      <c r="A38" s="576"/>
      <c r="B38" s="580" t="s">
        <v>20</v>
      </c>
      <c r="C38" s="30" t="s">
        <v>16</v>
      </c>
      <c r="D38" s="31"/>
      <c r="E38" s="32"/>
      <c r="F38" s="171">
        <v>0.375</v>
      </c>
      <c r="G38" s="85"/>
      <c r="H38" s="31"/>
      <c r="I38" s="32"/>
      <c r="J38" s="171">
        <v>0.375</v>
      </c>
      <c r="K38" s="33"/>
      <c r="L38" s="31"/>
      <c r="M38" s="32"/>
      <c r="N38" s="171">
        <v>0.375</v>
      </c>
      <c r="O38" s="85"/>
      <c r="P38" s="31"/>
      <c r="Q38" s="32"/>
      <c r="R38" s="171">
        <v>0.375</v>
      </c>
      <c r="S38" s="33"/>
      <c r="T38" s="86"/>
      <c r="U38" s="32"/>
      <c r="V38" s="171">
        <v>0.375</v>
      </c>
      <c r="W38" s="85"/>
      <c r="X38" s="31"/>
      <c r="Y38" s="32"/>
      <c r="Z38" s="171">
        <v>0.375</v>
      </c>
      <c r="AA38" s="99"/>
      <c r="AB38" s="86"/>
      <c r="AC38" s="32"/>
      <c r="AD38" s="99"/>
      <c r="AE38" s="562">
        <f>SUM(D38:AD38)</f>
        <v>2.25</v>
      </c>
      <c r="AF38" s="558">
        <f>SUM(D39:AD39)</f>
        <v>2.125</v>
      </c>
    </row>
    <row r="39" spans="1:32" ht="15" customHeight="1" thickBot="1" x14ac:dyDescent="0.25">
      <c r="A39" s="577"/>
      <c r="B39" s="581"/>
      <c r="C39" s="40" t="s">
        <v>17</v>
      </c>
      <c r="D39" s="43"/>
      <c r="E39" s="41"/>
      <c r="F39" s="172">
        <v>0.35416666666666669</v>
      </c>
      <c r="G39" s="87"/>
      <c r="H39" s="43"/>
      <c r="I39" s="41"/>
      <c r="J39" s="172">
        <v>0.35416666666666669</v>
      </c>
      <c r="K39" s="42"/>
      <c r="L39" s="43"/>
      <c r="M39" s="41"/>
      <c r="N39" s="172">
        <v>0.35416666666666669</v>
      </c>
      <c r="O39" s="87"/>
      <c r="P39" s="43"/>
      <c r="Q39" s="41"/>
      <c r="R39" s="172">
        <v>0.35416666666666669</v>
      </c>
      <c r="S39" s="42"/>
      <c r="T39" s="88"/>
      <c r="U39" s="41"/>
      <c r="V39" s="172">
        <v>0.35416666666666669</v>
      </c>
      <c r="W39" s="87"/>
      <c r="X39" s="43"/>
      <c r="Y39" s="41"/>
      <c r="Z39" s="172">
        <v>0.35416666666666669</v>
      </c>
      <c r="AA39" s="103"/>
      <c r="AB39" s="88"/>
      <c r="AC39" s="41"/>
      <c r="AD39" s="103"/>
      <c r="AE39" s="566"/>
      <c r="AF39" s="559"/>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72" t="s">
        <v>21</v>
      </c>
      <c r="Y40" s="573"/>
      <c r="Z40" s="573"/>
      <c r="AA40" s="573"/>
      <c r="AB40" s="573"/>
      <c r="AC40" s="573"/>
      <c r="AD40" s="574"/>
      <c r="AE40" s="48">
        <f>SUM(AE5:AE12,AE14:AE21,AE23:AE30,AE32:AE39)/16</f>
        <v>1.7500000000000002</v>
      </c>
      <c r="AF40" s="49">
        <f>SUM(AF5:AF12,AF14:AF21,AF23:AF30,AF32:AF39)/16</f>
        <v>1.630208333333333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42</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44</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AF38:AF39"/>
    <mergeCell ref="X40:AD40"/>
    <mergeCell ref="AE32:AE33"/>
    <mergeCell ref="AE34:AE35"/>
    <mergeCell ref="AE36:AE37"/>
    <mergeCell ref="AE38:AE39"/>
    <mergeCell ref="AE14:AE15"/>
    <mergeCell ref="AE16:AE17"/>
    <mergeCell ref="AE18:AE19"/>
    <mergeCell ref="AE20:AE21"/>
    <mergeCell ref="AF36:AF37"/>
    <mergeCell ref="AF29:AF30"/>
    <mergeCell ref="AF23:AF24"/>
    <mergeCell ref="AF25:AF26"/>
    <mergeCell ref="AF27:AF28"/>
    <mergeCell ref="AF32:AF33"/>
    <mergeCell ref="AF34:AF35"/>
    <mergeCell ref="AF16:AF17"/>
    <mergeCell ref="AF18:AF19"/>
    <mergeCell ref="AF20:AF21"/>
    <mergeCell ref="AE29:AE30"/>
    <mergeCell ref="B32:B33"/>
    <mergeCell ref="B34:B35"/>
    <mergeCell ref="B27:B28"/>
    <mergeCell ref="B29:B30"/>
    <mergeCell ref="AF5:AF6"/>
    <mergeCell ref="AF7:AF8"/>
    <mergeCell ref="AF9:AF10"/>
    <mergeCell ref="AF11:AF12"/>
    <mergeCell ref="AF14:AF15"/>
    <mergeCell ref="AE5:AE6"/>
    <mergeCell ref="AE7:AE8"/>
    <mergeCell ref="AE9:AE10"/>
    <mergeCell ref="AE11:AE12"/>
    <mergeCell ref="AE23:AE24"/>
    <mergeCell ref="AE25:AE26"/>
    <mergeCell ref="AE27:AE28"/>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zoomScale="50" zoomScaleNormal="50" zoomScaleSheetLayoutView="50" workbookViewId="0">
      <selection activeCell="N27" sqref="N2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553" t="s">
        <v>47</v>
      </c>
      <c r="B1" s="550"/>
      <c r="C1" s="550"/>
      <c r="D1" s="550"/>
      <c r="E1" s="550"/>
      <c r="F1" s="550"/>
      <c r="G1" s="550"/>
      <c r="H1" s="553" t="s">
        <v>0</v>
      </c>
      <c r="I1" s="550"/>
      <c r="J1" s="550"/>
      <c r="K1" s="550"/>
      <c r="L1" s="550"/>
      <c r="M1" s="550"/>
      <c r="N1" s="550"/>
      <c r="O1" s="550"/>
      <c r="P1" s="550"/>
      <c r="Q1" s="550"/>
      <c r="R1" s="550"/>
      <c r="S1" s="550"/>
      <c r="T1" s="550"/>
      <c r="U1" s="550"/>
      <c r="V1" s="550"/>
      <c r="W1" s="550"/>
      <c r="X1" s="550"/>
      <c r="Y1" s="550"/>
      <c r="Z1" s="550"/>
      <c r="AA1" s="550"/>
      <c r="AB1" s="550"/>
      <c r="AC1" s="554"/>
      <c r="AD1" s="203" t="s">
        <v>71</v>
      </c>
      <c r="AE1" s="95"/>
    </row>
    <row r="2" spans="1:31" ht="30" customHeight="1" thickBot="1" x14ac:dyDescent="0.25">
      <c r="A2" s="551"/>
      <c r="B2" s="552"/>
      <c r="C2" s="552"/>
      <c r="D2" s="552"/>
      <c r="E2" s="552"/>
      <c r="F2" s="552"/>
      <c r="G2" s="552"/>
      <c r="H2" s="551"/>
      <c r="I2" s="552"/>
      <c r="J2" s="552"/>
      <c r="K2" s="552"/>
      <c r="L2" s="552"/>
      <c r="M2" s="552"/>
      <c r="N2" s="552"/>
      <c r="O2" s="552"/>
      <c r="P2" s="552"/>
      <c r="Q2" s="552"/>
      <c r="R2" s="552"/>
      <c r="S2" s="552"/>
      <c r="T2" s="552"/>
      <c r="U2" s="552"/>
      <c r="V2" s="552"/>
      <c r="W2" s="552"/>
      <c r="X2" s="552"/>
      <c r="Y2" s="552"/>
      <c r="Z2" s="552"/>
      <c r="AA2" s="552"/>
      <c r="AB2" s="552"/>
      <c r="AC2" s="555"/>
      <c r="AD2" s="130" t="s">
        <v>1</v>
      </c>
      <c r="AE2" s="4">
        <v>39356</v>
      </c>
    </row>
    <row r="3" spans="1:31" ht="50.1" customHeight="1" thickBot="1" x14ac:dyDescent="0.25">
      <c r="A3" s="567" t="s">
        <v>2</v>
      </c>
      <c r="B3" s="567" t="s">
        <v>3</v>
      </c>
      <c r="C3" s="567"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568"/>
      <c r="B4" s="568"/>
      <c r="C4" s="568"/>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575">
        <v>1</v>
      </c>
      <c r="B5" s="564" t="s">
        <v>15</v>
      </c>
      <c r="C5" s="20" t="s">
        <v>16</v>
      </c>
      <c r="D5" s="80"/>
      <c r="E5" s="24">
        <v>0.33333333333333331</v>
      </c>
      <c r="F5" s="22"/>
      <c r="G5" s="79"/>
      <c r="H5" s="21"/>
      <c r="I5" s="22"/>
      <c r="J5" s="22"/>
      <c r="K5" s="54"/>
      <c r="L5" s="139">
        <v>0.33333333333333331</v>
      </c>
      <c r="M5" s="22"/>
      <c r="N5" s="22"/>
      <c r="O5" s="54"/>
      <c r="P5" s="139">
        <v>0.33333333333333331</v>
      </c>
      <c r="Q5" s="22"/>
      <c r="R5" s="22"/>
      <c r="S5" s="23"/>
      <c r="T5" s="80"/>
      <c r="U5" s="22"/>
      <c r="V5" s="22"/>
      <c r="W5" s="79"/>
      <c r="X5" s="21"/>
      <c r="Y5" s="24">
        <v>0.5</v>
      </c>
      <c r="Z5" s="96"/>
      <c r="AA5" s="80"/>
      <c r="AB5" s="24">
        <v>0.5</v>
      </c>
      <c r="AC5" s="96"/>
      <c r="AD5" s="560">
        <f>SUM(D5:AC5)</f>
        <v>2</v>
      </c>
      <c r="AE5" s="556">
        <f>SUM(D6:AC6)</f>
        <v>1.7708333333333335</v>
      </c>
    </row>
    <row r="6" spans="1:31" ht="15" customHeight="1" x14ac:dyDescent="0.2">
      <c r="A6" s="576"/>
      <c r="B6" s="565"/>
      <c r="C6" s="25" t="s">
        <v>17</v>
      </c>
      <c r="D6" s="26"/>
      <c r="E6" s="29">
        <v>0.3125</v>
      </c>
      <c r="F6" s="27"/>
      <c r="G6" s="82"/>
      <c r="H6" s="26"/>
      <c r="I6" s="27"/>
      <c r="J6" s="27"/>
      <c r="K6" s="56"/>
      <c r="L6" s="140">
        <v>0.3125</v>
      </c>
      <c r="M6" s="27"/>
      <c r="N6" s="27"/>
      <c r="O6" s="56"/>
      <c r="P6" s="140">
        <v>0.3125</v>
      </c>
      <c r="Q6" s="27"/>
      <c r="R6" s="27"/>
      <c r="S6" s="28"/>
      <c r="T6" s="83"/>
      <c r="U6" s="27"/>
      <c r="V6" s="27"/>
      <c r="W6" s="82"/>
      <c r="X6" s="26"/>
      <c r="Y6" s="29">
        <v>0.41666666666666669</v>
      </c>
      <c r="Z6" s="97"/>
      <c r="AA6" s="83"/>
      <c r="AB6" s="29">
        <v>0.41666666666666669</v>
      </c>
      <c r="AC6" s="97"/>
      <c r="AD6" s="561"/>
      <c r="AE6" s="557"/>
    </row>
    <row r="7" spans="1:31" ht="15" customHeight="1" x14ac:dyDescent="0.2">
      <c r="A7" s="576"/>
      <c r="B7" s="571" t="s">
        <v>18</v>
      </c>
      <c r="C7" s="30" t="s">
        <v>16</v>
      </c>
      <c r="D7" s="31"/>
      <c r="E7" s="32"/>
      <c r="F7" s="159">
        <v>0.33333333333333331</v>
      </c>
      <c r="G7" s="85"/>
      <c r="H7" s="31"/>
      <c r="I7" s="32"/>
      <c r="J7" s="159">
        <v>0.33333333333333331</v>
      </c>
      <c r="K7" s="33"/>
      <c r="L7" s="86"/>
      <c r="M7" s="32"/>
      <c r="N7" s="32"/>
      <c r="O7" s="85"/>
      <c r="P7" s="31"/>
      <c r="Q7" s="32"/>
      <c r="R7" s="32"/>
      <c r="S7" s="161"/>
      <c r="T7" s="181">
        <v>0.33333333333333331</v>
      </c>
      <c r="U7" s="32"/>
      <c r="V7" s="32"/>
      <c r="W7" s="161"/>
      <c r="X7" s="181">
        <v>0.33333333333333331</v>
      </c>
      <c r="Y7" s="32"/>
      <c r="Z7" s="186"/>
      <c r="AA7" s="181">
        <v>0.5</v>
      </c>
      <c r="AB7" s="32"/>
      <c r="AC7" s="186">
        <v>0.25</v>
      </c>
      <c r="AD7" s="562">
        <f>SUM(D7:AC7)</f>
        <v>2.083333333333333</v>
      </c>
      <c r="AE7" s="558">
        <f>SUM(D8:AC8)</f>
        <v>1.875</v>
      </c>
    </row>
    <row r="8" spans="1:31" ht="15" customHeight="1" x14ac:dyDescent="0.2">
      <c r="A8" s="576"/>
      <c r="B8" s="571"/>
      <c r="C8" s="25" t="s">
        <v>17</v>
      </c>
      <c r="D8" s="26"/>
      <c r="E8" s="27"/>
      <c r="F8" s="160">
        <v>0.3125</v>
      </c>
      <c r="G8" s="82"/>
      <c r="H8" s="26"/>
      <c r="I8" s="27"/>
      <c r="J8" s="160">
        <v>0.3125</v>
      </c>
      <c r="K8" s="28"/>
      <c r="L8" s="83"/>
      <c r="M8" s="27"/>
      <c r="N8" s="27"/>
      <c r="O8" s="82"/>
      <c r="P8" s="26"/>
      <c r="Q8" s="27"/>
      <c r="R8" s="27"/>
      <c r="S8" s="162"/>
      <c r="T8" s="182">
        <v>0.3125</v>
      </c>
      <c r="U8" s="27"/>
      <c r="V8" s="27"/>
      <c r="W8" s="162"/>
      <c r="X8" s="182">
        <v>0.3125</v>
      </c>
      <c r="Y8" s="27"/>
      <c r="Z8" s="187"/>
      <c r="AA8" s="182">
        <v>0.41666666666666669</v>
      </c>
      <c r="AB8" s="27"/>
      <c r="AC8" s="187">
        <v>0.20833333333333334</v>
      </c>
      <c r="AD8" s="561"/>
      <c r="AE8" s="557"/>
    </row>
    <row r="9" spans="1:31" ht="15" customHeight="1" x14ac:dyDescent="0.2">
      <c r="A9" s="576"/>
      <c r="B9" s="563" t="s">
        <v>19</v>
      </c>
      <c r="C9" s="30" t="s">
        <v>16</v>
      </c>
      <c r="D9" s="163">
        <v>0.25</v>
      </c>
      <c r="E9" s="32"/>
      <c r="F9" s="32"/>
      <c r="G9" s="167"/>
      <c r="H9" s="192">
        <v>0.33333333333333331</v>
      </c>
      <c r="I9" s="32"/>
      <c r="J9" s="32"/>
      <c r="K9" s="33"/>
      <c r="L9" s="86"/>
      <c r="M9" s="32"/>
      <c r="N9" s="165">
        <v>0.33333333333333331</v>
      </c>
      <c r="O9" s="85"/>
      <c r="P9" s="31"/>
      <c r="Q9" s="32"/>
      <c r="R9" s="165">
        <v>0.33333333333333331</v>
      </c>
      <c r="S9" s="33"/>
      <c r="T9" s="86"/>
      <c r="U9" s="32"/>
      <c r="V9" s="165">
        <v>0.33333333333333331</v>
      </c>
      <c r="W9" s="33"/>
      <c r="X9" s="86"/>
      <c r="Y9" s="32"/>
      <c r="Z9" s="99"/>
      <c r="AA9" s="86"/>
      <c r="AB9" s="32"/>
      <c r="AC9" s="99"/>
      <c r="AD9" s="562">
        <f>SUM(D9:AC9)</f>
        <v>1.583333333333333</v>
      </c>
      <c r="AE9" s="558">
        <f>SUM(D10:AC10)</f>
        <v>1.4583333333333335</v>
      </c>
    </row>
    <row r="10" spans="1:31" ht="15" customHeight="1" x14ac:dyDescent="0.2">
      <c r="A10" s="576"/>
      <c r="B10" s="563"/>
      <c r="C10" s="25" t="s">
        <v>17</v>
      </c>
      <c r="D10" s="164">
        <v>0.20833333333333334</v>
      </c>
      <c r="E10" s="27"/>
      <c r="F10" s="27"/>
      <c r="G10" s="168"/>
      <c r="H10" s="193">
        <v>0.3125</v>
      </c>
      <c r="I10" s="27"/>
      <c r="J10" s="27"/>
      <c r="K10" s="28"/>
      <c r="L10" s="83"/>
      <c r="M10" s="27"/>
      <c r="N10" s="166">
        <v>0.3125</v>
      </c>
      <c r="O10" s="82"/>
      <c r="P10" s="26"/>
      <c r="Q10" s="27"/>
      <c r="R10" s="166">
        <v>0.3125</v>
      </c>
      <c r="S10" s="28"/>
      <c r="T10" s="83"/>
      <c r="U10" s="27"/>
      <c r="V10" s="166">
        <v>0.3125</v>
      </c>
      <c r="W10" s="28"/>
      <c r="X10" s="83"/>
      <c r="Y10" s="27"/>
      <c r="Z10" s="97"/>
      <c r="AA10" s="83"/>
      <c r="AB10" s="27"/>
      <c r="AC10" s="97"/>
      <c r="AD10" s="561"/>
      <c r="AE10" s="557"/>
    </row>
    <row r="11" spans="1:31" ht="15" customHeight="1" x14ac:dyDescent="0.2">
      <c r="A11" s="576"/>
      <c r="B11" s="569" t="s">
        <v>20</v>
      </c>
      <c r="C11" s="30" t="s">
        <v>16</v>
      </c>
      <c r="D11" s="31"/>
      <c r="E11" s="32"/>
      <c r="F11" s="32"/>
      <c r="G11" s="33"/>
      <c r="H11" s="86"/>
      <c r="I11" s="171">
        <v>0.33333333333333331</v>
      </c>
      <c r="J11" s="32"/>
      <c r="K11" s="85"/>
      <c r="L11" s="31"/>
      <c r="M11" s="171">
        <v>0.33333333333333331</v>
      </c>
      <c r="N11" s="32"/>
      <c r="O11" s="85"/>
      <c r="P11" s="31"/>
      <c r="Q11" s="171">
        <v>0.33333333333333331</v>
      </c>
      <c r="R11" s="32"/>
      <c r="S11" s="85"/>
      <c r="T11" s="31"/>
      <c r="U11" s="171">
        <v>0.33333333333333331</v>
      </c>
      <c r="V11" s="32"/>
      <c r="W11" s="85"/>
      <c r="X11" s="31"/>
      <c r="Y11" s="32"/>
      <c r="Z11" s="85"/>
      <c r="AA11" s="31"/>
      <c r="AB11" s="32"/>
      <c r="AC11" s="99"/>
      <c r="AD11" s="562">
        <f>SUM(D11:AC11)</f>
        <v>1.3333333333333333</v>
      </c>
      <c r="AE11" s="558">
        <f>SUM(D12:AC12)</f>
        <v>1.25</v>
      </c>
    </row>
    <row r="12" spans="1:31" ht="15" customHeight="1" thickBot="1" x14ac:dyDescent="0.25">
      <c r="A12" s="577"/>
      <c r="B12" s="570"/>
      <c r="C12" s="40" t="s">
        <v>17</v>
      </c>
      <c r="D12" s="26"/>
      <c r="E12" s="27"/>
      <c r="F12" s="27"/>
      <c r="G12" s="28"/>
      <c r="H12" s="83"/>
      <c r="I12" s="195">
        <v>0.3125</v>
      </c>
      <c r="J12" s="27"/>
      <c r="K12" s="82"/>
      <c r="L12" s="26"/>
      <c r="M12" s="195">
        <v>0.3125</v>
      </c>
      <c r="N12" s="27"/>
      <c r="O12" s="82"/>
      <c r="P12" s="26"/>
      <c r="Q12" s="195">
        <v>0.3125</v>
      </c>
      <c r="R12" s="27"/>
      <c r="S12" s="82"/>
      <c r="T12" s="26"/>
      <c r="U12" s="195">
        <v>0.3125</v>
      </c>
      <c r="V12" s="27"/>
      <c r="W12" s="87"/>
      <c r="X12" s="43"/>
      <c r="Y12" s="41"/>
      <c r="Z12" s="87"/>
      <c r="AA12" s="43"/>
      <c r="AB12" s="41"/>
      <c r="AC12" s="103"/>
      <c r="AD12" s="566"/>
      <c r="AE12" s="559"/>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575">
        <v>2</v>
      </c>
      <c r="B14" s="564" t="s">
        <v>15</v>
      </c>
      <c r="C14" s="20" t="s">
        <v>16</v>
      </c>
      <c r="D14" s="21"/>
      <c r="E14" s="22"/>
      <c r="F14" s="22"/>
      <c r="G14" s="79"/>
      <c r="H14" s="21"/>
      <c r="I14" s="24">
        <v>0.33333333333333331</v>
      </c>
      <c r="J14" s="22"/>
      <c r="K14" s="79"/>
      <c r="L14" s="21"/>
      <c r="M14" s="24">
        <v>0.33333333333333331</v>
      </c>
      <c r="N14" s="22"/>
      <c r="O14" s="79"/>
      <c r="P14" s="21"/>
      <c r="Q14" s="24">
        <v>0.33333333333333331</v>
      </c>
      <c r="R14" s="22"/>
      <c r="S14" s="79"/>
      <c r="T14" s="21"/>
      <c r="U14" s="24">
        <v>0.33333333333333331</v>
      </c>
      <c r="V14" s="22"/>
      <c r="W14" s="79"/>
      <c r="X14" s="21"/>
      <c r="Y14" s="22"/>
      <c r="Z14" s="79"/>
      <c r="AA14" s="21"/>
      <c r="AB14" s="22"/>
      <c r="AC14" s="96"/>
      <c r="AD14" s="560">
        <f>SUM(D14:AC14)</f>
        <v>1.3333333333333333</v>
      </c>
      <c r="AE14" s="556">
        <f>SUM(D15:AC15)</f>
        <v>1.25</v>
      </c>
    </row>
    <row r="15" spans="1:31" ht="15" customHeight="1" x14ac:dyDescent="0.2">
      <c r="A15" s="576"/>
      <c r="B15" s="565"/>
      <c r="C15" s="25" t="s">
        <v>17</v>
      </c>
      <c r="D15" s="26"/>
      <c r="E15" s="27"/>
      <c r="F15" s="27"/>
      <c r="G15" s="82"/>
      <c r="H15" s="26"/>
      <c r="I15" s="29">
        <v>0.3125</v>
      </c>
      <c r="J15" s="27"/>
      <c r="K15" s="82"/>
      <c r="L15" s="26"/>
      <c r="M15" s="29">
        <v>0.3125</v>
      </c>
      <c r="N15" s="27"/>
      <c r="O15" s="82"/>
      <c r="P15" s="26"/>
      <c r="Q15" s="29">
        <v>0.3125</v>
      </c>
      <c r="R15" s="27"/>
      <c r="S15" s="82"/>
      <c r="T15" s="26"/>
      <c r="U15" s="29">
        <v>0.3125</v>
      </c>
      <c r="V15" s="27"/>
      <c r="W15" s="82"/>
      <c r="X15" s="26"/>
      <c r="Y15" s="27"/>
      <c r="Z15" s="82"/>
      <c r="AA15" s="26"/>
      <c r="AB15" s="27"/>
      <c r="AC15" s="97"/>
      <c r="AD15" s="561"/>
      <c r="AE15" s="557"/>
    </row>
    <row r="16" spans="1:31" ht="15" customHeight="1" x14ac:dyDescent="0.2">
      <c r="A16" s="576"/>
      <c r="B16" s="571" t="s">
        <v>18</v>
      </c>
      <c r="C16" s="30" t="s">
        <v>16</v>
      </c>
      <c r="D16" s="157">
        <v>0.25</v>
      </c>
      <c r="E16" s="32"/>
      <c r="F16" s="32"/>
      <c r="G16" s="161"/>
      <c r="H16" s="181">
        <v>0.33333333333333331</v>
      </c>
      <c r="I16" s="32"/>
      <c r="J16" s="32"/>
      <c r="K16" s="33"/>
      <c r="L16" s="86"/>
      <c r="M16" s="32"/>
      <c r="N16" s="159">
        <v>0.33333333333333331</v>
      </c>
      <c r="O16" s="85"/>
      <c r="P16" s="31"/>
      <c r="Q16" s="32"/>
      <c r="R16" s="159">
        <v>0.33333333333333331</v>
      </c>
      <c r="S16" s="33"/>
      <c r="T16" s="86"/>
      <c r="U16" s="32"/>
      <c r="V16" s="159">
        <v>0.33333333333333331</v>
      </c>
      <c r="W16" s="33"/>
      <c r="X16" s="86"/>
      <c r="Y16" s="32"/>
      <c r="Z16" s="99"/>
      <c r="AA16" s="86"/>
      <c r="AB16" s="32"/>
      <c r="AC16" s="99"/>
      <c r="AD16" s="562">
        <f>SUM(D16:AC16)</f>
        <v>1.583333333333333</v>
      </c>
      <c r="AE16" s="558">
        <f>SUM(D17:AC17)</f>
        <v>1.4583333333333335</v>
      </c>
    </row>
    <row r="17" spans="1:31" ht="15" customHeight="1" x14ac:dyDescent="0.2">
      <c r="A17" s="576"/>
      <c r="B17" s="571"/>
      <c r="C17" s="25" t="s">
        <v>17</v>
      </c>
      <c r="D17" s="158">
        <v>0.20833333333333334</v>
      </c>
      <c r="E17" s="27"/>
      <c r="F17" s="27"/>
      <c r="G17" s="162"/>
      <c r="H17" s="182">
        <v>0.3125</v>
      </c>
      <c r="I17" s="27"/>
      <c r="J17" s="27"/>
      <c r="K17" s="28"/>
      <c r="L17" s="83"/>
      <c r="M17" s="27"/>
      <c r="N17" s="160">
        <v>0.3125</v>
      </c>
      <c r="O17" s="82"/>
      <c r="P17" s="26"/>
      <c r="Q17" s="27"/>
      <c r="R17" s="160">
        <v>0.3125</v>
      </c>
      <c r="S17" s="28"/>
      <c r="T17" s="83"/>
      <c r="U17" s="27"/>
      <c r="V17" s="160">
        <v>0.3125</v>
      </c>
      <c r="W17" s="28"/>
      <c r="X17" s="83"/>
      <c r="Y17" s="27"/>
      <c r="Z17" s="97"/>
      <c r="AA17" s="83"/>
      <c r="AB17" s="27"/>
      <c r="AC17" s="97"/>
      <c r="AD17" s="561"/>
      <c r="AE17" s="557"/>
    </row>
    <row r="18" spans="1:31" ht="15" customHeight="1" x14ac:dyDescent="0.2">
      <c r="A18" s="576"/>
      <c r="B18" s="563" t="s">
        <v>19</v>
      </c>
      <c r="C18" s="30" t="s">
        <v>16</v>
      </c>
      <c r="D18" s="31"/>
      <c r="E18" s="165">
        <v>0.33333333333333331</v>
      </c>
      <c r="F18" s="32"/>
      <c r="G18" s="85"/>
      <c r="H18" s="31"/>
      <c r="I18" s="32"/>
      <c r="J18" s="32"/>
      <c r="K18" s="167"/>
      <c r="L18" s="192">
        <v>0.33333333333333331</v>
      </c>
      <c r="M18" s="32"/>
      <c r="N18" s="32"/>
      <c r="O18" s="167"/>
      <c r="P18" s="192">
        <v>0.33333333333333331</v>
      </c>
      <c r="Q18" s="32"/>
      <c r="R18" s="32"/>
      <c r="S18" s="33"/>
      <c r="T18" s="86"/>
      <c r="U18" s="32"/>
      <c r="V18" s="32"/>
      <c r="W18" s="85"/>
      <c r="X18" s="31"/>
      <c r="Y18" s="165">
        <v>0.5</v>
      </c>
      <c r="Z18" s="99"/>
      <c r="AA18" s="86"/>
      <c r="AB18" s="165">
        <v>0.5</v>
      </c>
      <c r="AC18" s="99"/>
      <c r="AD18" s="562">
        <f>SUM(D18:AC18)</f>
        <v>2</v>
      </c>
      <c r="AE18" s="558">
        <f>SUM(D19:AC19)</f>
        <v>1.7708333333333335</v>
      </c>
    </row>
    <row r="19" spans="1:31" ht="15" customHeight="1" x14ac:dyDescent="0.2">
      <c r="A19" s="576"/>
      <c r="B19" s="563"/>
      <c r="C19" s="25" t="s">
        <v>17</v>
      </c>
      <c r="D19" s="26"/>
      <c r="E19" s="166">
        <v>0.3125</v>
      </c>
      <c r="F19" s="27"/>
      <c r="G19" s="82"/>
      <c r="H19" s="26"/>
      <c r="I19" s="27"/>
      <c r="J19" s="27"/>
      <c r="K19" s="168"/>
      <c r="L19" s="193">
        <v>0.3125</v>
      </c>
      <c r="M19" s="27"/>
      <c r="N19" s="27"/>
      <c r="O19" s="168"/>
      <c r="P19" s="193">
        <v>0.3125</v>
      </c>
      <c r="Q19" s="27"/>
      <c r="R19" s="27"/>
      <c r="S19" s="28"/>
      <c r="T19" s="83"/>
      <c r="U19" s="27"/>
      <c r="V19" s="27"/>
      <c r="W19" s="82"/>
      <c r="X19" s="26"/>
      <c r="Y19" s="166">
        <v>0.41666666666666669</v>
      </c>
      <c r="Z19" s="97"/>
      <c r="AA19" s="83"/>
      <c r="AB19" s="166">
        <v>0.41666666666666669</v>
      </c>
      <c r="AC19" s="97"/>
      <c r="AD19" s="561"/>
      <c r="AE19" s="557"/>
    </row>
    <row r="20" spans="1:31" ht="15" customHeight="1" x14ac:dyDescent="0.2">
      <c r="A20" s="576"/>
      <c r="B20" s="569" t="s">
        <v>20</v>
      </c>
      <c r="C20" s="30" t="s">
        <v>16</v>
      </c>
      <c r="D20" s="31"/>
      <c r="E20" s="32"/>
      <c r="F20" s="171">
        <v>0.33333333333333331</v>
      </c>
      <c r="G20" s="85"/>
      <c r="H20" s="31"/>
      <c r="I20" s="32"/>
      <c r="J20" s="171">
        <v>0.33333333333333331</v>
      </c>
      <c r="K20" s="33"/>
      <c r="L20" s="86"/>
      <c r="M20" s="32"/>
      <c r="N20" s="32"/>
      <c r="O20" s="85"/>
      <c r="P20" s="31"/>
      <c r="Q20" s="32"/>
      <c r="R20" s="32"/>
      <c r="S20" s="173"/>
      <c r="T20" s="196">
        <v>0.33333333333333331</v>
      </c>
      <c r="U20" s="32"/>
      <c r="V20" s="32"/>
      <c r="W20" s="173"/>
      <c r="X20" s="196">
        <v>0.33333333333333331</v>
      </c>
      <c r="Y20" s="32"/>
      <c r="Z20" s="190"/>
      <c r="AA20" s="196">
        <v>0.5</v>
      </c>
      <c r="AB20" s="32"/>
      <c r="AC20" s="190">
        <v>0.25</v>
      </c>
      <c r="AD20" s="562">
        <f>SUM(D20:AC20)</f>
        <v>2.083333333333333</v>
      </c>
      <c r="AE20" s="558">
        <f>SUM(D21:AC21)</f>
        <v>1.875</v>
      </c>
    </row>
    <row r="21" spans="1:31" ht="15" customHeight="1" thickBot="1" x14ac:dyDescent="0.25">
      <c r="A21" s="577"/>
      <c r="B21" s="570"/>
      <c r="C21" s="40" t="s">
        <v>17</v>
      </c>
      <c r="D21" s="26"/>
      <c r="E21" s="27"/>
      <c r="F21" s="195">
        <v>0.3125</v>
      </c>
      <c r="G21" s="82"/>
      <c r="H21" s="26"/>
      <c r="I21" s="27"/>
      <c r="J21" s="195">
        <v>0.3125</v>
      </c>
      <c r="K21" s="28"/>
      <c r="L21" s="83"/>
      <c r="M21" s="27"/>
      <c r="N21" s="27"/>
      <c r="O21" s="82"/>
      <c r="P21" s="26"/>
      <c r="Q21" s="27"/>
      <c r="R21" s="27"/>
      <c r="S21" s="198"/>
      <c r="T21" s="197">
        <v>0.3125</v>
      </c>
      <c r="U21" s="27"/>
      <c r="V21" s="27"/>
      <c r="W21" s="198"/>
      <c r="X21" s="197">
        <v>0.3125</v>
      </c>
      <c r="Y21" s="27"/>
      <c r="Z21" s="200"/>
      <c r="AA21" s="197">
        <v>0.41666666666666669</v>
      </c>
      <c r="AB21" s="27"/>
      <c r="AC21" s="200">
        <v>0.20833333333333334</v>
      </c>
      <c r="AD21" s="566"/>
      <c r="AE21" s="559"/>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575">
        <v>3</v>
      </c>
      <c r="B23" s="564" t="s">
        <v>15</v>
      </c>
      <c r="C23" s="20" t="s">
        <v>16</v>
      </c>
      <c r="D23" s="21"/>
      <c r="E23" s="22"/>
      <c r="F23" s="24">
        <v>0.33333333333333331</v>
      </c>
      <c r="G23" s="79"/>
      <c r="H23" s="21"/>
      <c r="I23" s="22"/>
      <c r="J23" s="24">
        <v>0.33333333333333331</v>
      </c>
      <c r="K23" s="23"/>
      <c r="L23" s="80"/>
      <c r="M23" s="22"/>
      <c r="N23" s="22"/>
      <c r="O23" s="79"/>
      <c r="P23" s="21"/>
      <c r="Q23" s="22"/>
      <c r="R23" s="22"/>
      <c r="S23" s="54"/>
      <c r="T23" s="139">
        <v>0.33333333333333331</v>
      </c>
      <c r="U23" s="22"/>
      <c r="V23" s="22"/>
      <c r="W23" s="54"/>
      <c r="X23" s="139">
        <v>0.33333333333333331</v>
      </c>
      <c r="Y23" s="22"/>
      <c r="Z23" s="132"/>
      <c r="AA23" s="139">
        <v>0.5</v>
      </c>
      <c r="AB23" s="22"/>
      <c r="AC23" s="132">
        <v>0.25</v>
      </c>
      <c r="AD23" s="560">
        <f>SUM(D23:AC23)</f>
        <v>2.083333333333333</v>
      </c>
      <c r="AE23" s="556">
        <f>SUM(D24:AC24)</f>
        <v>1.875</v>
      </c>
    </row>
    <row r="24" spans="1:31" ht="15" customHeight="1" x14ac:dyDescent="0.2">
      <c r="A24" s="576"/>
      <c r="B24" s="565"/>
      <c r="C24" s="25" t="s">
        <v>17</v>
      </c>
      <c r="D24" s="26"/>
      <c r="E24" s="27"/>
      <c r="F24" s="29">
        <v>0.3125</v>
      </c>
      <c r="G24" s="82"/>
      <c r="H24" s="26"/>
      <c r="I24" s="27"/>
      <c r="J24" s="29">
        <v>0.3125</v>
      </c>
      <c r="K24" s="28"/>
      <c r="L24" s="83"/>
      <c r="M24" s="27"/>
      <c r="N24" s="27"/>
      <c r="O24" s="82"/>
      <c r="P24" s="26"/>
      <c r="Q24" s="27"/>
      <c r="R24" s="27"/>
      <c r="S24" s="56"/>
      <c r="T24" s="140">
        <v>0.3125</v>
      </c>
      <c r="U24" s="27"/>
      <c r="V24" s="27"/>
      <c r="W24" s="56"/>
      <c r="X24" s="140">
        <v>0.3125</v>
      </c>
      <c r="Y24" s="27"/>
      <c r="Z24" s="133"/>
      <c r="AA24" s="140">
        <v>0.41666666666666669</v>
      </c>
      <c r="AB24" s="27"/>
      <c r="AC24" s="133">
        <v>0.20833333333333334</v>
      </c>
      <c r="AD24" s="561"/>
      <c r="AE24" s="557"/>
    </row>
    <row r="25" spans="1:31" ht="15" customHeight="1" x14ac:dyDescent="0.2">
      <c r="A25" s="576"/>
      <c r="B25" s="571" t="s">
        <v>18</v>
      </c>
      <c r="C25" s="30" t="s">
        <v>16</v>
      </c>
      <c r="D25" s="31"/>
      <c r="E25" s="159">
        <v>0.33333333333333331</v>
      </c>
      <c r="F25" s="32"/>
      <c r="G25" s="85"/>
      <c r="H25" s="31"/>
      <c r="I25" s="32"/>
      <c r="J25" s="32"/>
      <c r="K25" s="161"/>
      <c r="L25" s="181">
        <v>0.33333333333333331</v>
      </c>
      <c r="M25" s="32"/>
      <c r="N25" s="32"/>
      <c r="O25" s="161"/>
      <c r="P25" s="181">
        <v>0.33333333333333331</v>
      </c>
      <c r="Q25" s="32"/>
      <c r="R25" s="32"/>
      <c r="S25" s="33"/>
      <c r="T25" s="86"/>
      <c r="U25" s="32"/>
      <c r="V25" s="32"/>
      <c r="W25" s="85"/>
      <c r="X25" s="31"/>
      <c r="Y25" s="159">
        <v>0.5</v>
      </c>
      <c r="Z25" s="99"/>
      <c r="AA25" s="86"/>
      <c r="AB25" s="159">
        <v>0.5</v>
      </c>
      <c r="AC25" s="99"/>
      <c r="AD25" s="562">
        <f>SUM(D25:AC25)</f>
        <v>2</v>
      </c>
      <c r="AE25" s="558">
        <f>SUM(D26:AC26)</f>
        <v>1.7708333333333335</v>
      </c>
    </row>
    <row r="26" spans="1:31" ht="15" customHeight="1" x14ac:dyDescent="0.2">
      <c r="A26" s="576"/>
      <c r="B26" s="571"/>
      <c r="C26" s="25" t="s">
        <v>17</v>
      </c>
      <c r="D26" s="26"/>
      <c r="E26" s="160">
        <v>0.3125</v>
      </c>
      <c r="F26" s="27"/>
      <c r="G26" s="82"/>
      <c r="H26" s="26"/>
      <c r="I26" s="27"/>
      <c r="J26" s="27"/>
      <c r="K26" s="162"/>
      <c r="L26" s="182">
        <v>0.3125</v>
      </c>
      <c r="M26" s="27"/>
      <c r="N26" s="27"/>
      <c r="O26" s="162"/>
      <c r="P26" s="182">
        <v>0.3125</v>
      </c>
      <c r="Q26" s="27"/>
      <c r="R26" s="27"/>
      <c r="S26" s="28"/>
      <c r="T26" s="83"/>
      <c r="U26" s="27"/>
      <c r="V26" s="27"/>
      <c r="W26" s="82"/>
      <c r="X26" s="26"/>
      <c r="Y26" s="160">
        <v>0.41666666666666669</v>
      </c>
      <c r="Z26" s="97"/>
      <c r="AA26" s="83"/>
      <c r="AB26" s="160">
        <v>0.41666666666666669</v>
      </c>
      <c r="AC26" s="97"/>
      <c r="AD26" s="561"/>
      <c r="AE26" s="557"/>
    </row>
    <row r="27" spans="1:31" ht="15" customHeight="1" x14ac:dyDescent="0.2">
      <c r="A27" s="576"/>
      <c r="B27" s="563" t="s">
        <v>19</v>
      </c>
      <c r="C27" s="30" t="s">
        <v>16</v>
      </c>
      <c r="D27" s="31"/>
      <c r="E27" s="32"/>
      <c r="F27" s="32"/>
      <c r="G27" s="85"/>
      <c r="H27" s="31"/>
      <c r="I27" s="165">
        <v>0.33333333333333331</v>
      </c>
      <c r="J27" s="32"/>
      <c r="K27" s="85"/>
      <c r="L27" s="31"/>
      <c r="M27" s="165">
        <v>0.33333333333333331</v>
      </c>
      <c r="N27" s="32"/>
      <c r="O27" s="85"/>
      <c r="P27" s="31"/>
      <c r="Q27" s="165">
        <v>0.33333333333333331</v>
      </c>
      <c r="R27" s="32"/>
      <c r="S27" s="85"/>
      <c r="T27" s="31"/>
      <c r="U27" s="165">
        <v>0.33333333333333331</v>
      </c>
      <c r="V27" s="32"/>
      <c r="W27" s="85"/>
      <c r="X27" s="31"/>
      <c r="Y27" s="32"/>
      <c r="Z27" s="99"/>
      <c r="AA27" s="86"/>
      <c r="AB27" s="32"/>
      <c r="AC27" s="99"/>
      <c r="AD27" s="562">
        <f>SUM(D27:AC27)</f>
        <v>1.3333333333333333</v>
      </c>
      <c r="AE27" s="558">
        <f>SUM(D28:AC28)</f>
        <v>1.25</v>
      </c>
    </row>
    <row r="28" spans="1:31" ht="15" customHeight="1" x14ac:dyDescent="0.2">
      <c r="A28" s="576"/>
      <c r="B28" s="563"/>
      <c r="C28" s="25" t="s">
        <v>17</v>
      </c>
      <c r="D28" s="26"/>
      <c r="E28" s="27"/>
      <c r="F28" s="27"/>
      <c r="G28" s="82"/>
      <c r="H28" s="26"/>
      <c r="I28" s="166">
        <v>0.3125</v>
      </c>
      <c r="J28" s="27"/>
      <c r="K28" s="82"/>
      <c r="L28" s="26"/>
      <c r="M28" s="166">
        <v>0.3125</v>
      </c>
      <c r="N28" s="27"/>
      <c r="O28" s="82"/>
      <c r="P28" s="26"/>
      <c r="Q28" s="166">
        <v>0.3125</v>
      </c>
      <c r="R28" s="27"/>
      <c r="S28" s="82"/>
      <c r="T28" s="26"/>
      <c r="U28" s="166">
        <v>0.3125</v>
      </c>
      <c r="V28" s="27"/>
      <c r="W28" s="82"/>
      <c r="X28" s="26"/>
      <c r="Y28" s="27"/>
      <c r="Z28" s="97"/>
      <c r="AA28" s="83"/>
      <c r="AB28" s="27"/>
      <c r="AC28" s="97"/>
      <c r="AD28" s="561"/>
      <c r="AE28" s="557"/>
    </row>
    <row r="29" spans="1:31" ht="15" customHeight="1" x14ac:dyDescent="0.2">
      <c r="A29" s="576"/>
      <c r="B29" s="569" t="s">
        <v>20</v>
      </c>
      <c r="C29" s="30" t="s">
        <v>16</v>
      </c>
      <c r="D29" s="169">
        <v>0.25</v>
      </c>
      <c r="E29" s="32"/>
      <c r="F29" s="32"/>
      <c r="G29" s="173"/>
      <c r="H29" s="196">
        <v>0.33333333333333331</v>
      </c>
      <c r="I29" s="32"/>
      <c r="J29" s="32"/>
      <c r="K29" s="33"/>
      <c r="L29" s="86"/>
      <c r="M29" s="32"/>
      <c r="N29" s="171">
        <v>0.33333333333333331</v>
      </c>
      <c r="O29" s="85"/>
      <c r="P29" s="31"/>
      <c r="Q29" s="32"/>
      <c r="R29" s="171">
        <v>0.33333333333333331</v>
      </c>
      <c r="S29" s="33"/>
      <c r="T29" s="86"/>
      <c r="U29" s="32"/>
      <c r="V29" s="171">
        <v>0.33333333333333331</v>
      </c>
      <c r="W29" s="85"/>
      <c r="X29" s="31"/>
      <c r="Y29" s="32"/>
      <c r="Z29" s="99"/>
      <c r="AA29" s="86"/>
      <c r="AB29" s="32"/>
      <c r="AC29" s="99"/>
      <c r="AD29" s="562">
        <f>SUM(D29:AC29)</f>
        <v>1.583333333333333</v>
      </c>
      <c r="AE29" s="558">
        <f>SUM(D30:AC30)</f>
        <v>1.4583333333333335</v>
      </c>
    </row>
    <row r="30" spans="1:31" ht="15" customHeight="1" thickBot="1" x14ac:dyDescent="0.25">
      <c r="A30" s="577"/>
      <c r="B30" s="570"/>
      <c r="C30" s="40" t="s">
        <v>17</v>
      </c>
      <c r="D30" s="194">
        <v>0.20833333333333334</v>
      </c>
      <c r="E30" s="27"/>
      <c r="F30" s="27"/>
      <c r="G30" s="198"/>
      <c r="H30" s="197">
        <v>0.3125</v>
      </c>
      <c r="I30" s="27"/>
      <c r="J30" s="27"/>
      <c r="K30" s="28"/>
      <c r="L30" s="83"/>
      <c r="M30" s="27"/>
      <c r="N30" s="195">
        <v>0.3125</v>
      </c>
      <c r="O30" s="82"/>
      <c r="P30" s="26"/>
      <c r="Q30" s="27"/>
      <c r="R30" s="195">
        <v>0.3125</v>
      </c>
      <c r="S30" s="28"/>
      <c r="T30" s="83"/>
      <c r="U30" s="27"/>
      <c r="V30" s="195">
        <v>0.3125</v>
      </c>
      <c r="W30" s="87"/>
      <c r="X30" s="43"/>
      <c r="Y30" s="41"/>
      <c r="Z30" s="103"/>
      <c r="AA30" s="88"/>
      <c r="AB30" s="41"/>
      <c r="AC30" s="103"/>
      <c r="AD30" s="566"/>
      <c r="AE30" s="559"/>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575">
        <v>4</v>
      </c>
      <c r="B32" s="582" t="s">
        <v>15</v>
      </c>
      <c r="C32" s="20" t="s">
        <v>16</v>
      </c>
      <c r="D32" s="55">
        <v>0.25</v>
      </c>
      <c r="E32" s="22"/>
      <c r="F32" s="22"/>
      <c r="G32" s="54"/>
      <c r="H32" s="139">
        <v>0.33333333333333331</v>
      </c>
      <c r="I32" s="22"/>
      <c r="J32" s="22"/>
      <c r="K32" s="23"/>
      <c r="L32" s="80"/>
      <c r="M32" s="22"/>
      <c r="N32" s="24">
        <v>0.33333333333333331</v>
      </c>
      <c r="O32" s="79"/>
      <c r="P32" s="21"/>
      <c r="Q32" s="22"/>
      <c r="R32" s="24">
        <v>0.33333333333333331</v>
      </c>
      <c r="S32" s="23"/>
      <c r="T32" s="80"/>
      <c r="U32" s="22"/>
      <c r="V32" s="24">
        <v>0.33333333333333331</v>
      </c>
      <c r="W32" s="79"/>
      <c r="X32" s="21"/>
      <c r="Y32" s="22"/>
      <c r="Z32" s="96"/>
      <c r="AA32" s="80"/>
      <c r="AB32" s="22"/>
      <c r="AC32" s="96"/>
      <c r="AD32" s="560">
        <f>SUM(D32:AC32)</f>
        <v>1.583333333333333</v>
      </c>
      <c r="AE32" s="556">
        <f>SUM(D33:AC33)</f>
        <v>1.4583333333333335</v>
      </c>
    </row>
    <row r="33" spans="1:31" ht="15" customHeight="1" x14ac:dyDescent="0.2">
      <c r="A33" s="576"/>
      <c r="B33" s="583"/>
      <c r="C33" s="25" t="s">
        <v>17</v>
      </c>
      <c r="D33" s="57">
        <v>0.20833333333333334</v>
      </c>
      <c r="E33" s="27"/>
      <c r="F33" s="27"/>
      <c r="G33" s="56"/>
      <c r="H33" s="57">
        <v>0.3125</v>
      </c>
      <c r="I33" s="27"/>
      <c r="J33" s="27"/>
      <c r="K33" s="28"/>
      <c r="L33" s="83"/>
      <c r="M33" s="27"/>
      <c r="N33" s="29">
        <v>0.3125</v>
      </c>
      <c r="O33" s="82"/>
      <c r="P33" s="26"/>
      <c r="Q33" s="27"/>
      <c r="R33" s="29">
        <v>0.3125</v>
      </c>
      <c r="S33" s="28"/>
      <c r="T33" s="83"/>
      <c r="U33" s="27"/>
      <c r="V33" s="29">
        <v>0.3125</v>
      </c>
      <c r="W33" s="28"/>
      <c r="X33" s="26"/>
      <c r="Y33" s="27"/>
      <c r="Z33" s="97"/>
      <c r="AA33" s="83"/>
      <c r="AB33" s="27"/>
      <c r="AC33" s="97"/>
      <c r="AD33" s="561"/>
      <c r="AE33" s="557"/>
    </row>
    <row r="34" spans="1:31" ht="15" customHeight="1" x14ac:dyDescent="0.2">
      <c r="A34" s="576"/>
      <c r="B34" s="584" t="s">
        <v>18</v>
      </c>
      <c r="C34" s="30" t="s">
        <v>16</v>
      </c>
      <c r="D34" s="31"/>
      <c r="E34" s="32"/>
      <c r="F34" s="32"/>
      <c r="G34" s="85"/>
      <c r="H34" s="31"/>
      <c r="I34" s="159">
        <v>0.33333333333333331</v>
      </c>
      <c r="J34" s="32"/>
      <c r="K34" s="85"/>
      <c r="L34" s="31"/>
      <c r="M34" s="159">
        <v>0.33333333333333331</v>
      </c>
      <c r="N34" s="32"/>
      <c r="O34" s="85"/>
      <c r="P34" s="31"/>
      <c r="Q34" s="159">
        <v>0.33333333333333331</v>
      </c>
      <c r="R34" s="32"/>
      <c r="S34" s="85"/>
      <c r="T34" s="31"/>
      <c r="U34" s="159">
        <v>0.33333333333333331</v>
      </c>
      <c r="V34" s="32"/>
      <c r="W34" s="33"/>
      <c r="X34" s="31"/>
      <c r="Y34" s="32"/>
      <c r="Z34" s="99"/>
      <c r="AA34" s="86"/>
      <c r="AB34" s="32"/>
      <c r="AC34" s="99"/>
      <c r="AD34" s="562">
        <f>SUM(D34:AC34)</f>
        <v>1.3333333333333333</v>
      </c>
      <c r="AE34" s="558">
        <f>SUM(D35:AC35)</f>
        <v>1.25</v>
      </c>
    </row>
    <row r="35" spans="1:31" ht="15" customHeight="1" x14ac:dyDescent="0.2">
      <c r="A35" s="576"/>
      <c r="B35" s="585"/>
      <c r="C35" s="25" t="s">
        <v>17</v>
      </c>
      <c r="D35" s="26"/>
      <c r="E35" s="27"/>
      <c r="F35" s="27"/>
      <c r="G35" s="82"/>
      <c r="H35" s="26"/>
      <c r="I35" s="160">
        <v>0.3125</v>
      </c>
      <c r="J35" s="27"/>
      <c r="K35" s="82"/>
      <c r="L35" s="26"/>
      <c r="M35" s="160">
        <v>0.3125</v>
      </c>
      <c r="N35" s="27"/>
      <c r="O35" s="82"/>
      <c r="P35" s="26"/>
      <c r="Q35" s="160">
        <v>0.3125</v>
      </c>
      <c r="R35" s="27"/>
      <c r="S35" s="82"/>
      <c r="T35" s="26"/>
      <c r="U35" s="160">
        <v>0.3125</v>
      </c>
      <c r="V35" s="27"/>
      <c r="W35" s="82"/>
      <c r="X35" s="26"/>
      <c r="Y35" s="27"/>
      <c r="Z35" s="97"/>
      <c r="AA35" s="83"/>
      <c r="AB35" s="27"/>
      <c r="AC35" s="97"/>
      <c r="AD35" s="561"/>
      <c r="AE35" s="557"/>
    </row>
    <row r="36" spans="1:31" ht="15" customHeight="1" x14ac:dyDescent="0.2">
      <c r="A36" s="576"/>
      <c r="B36" s="578" t="s">
        <v>19</v>
      </c>
      <c r="C36" s="30" t="s">
        <v>16</v>
      </c>
      <c r="D36" s="31"/>
      <c r="E36" s="32"/>
      <c r="F36" s="165">
        <v>0.33333333333333331</v>
      </c>
      <c r="G36" s="85"/>
      <c r="H36" s="31"/>
      <c r="I36" s="32"/>
      <c r="J36" s="165">
        <v>0.33333333333333331</v>
      </c>
      <c r="K36" s="33"/>
      <c r="L36" s="86"/>
      <c r="M36" s="32"/>
      <c r="N36" s="32"/>
      <c r="O36" s="85"/>
      <c r="P36" s="31"/>
      <c r="Q36" s="32"/>
      <c r="R36" s="32"/>
      <c r="S36" s="167"/>
      <c r="T36" s="192">
        <v>0.33333333333333331</v>
      </c>
      <c r="U36" s="32"/>
      <c r="V36" s="32"/>
      <c r="W36" s="167"/>
      <c r="X36" s="192">
        <v>0.33333333333333331</v>
      </c>
      <c r="Y36" s="32"/>
      <c r="Z36" s="188"/>
      <c r="AA36" s="192">
        <v>0.5</v>
      </c>
      <c r="AB36" s="32"/>
      <c r="AC36" s="188">
        <v>0.25</v>
      </c>
      <c r="AD36" s="562">
        <f>SUM(D36:AC36)</f>
        <v>2.083333333333333</v>
      </c>
      <c r="AE36" s="558">
        <f>SUM(D37:AC37)</f>
        <v>1.875</v>
      </c>
    </row>
    <row r="37" spans="1:31" ht="15" customHeight="1" x14ac:dyDescent="0.2">
      <c r="A37" s="576"/>
      <c r="B37" s="579"/>
      <c r="C37" s="25" t="s">
        <v>17</v>
      </c>
      <c r="D37" s="26"/>
      <c r="E37" s="27"/>
      <c r="F37" s="166">
        <v>0.3125</v>
      </c>
      <c r="G37" s="82"/>
      <c r="H37" s="26"/>
      <c r="I37" s="27"/>
      <c r="J37" s="166">
        <v>0.3125</v>
      </c>
      <c r="K37" s="28"/>
      <c r="L37" s="83"/>
      <c r="M37" s="27"/>
      <c r="N37" s="27"/>
      <c r="O37" s="82"/>
      <c r="P37" s="26"/>
      <c r="Q37" s="27"/>
      <c r="R37" s="27"/>
      <c r="S37" s="168"/>
      <c r="T37" s="193">
        <v>0.3125</v>
      </c>
      <c r="U37" s="27"/>
      <c r="V37" s="27"/>
      <c r="W37" s="168"/>
      <c r="X37" s="193">
        <v>0.3125</v>
      </c>
      <c r="Y37" s="27"/>
      <c r="Z37" s="189"/>
      <c r="AA37" s="193">
        <v>0.41666666666666669</v>
      </c>
      <c r="AB37" s="27"/>
      <c r="AC37" s="189">
        <v>0.20833333333333334</v>
      </c>
      <c r="AD37" s="561"/>
      <c r="AE37" s="557"/>
    </row>
    <row r="38" spans="1:31" ht="15" customHeight="1" x14ac:dyDescent="0.2">
      <c r="A38" s="576"/>
      <c r="B38" s="580" t="s">
        <v>20</v>
      </c>
      <c r="C38" s="30" t="s">
        <v>16</v>
      </c>
      <c r="D38" s="31"/>
      <c r="E38" s="171">
        <v>0.33333333333333331</v>
      </c>
      <c r="F38" s="32"/>
      <c r="G38" s="85"/>
      <c r="H38" s="31"/>
      <c r="I38" s="32"/>
      <c r="J38" s="32"/>
      <c r="K38" s="173"/>
      <c r="L38" s="196">
        <v>0.33333333333333331</v>
      </c>
      <c r="M38" s="32"/>
      <c r="N38" s="32"/>
      <c r="O38" s="173"/>
      <c r="P38" s="196">
        <v>0.33333333333333331</v>
      </c>
      <c r="Q38" s="32"/>
      <c r="R38" s="32"/>
      <c r="S38" s="33"/>
      <c r="T38" s="86"/>
      <c r="U38" s="32"/>
      <c r="V38" s="32"/>
      <c r="W38" s="85"/>
      <c r="X38" s="31"/>
      <c r="Y38" s="171">
        <v>0.5</v>
      </c>
      <c r="Z38" s="99"/>
      <c r="AA38" s="86"/>
      <c r="AB38" s="171">
        <v>0.5</v>
      </c>
      <c r="AC38" s="99"/>
      <c r="AD38" s="562">
        <f>SUM(D38:AC38)</f>
        <v>2</v>
      </c>
      <c r="AE38" s="558">
        <f>SUM(D39:AC39)</f>
        <v>1.7708333333333335</v>
      </c>
    </row>
    <row r="39" spans="1:31" ht="15" customHeight="1" thickBot="1" x14ac:dyDescent="0.25">
      <c r="A39" s="577"/>
      <c r="B39" s="581"/>
      <c r="C39" s="40" t="s">
        <v>17</v>
      </c>
      <c r="D39" s="43"/>
      <c r="E39" s="172">
        <v>0.3125</v>
      </c>
      <c r="F39" s="41"/>
      <c r="G39" s="87"/>
      <c r="H39" s="43"/>
      <c r="I39" s="41"/>
      <c r="J39" s="41"/>
      <c r="K39" s="174"/>
      <c r="L39" s="199">
        <v>0.3125</v>
      </c>
      <c r="M39" s="41"/>
      <c r="N39" s="41"/>
      <c r="O39" s="174"/>
      <c r="P39" s="199">
        <v>0.3125</v>
      </c>
      <c r="Q39" s="41"/>
      <c r="R39" s="41"/>
      <c r="S39" s="42"/>
      <c r="T39" s="88"/>
      <c r="U39" s="41"/>
      <c r="V39" s="41"/>
      <c r="W39" s="87"/>
      <c r="X39" s="43"/>
      <c r="Y39" s="172">
        <v>0.41666666666666669</v>
      </c>
      <c r="Z39" s="103"/>
      <c r="AA39" s="88"/>
      <c r="AB39" s="172">
        <v>0.41666666666666669</v>
      </c>
      <c r="AC39" s="103"/>
      <c r="AD39" s="566"/>
      <c r="AE39" s="559"/>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86" t="s">
        <v>21</v>
      </c>
      <c r="Y40" s="587"/>
      <c r="Z40" s="587"/>
      <c r="AA40" s="587"/>
      <c r="AB40" s="587"/>
      <c r="AC40" s="588"/>
      <c r="AD40" s="48">
        <f>SUM(AD5:AD12,AD14:AD21,AD23:AD30,AD32:AD39)/16</f>
        <v>1.7499999999999993</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42</v>
      </c>
      <c r="AC53" s="66"/>
      <c r="AD53" s="66"/>
    </row>
    <row r="54" spans="2:32" s="62" customFormat="1" ht="35.1" customHeight="1" x14ac:dyDescent="0.2">
      <c r="B54" s="63"/>
      <c r="C54" s="63"/>
      <c r="D54" s="63"/>
      <c r="E54" s="63"/>
      <c r="F54" s="63"/>
      <c r="G54" s="63"/>
      <c r="H54" s="64"/>
      <c r="I54" s="65" t="s">
        <v>52</v>
      </c>
      <c r="AC54" s="66"/>
      <c r="AD54" s="66"/>
    </row>
    <row r="55" spans="2:32" s="62" customFormat="1" ht="15" customHeight="1" x14ac:dyDescent="0.2">
      <c r="B55" s="63"/>
      <c r="C55" s="63"/>
      <c r="D55" s="64"/>
      <c r="E55" s="64"/>
      <c r="F55" s="64"/>
      <c r="G55" s="64"/>
      <c r="H55" s="64"/>
      <c r="I55" s="67"/>
    </row>
    <row r="56" spans="2:32" s="62" customFormat="1" ht="34.9" customHeight="1" x14ac:dyDescent="0.2">
      <c r="B56" s="63" t="s">
        <v>26</v>
      </c>
      <c r="C56" s="63"/>
      <c r="D56" s="64"/>
      <c r="E56" s="64"/>
      <c r="F56" s="64"/>
      <c r="G56" s="64"/>
      <c r="I56" s="68"/>
    </row>
    <row r="57" spans="2:32" s="67" customFormat="1" ht="9.9499999999999993" customHeight="1" x14ac:dyDescent="0.2">
      <c r="B57" s="69"/>
      <c r="C57" s="69"/>
      <c r="D57" s="69"/>
    </row>
    <row r="58" spans="2:32" s="67" customFormat="1" ht="35.1" customHeight="1" x14ac:dyDescent="0.2">
      <c r="B58" s="69"/>
      <c r="C58" s="69"/>
      <c r="D58" s="69"/>
      <c r="I58" s="62" t="str">
        <f>'Nr401_7 Tage'!$I$54</f>
        <v>Beachten Sie generell folgende Punkte beim Erstellen eines Schichtplanes:</v>
      </c>
    </row>
    <row r="59" spans="2:32" s="67" customFormat="1" ht="35.1" customHeight="1" x14ac:dyDescent="0.2">
      <c r="B59" s="69"/>
      <c r="C59" s="69"/>
      <c r="D59" s="69"/>
      <c r="I59" s="141" t="s">
        <v>80</v>
      </c>
    </row>
    <row r="60" spans="2:32" s="62" customFormat="1" ht="35.1" customHeight="1" x14ac:dyDescent="0.2">
      <c r="I60" s="141" t="s">
        <v>79</v>
      </c>
    </row>
    <row r="61" spans="2:32" s="62" customFormat="1" ht="15" customHeight="1" x14ac:dyDescent="0.2">
      <c r="I61" s="65"/>
      <c r="AE61" s="66"/>
      <c r="AF61" s="66"/>
    </row>
    <row r="62" spans="2:32" s="62" customFormat="1" ht="30" x14ac:dyDescent="0.2">
      <c r="B62" s="63" t="s">
        <v>28</v>
      </c>
      <c r="C62" s="63"/>
      <c r="I62" s="62" t="str">
        <f>'Nr401_7 Tage'!$I$58</f>
        <v>Art. 24 ArG, Art. 36 - 38 ArGV1</v>
      </c>
      <c r="AE62" s="66"/>
      <c r="AF62" s="66"/>
    </row>
    <row r="64" spans="2:32" ht="30" x14ac:dyDescent="0.2">
      <c r="B64" s="63" t="s">
        <v>72</v>
      </c>
      <c r="I64" s="62" t="s">
        <v>73</v>
      </c>
      <c r="AD64" s="2"/>
      <c r="AF64" s="61"/>
    </row>
    <row r="65" spans="9:32" ht="25.5" x14ac:dyDescent="0.35">
      <c r="I65" s="126"/>
      <c r="AD65" s="2"/>
      <c r="AF65" s="61"/>
    </row>
  </sheetData>
  <mergeCells count="58">
    <mergeCell ref="X40:AC40"/>
    <mergeCell ref="A1:G2"/>
    <mergeCell ref="H1:AC2"/>
    <mergeCell ref="A3:A4"/>
    <mergeCell ref="B3:B4"/>
    <mergeCell ref="A5:A12"/>
    <mergeCell ref="A14:A21"/>
    <mergeCell ref="A23:A30"/>
    <mergeCell ref="B23:B24"/>
    <mergeCell ref="B25:B26"/>
    <mergeCell ref="A32:A39"/>
    <mergeCell ref="C3:C4"/>
    <mergeCell ref="B5:B6"/>
    <mergeCell ref="B7:B8"/>
    <mergeCell ref="B9:B10"/>
    <mergeCell ref="B11:B12"/>
    <mergeCell ref="B14:B15"/>
    <mergeCell ref="B16:B17"/>
    <mergeCell ref="B18:B19"/>
    <mergeCell ref="B20:B21"/>
    <mergeCell ref="B32:B33"/>
    <mergeCell ref="B34:B35"/>
    <mergeCell ref="B27:B28"/>
    <mergeCell ref="B29:B30"/>
    <mergeCell ref="B36:B37"/>
    <mergeCell ref="B38:B39"/>
    <mergeCell ref="AE5:AE6"/>
    <mergeCell ref="AE7:AE8"/>
    <mergeCell ref="AE9:AE10"/>
    <mergeCell ref="AE11:AE12"/>
    <mergeCell ref="AE14:AE15"/>
    <mergeCell ref="AE16:AE17"/>
    <mergeCell ref="AE18:AE19"/>
    <mergeCell ref="AE20:AE21"/>
    <mergeCell ref="AE23:AE24"/>
    <mergeCell ref="AE25:AE26"/>
    <mergeCell ref="AE27:AE28"/>
    <mergeCell ref="AE32:AE33"/>
    <mergeCell ref="AE34:AE35"/>
    <mergeCell ref="AE36:AE37"/>
    <mergeCell ref="AE38:AE39"/>
    <mergeCell ref="AE29:AE30"/>
    <mergeCell ref="AD5:AD6"/>
    <mergeCell ref="AD7:AD8"/>
    <mergeCell ref="AD9:AD10"/>
    <mergeCell ref="AD11:AD12"/>
    <mergeCell ref="AD14:AD15"/>
    <mergeCell ref="AD16:AD17"/>
    <mergeCell ref="AD32:AD33"/>
    <mergeCell ref="AD34:AD35"/>
    <mergeCell ref="AD36:AD37"/>
    <mergeCell ref="AD38:AD39"/>
    <mergeCell ref="AD18:AD19"/>
    <mergeCell ref="AD20:AD21"/>
    <mergeCell ref="AD23:AD24"/>
    <mergeCell ref="AD25:AD26"/>
    <mergeCell ref="AD27:AD28"/>
    <mergeCell ref="AD29:AD30"/>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nunterbrochener Betrieb_4_Schicht_11.08.2018_de"/>
    <f:field ref="objsubject" par="" edit="true" text=""/>
    <f:field ref="objcreatedby" par="" text="Höhener, Martin, SECO"/>
    <f:field ref="objcreatedat" par="" text="11.07.2018 15:35:13"/>
    <f:field ref="objchangedby" par="" text="Höhener, Martin, SECO"/>
    <f:field ref="objmodifiedat" par="" text="26.09.2018 08:58:19"/>
    <f:field ref="doc_FSCFOLIO_1_1001_FieldDocumentNumber" par="" text=""/>
    <f:field ref="doc_FSCFOLIO_1_1001_FieldSubject" par="" edit="true" text=""/>
    <f:field ref="FSCFOLIO_1_1001_FieldCurrentUser" par="" text="SECO  Barbara Rubin"/>
    <f:field ref="CCAPRECONFIG_15_1001_Objektname" par="" edit="true" text="ununterbrochener Betrieb_4_Schicht_11.08.2018_de"/>
    <f:field ref="CHPRECONFIG_1_1001_Objektname" par="" edit="true" text="ununterbrochener Betrieb_4_Schicht_11.08.201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23</vt:i4>
      </vt:variant>
    </vt:vector>
  </HeadingPairs>
  <TitlesOfParts>
    <vt:vector size="49" baseType="lpstr">
      <vt:lpstr>Nr401_7 Tage</vt:lpstr>
      <vt:lpstr>Nr402_7 Tage</vt:lpstr>
      <vt:lpstr>Nr403_kurze Schichtfolge</vt:lpstr>
      <vt:lpstr>Nr404_unregelm. Schichtfolge</vt:lpstr>
      <vt:lpstr>Nr451_16 Wochen</vt:lpstr>
      <vt:lpstr>zum Ausfüllen</vt:lpstr>
      <vt:lpstr>zum Ausfüllen (16 Wochen)</vt:lpstr>
      <vt:lpstr>Nr471_Wochenende 12h</vt:lpstr>
      <vt:lpstr>Nr472_Wochenende 2x12h</vt:lpstr>
      <vt:lpstr>Nr473_Wochenende (rückw) 2x12h</vt:lpstr>
      <vt:lpstr>Nr474_Wochenende 12h (kurze SF)</vt:lpstr>
      <vt:lpstr>Nr475_Wochenende 12h (unr. SF)</vt:lpstr>
      <vt:lpstr>zum Ausfüllen (12h)</vt:lpstr>
      <vt:lpstr>zum Ausfüllen (2x12h) (2)</vt:lpstr>
      <vt:lpstr>Übersicht</vt:lpstr>
      <vt:lpstr>SP uuB Nr. 510</vt:lpstr>
      <vt:lpstr>SP uuB Nr. 511</vt:lpstr>
      <vt:lpstr>Vorlage Bewilligung 1</vt:lpstr>
      <vt:lpstr>SP uuB Nr. 512</vt:lpstr>
      <vt:lpstr>Vorlage Bewilligung 2</vt:lpstr>
      <vt:lpstr>SP uuB Nr. 513</vt:lpstr>
      <vt:lpstr>Vorlage Bewilligung 3</vt:lpstr>
      <vt:lpstr>SP uuB Nr. 601</vt:lpstr>
      <vt:lpstr>Vorlage Bewilligung 4</vt:lpstr>
      <vt:lpstr>SP uuB Nr. 701</vt:lpstr>
      <vt:lpstr>Vorlage Bewilligung 5</vt:lpstr>
      <vt:lpstr>'SP uuB Nr. 510'!Druckbereich</vt:lpstr>
      <vt:lpstr>'SP uuB Nr. 511'!Druckbereich</vt:lpstr>
      <vt:lpstr>'SP uuB Nr. 512'!Druckbereich</vt:lpstr>
      <vt:lpstr>'SP uuB Nr. 513'!Druckbereich</vt:lpstr>
      <vt:lpstr>'SP uuB Nr. 601'!Druckbereich</vt:lpstr>
      <vt:lpstr>'SP uuB Nr. 701'!Druckbereich</vt:lpstr>
      <vt:lpstr>'Vorlage Bewilligung 1'!Druckbereich</vt:lpstr>
      <vt:lpstr>'Vorlage Bewilligung 2'!Druckbereich</vt:lpstr>
      <vt:lpstr>'Vorlage Bewilligung 3'!Druckbereich</vt:lpstr>
      <vt:lpstr>'Vorlage Bewilligung 4'!Druckbereich</vt:lpstr>
      <vt:lpstr>'Vorlage Bewilligung 5'!Druckbereich</vt:lpstr>
      <vt:lpstr>'zum Ausfüllen'!Druckbereich</vt:lpstr>
      <vt:lpstr>'Nr401_7 Tage'!Drucktitel</vt:lpstr>
      <vt:lpstr>'Nr402_7 Tage'!Drucktitel</vt:lpstr>
      <vt:lpstr>'Nr403_kurze Schichtfolge'!Drucktitel</vt:lpstr>
      <vt:lpstr>'Nr404_unregelm. Schichtfolge'!Drucktitel</vt:lpstr>
      <vt:lpstr>'Nr451_16 Wochen'!Drucktitel</vt:lpstr>
      <vt:lpstr>'Nr471_Wochenende 12h'!Drucktitel</vt:lpstr>
      <vt:lpstr>'Nr472_Wochenende 2x12h'!Drucktitel</vt:lpstr>
      <vt:lpstr>'Nr473_Wochenende (rückw) 2x12h'!Drucktitel</vt:lpstr>
      <vt:lpstr>'Nr474_Wochenende 12h (kurze SF)'!Drucktitel</vt:lpstr>
      <vt:lpstr>'Nr475_Wochenende 12h (unr. SF)'!Drucktitel</vt:lpstr>
      <vt:lpstr>'zum Ausfüllen (16 Wochen)'!Drucktitel</vt:lpstr>
    </vt:vector>
  </TitlesOfParts>
  <Company>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ununterbrochener Betrieb (4-Schicht)_d</dc:title>
  <dc:creator>martin.hoehener@seco.admin.ch</dc:creator>
  <cp:lastModifiedBy>Höhener Martin SECO</cp:lastModifiedBy>
  <cp:lastPrinted>2021-08-02T16:01:35Z</cp:lastPrinted>
  <dcterms:created xsi:type="dcterms:W3CDTF">2004-05-04T13:29:41Z</dcterms:created>
  <dcterms:modified xsi:type="dcterms:W3CDTF">2021-08-02T16:29:59Z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COO.2101.104.3.2965666</vt:lpwstr>
  </property>
  <property fmtid="{D5CDD505-2E9C-101B-9397-08002B2CF9AE}" pid="3" name="FSC#COOELAK@1.1001:Subject">
    <vt:lpwstr/>
  </property>
  <property fmtid="{D5CDD505-2E9C-101B-9397-08002B2CF9AE}" pid="4" name="FSC#COOELAK@1.1001:FileReference">
    <vt:lpwstr>033.6-00006</vt:lpwstr>
  </property>
  <property fmtid="{D5CDD505-2E9C-101B-9397-08002B2CF9AE}" pid="5" name="FSC#COOELAK@1.1001:FileRefYear">
    <vt:lpwstr>2018</vt:lpwstr>
  </property>
  <property fmtid="{D5CDD505-2E9C-101B-9397-08002B2CF9AE}" pid="6" name="FSC#COOELAK@1.1001:FileRefOrdinal">
    <vt:lpwstr>6</vt:lpwstr>
  </property>
  <property fmtid="{D5CDD505-2E9C-101B-9397-08002B2CF9AE}" pid="7" name="FSC#COOELAK@1.1001:FileRefOU">
    <vt:lpwstr>AB / SECO</vt:lpwstr>
  </property>
  <property fmtid="{D5CDD505-2E9C-101B-9397-08002B2CF9AE}" pid="8" name="FSC#COOELAK@1.1001:Organization">
    <vt:lpwstr/>
  </property>
  <property fmtid="{D5CDD505-2E9C-101B-9397-08002B2CF9AE}" pid="9" name="FSC#COOELAK@1.1001:Owner">
    <vt:lpwstr>Höhener Martin, SECO </vt:lpwstr>
  </property>
  <property fmtid="{D5CDD505-2E9C-101B-9397-08002B2CF9AE}" pid="10" name="FSC#COOELAK@1.1001:OwnerExtension">
    <vt:lpwstr>+41 58 467 31 98</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Arbeitnehmerschutz (ABAS / SECO)</vt:lpwstr>
  </property>
  <property fmtid="{D5CDD505-2E9C-101B-9397-08002B2CF9AE}" pid="17" name="FSC#COOELAK@1.1001:CreatedAt">
    <vt:lpwstr>11.07.2018</vt:lpwstr>
  </property>
  <property fmtid="{D5CDD505-2E9C-101B-9397-08002B2CF9AE}" pid="18" name="FSC#COOELAK@1.1001:OU">
    <vt:lpwstr>Arbeitnehmerschutz (ABAS / SECO)</vt:lpwstr>
  </property>
  <property fmtid="{D5CDD505-2E9C-101B-9397-08002B2CF9AE}" pid="19" name="FSC#COOELAK@1.1001:Priority">
    <vt:lpwstr> ()</vt:lpwstr>
  </property>
  <property fmtid="{D5CDD505-2E9C-101B-9397-08002B2CF9AE}" pid="20" name="FSC#COOELAK@1.1001:ObjBarCode">
    <vt:lpwstr>*COO.2101.104.3.2965666*</vt:lpwstr>
  </property>
  <property fmtid="{D5CDD505-2E9C-101B-9397-08002B2CF9AE}" pid="21" name="FSC#COOELAK@1.1001:RefBarCode">
    <vt:lpwstr>*COO.2101.104.2.2965665*</vt:lpwstr>
  </property>
  <property fmtid="{D5CDD505-2E9C-101B-9397-08002B2CF9AE}" pid="22" name="FSC#COOELAK@1.1001:FileRefBarCode">
    <vt:lpwstr>*033.6-00006*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Kohler Carola, SECO </vt:lpwstr>
  </property>
  <property fmtid="{D5CDD505-2E9C-101B-9397-08002B2CF9AE}" pid="27" name="FSC#COOELAK@1.1001:ProcessResponsiblePhone">
    <vt:lpwstr> +41 58 469 60 65</vt:lpwstr>
  </property>
  <property fmtid="{D5CDD505-2E9C-101B-9397-08002B2CF9AE}" pid="28" name="FSC#COOELAK@1.1001:ProcessResponsibleMail">
    <vt:lpwstr>carola.kohler@seco.admin.ch</vt:lpwstr>
  </property>
  <property fmtid="{D5CDD505-2E9C-101B-9397-08002B2CF9AE}" pid="29" name="FSC#COOELAK@1.1001:ProcessResponsibleFax">
    <vt:lpwstr>+41 58 463 18 94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033.6</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033.6-00006</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Arbeitnehmerschutz</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ununterbrochener Betrieb_4_Schicht_11.08.2018_de</vt:lpwstr>
  </property>
  <property fmtid="{D5CDD505-2E9C-101B-9397-08002B2CF9AE}" pid="68" name="FSC#EVDCFG@15.1400:UserFunction">
    <vt:lpwstr/>
  </property>
  <property fmtid="{D5CDD505-2E9C-101B-9397-08002B2CF9AE}" pid="69" name="FSC#EVDCFG@15.1400:SalutationEnglish">
    <vt:lpwstr>Working Conditions_x000d_
Employee Protection</vt:lpwstr>
  </property>
  <property fmtid="{D5CDD505-2E9C-101B-9397-08002B2CF9AE}" pid="70" name="FSC#EVDCFG@15.1400:SalutationFrench">
    <vt:lpwstr>Conditions de travail_x000d_
Protection des travailleurs</vt:lpwstr>
  </property>
  <property fmtid="{D5CDD505-2E9C-101B-9397-08002B2CF9AE}" pid="71" name="FSC#EVDCFG@15.1400:SalutationGerman">
    <vt:lpwstr>Arbeitsbedingungen_x000d_
Arbeitnehmerschutz</vt:lpwstr>
  </property>
  <property fmtid="{D5CDD505-2E9C-101B-9397-08002B2CF9AE}" pid="72" name="FSC#EVDCFG@15.1400:SalutationItalian">
    <vt:lpwstr>Condizioni di lavoro_x000d_
Protezione dei lavoratori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ABAS / SECO</vt:lpwstr>
  </property>
  <property fmtid="{D5CDD505-2E9C-101B-9397-08002B2CF9AE}" pid="78" name="FSC#COOELAK@1.1001:CurrentUserRolePos">
    <vt:lpwstr>Sachbearbeiter/in</vt:lpwstr>
  </property>
  <property fmtid="{D5CDD505-2E9C-101B-9397-08002B2CF9AE}" pid="79" name="FSC#COOELAK@1.1001:CurrentUserEmail">
    <vt:lpwstr>barbara.rubin@seco.admin.ch</vt:lpwstr>
  </property>
  <property fmtid="{D5CDD505-2E9C-101B-9397-08002B2CF9AE}" pid="80" name="FSC#EVDCFG@15.1400:UserInCharge">
    <vt:lpwstr/>
  </property>
  <property fmtid="{D5CDD505-2E9C-101B-9397-08002B2CF9AE}" pid="81" name="FSC#EVDCFG@15.1400:DocumentID">
    <vt:lpwstr/>
  </property>
  <property fmtid="{D5CDD505-2E9C-101B-9397-08002B2CF9AE}" pid="82" name="FSC#EVDCFG@15.1400:DossierBarCode">
    <vt:lpwstr/>
  </property>
  <property fmtid="{D5CDD505-2E9C-101B-9397-08002B2CF9AE}" pid="83" name="FSC#EVDCFG@15.1400:ActualVersionNumber">
    <vt:lpwstr>8</vt:lpwstr>
  </property>
  <property fmtid="{D5CDD505-2E9C-101B-9397-08002B2CF9AE}" pid="84" name="FSC#EVDCFG@15.1400:ActualVersionCreatedAt">
    <vt:lpwstr>2018-09-26T08:38:40</vt:lpwstr>
  </property>
  <property fmtid="{D5CDD505-2E9C-101B-9397-08002B2CF9AE}" pid="85" name="FSC#EVDCFG@15.1400:ResponsibleBureau_DE">
    <vt:lpwstr>Staatssekretariat für Wirtschaft SECO</vt:lpwstr>
  </property>
  <property fmtid="{D5CDD505-2E9C-101B-9397-08002B2CF9AE}" pid="86" name="FSC#EVDCFG@15.1400:ResponsibleBureau_EN">
    <vt:lpwstr>State Secretariat for Economic Affairs SECO</vt:lpwstr>
  </property>
  <property fmtid="{D5CDD505-2E9C-101B-9397-08002B2CF9AE}" pid="87" name="FSC#EVDCFG@15.1400:ResponsibleBureau_FR">
    <vt:lpwstr>Secrétariat d'Etat à l'économie SECO</vt:lpwstr>
  </property>
  <property fmtid="{D5CDD505-2E9C-101B-9397-08002B2CF9AE}" pid="88" name="FSC#EVDCFG@15.1400:ResponsibleBureau_IT">
    <vt:lpwstr>Segreteria di Stato dell’economia SECO</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Arbeitnehmerschutz</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ununterbrochener Betrieb_4_Schicht_11.08.2018_de</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033.6-00006/00003/00002/00008/00005</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