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SECO-01\U80842674\config\Desktop\publikationen_word\"/>
    </mc:Choice>
  </mc:AlternateContent>
  <xr:revisionPtr revIDLastSave="0" documentId="8_{32F83F13-A4CE-4A5A-896F-6EEF1D361906}" xr6:coauthVersionLast="47" xr6:coauthVersionMax="47" xr10:uidLastSave="{00000000-0000-0000-0000-000000000000}"/>
  <bookViews>
    <workbookView xWindow="28680" yWindow="-120" windowWidth="38640" windowHeight="21240" tabRatio="853"/>
  </bookViews>
  <sheets>
    <sheet name="Nr990_NAoW_6Tage_5-7" sheetId="1" r:id="rId1"/>
    <sheet name="Nr991_NAoW_7Tage_5-7" sheetId="5" r:id="rId2"/>
    <sheet name="Nr992_NAoW_6Tage_6-9" sheetId="2" r:id="rId3"/>
    <sheet name="Nr993_NAoW_7Tage_6-9" sheetId="6" r:id="rId4"/>
  </sheets>
  <definedNames>
    <definedName name="_xlnm.Print_Titles" localSheetId="2">'Nr992_NAoW_6Tage_6-9'!$1:$4</definedName>
    <definedName name="_xlnm.Print_Titles" localSheetId="3">'Nr993_NAoW_7Tage_6-9'!$1:$4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" i="1" l="1"/>
  <c r="AG5" i="1"/>
  <c r="AF7" i="1"/>
  <c r="AG7" i="1"/>
  <c r="AG14" i="1" s="1"/>
  <c r="AF10" i="1"/>
  <c r="AF14" i="1" s="1"/>
  <c r="AG10" i="1"/>
  <c r="AF12" i="1"/>
  <c r="AG12" i="1"/>
  <c r="AF5" i="5"/>
  <c r="AF25" i="5"/>
  <c r="AG5" i="5"/>
  <c r="AF7" i="5"/>
  <c r="AG7" i="5"/>
  <c r="AG25" i="5" s="1"/>
  <c r="AF9" i="5"/>
  <c r="AG9" i="5"/>
  <c r="AF12" i="5"/>
  <c r="AG12" i="5"/>
  <c r="AF14" i="5"/>
  <c r="AG14" i="5"/>
  <c r="AF16" i="5"/>
  <c r="AG16" i="5"/>
  <c r="AF19" i="5"/>
  <c r="AG19" i="5"/>
  <c r="AF21" i="5"/>
  <c r="AG21" i="5"/>
  <c r="AF23" i="5"/>
  <c r="AG23" i="5"/>
  <c r="I27" i="5"/>
  <c r="I28" i="5"/>
  <c r="I29" i="5"/>
  <c r="I30" i="5"/>
  <c r="I33" i="5"/>
  <c r="I34" i="5"/>
  <c r="I35" i="5"/>
  <c r="I36" i="5"/>
  <c r="I38" i="5"/>
  <c r="AF5" i="2"/>
  <c r="AF32" i="2" s="1"/>
  <c r="AG5" i="2"/>
  <c r="AF7" i="2"/>
  <c r="AG7" i="2"/>
  <c r="AF9" i="2"/>
  <c r="AG9" i="2"/>
  <c r="AF12" i="2"/>
  <c r="AG12" i="2"/>
  <c r="AG32" i="2" s="1"/>
  <c r="AF14" i="2"/>
  <c r="AG14" i="2"/>
  <c r="AF16" i="2"/>
  <c r="AG16" i="2"/>
  <c r="AF19" i="2"/>
  <c r="AG19" i="2"/>
  <c r="AF21" i="2"/>
  <c r="AG21" i="2"/>
  <c r="AF23" i="2"/>
  <c r="AG23" i="2"/>
  <c r="AF26" i="2"/>
  <c r="AG26" i="2"/>
  <c r="AF28" i="2"/>
  <c r="AG28" i="2"/>
  <c r="AF30" i="2"/>
  <c r="AG30" i="2"/>
  <c r="I34" i="2"/>
  <c r="I35" i="2"/>
  <c r="I36" i="2"/>
  <c r="I37" i="2"/>
  <c r="I40" i="2"/>
  <c r="I41" i="2"/>
  <c r="I42" i="2"/>
  <c r="I43" i="2"/>
  <c r="I45" i="2"/>
  <c r="AF5" i="6"/>
  <c r="AG5" i="6"/>
  <c r="AF7" i="6"/>
  <c r="AG7" i="6"/>
  <c r="AF9" i="6"/>
  <c r="AF40" i="6" s="1"/>
  <c r="AG9" i="6"/>
  <c r="AF11" i="6"/>
  <c r="AG11" i="6"/>
  <c r="AF14" i="6"/>
  <c r="AG14" i="6"/>
  <c r="AF16" i="6"/>
  <c r="AG16" i="6"/>
  <c r="AF18" i="6"/>
  <c r="AG18" i="6"/>
  <c r="AF20" i="6"/>
  <c r="AG20" i="6"/>
  <c r="AF23" i="6"/>
  <c r="AG23" i="6"/>
  <c r="AF25" i="6"/>
  <c r="AG25" i="6"/>
  <c r="AF27" i="6"/>
  <c r="AG27" i="6"/>
  <c r="AF29" i="6"/>
  <c r="AG29" i="6"/>
  <c r="AF32" i="6"/>
  <c r="AG32" i="6"/>
  <c r="AF34" i="6"/>
  <c r="AG34" i="6"/>
  <c r="AF36" i="6"/>
  <c r="AG36" i="6"/>
  <c r="AF38" i="6"/>
  <c r="AG38" i="6"/>
  <c r="AG40" i="6"/>
  <c r="I42" i="6"/>
  <c r="I43" i="6"/>
  <c r="I44" i="6"/>
  <c r="I45" i="6"/>
  <c r="I48" i="6"/>
  <c r="I49" i="6"/>
  <c r="I50" i="6"/>
  <c r="I51" i="6"/>
  <c r="I53" i="6"/>
</calcChain>
</file>

<file path=xl/sharedStrings.xml><?xml version="1.0" encoding="utf-8"?>
<sst xmlns="http://schemas.openxmlformats.org/spreadsheetml/2006/main" count="228" uniqueCount="48">
  <si>
    <t>Erstelldatum</t>
  </si>
  <si>
    <t>Woche</t>
  </si>
  <si>
    <t>Schicht</t>
  </si>
  <si>
    <t>Pausen</t>
  </si>
  <si>
    <t>Montag</t>
  </si>
  <si>
    <t>Dienstag</t>
  </si>
  <si>
    <t>Mittwoch</t>
  </si>
  <si>
    <t>Donnerstag</t>
  </si>
  <si>
    <t>Freitag</t>
  </si>
  <si>
    <t>Samstag</t>
  </si>
  <si>
    <t>Sonntag</t>
  </si>
  <si>
    <t>Stunden/Woche</t>
  </si>
  <si>
    <t>mit Pausen</t>
  </si>
  <si>
    <t>ohne Pausen</t>
  </si>
  <si>
    <t>A</t>
  </si>
  <si>
    <t>mit</t>
  </si>
  <si>
    <t>ohne</t>
  </si>
  <si>
    <t>B</t>
  </si>
  <si>
    <t>C</t>
  </si>
  <si>
    <t>Im Durchschnitt von 3 Wochen:</t>
  </si>
  <si>
    <t>Pausen:</t>
  </si>
  <si>
    <t>Bemerkungen:</t>
  </si>
  <si>
    <t>Rechtsgrundlage:</t>
  </si>
  <si>
    <t>- Nachtarbeit ohne Wechsel mit Tagesarbeit in 5 von 7 aufeinander fogenden Nächten</t>
  </si>
  <si>
    <t>- Schichtbeginn in Sonntag/Montag-Nacht frühestens ab 22:00 Uhr möglich und</t>
  </si>
  <si>
    <t xml:space="preserve">  nur mit Verschiebung des Sonntagszeitraumes: Samstag 22:00 Uhr bis Sonntag 22:00 Uhr</t>
  </si>
  <si>
    <t>Im Durchschnitt von 2 Wochen:</t>
  </si>
  <si>
    <t>- Nachtarbeit ohne Wechsel mit Tagesarbeit in 6 von 9 aufeinander fogenden Nächten</t>
  </si>
  <si>
    <t>Im Durchschnitt von 4 Wochen:</t>
  </si>
  <si>
    <t>Schichtplan Nr. 990</t>
  </si>
  <si>
    <t>Schichtplan Nr. 991</t>
  </si>
  <si>
    <t>Schichtplan Nr. 992</t>
  </si>
  <si>
    <t>D</t>
  </si>
  <si>
    <t>Schichtplan Nr. 993</t>
  </si>
  <si>
    <t>Nachtarbeit ohne Wechsel mit Tagesarbeit (6-Tage-Woche)</t>
  </si>
  <si>
    <t>Art. 17, 19 und 20 ArG, Art. 30 ArGV 1</t>
  </si>
  <si>
    <t>- Nacht- und Sonntagsarbeit ohne Wechsel mit Tagesarbeit in 5 von 7 aufeinander fogenden Nächten</t>
  </si>
  <si>
    <t>- Nacht- und Sonntagsarbeit ohne Wechsel mit Tagesarbeit in 6 von 9 aufeinander fogenden Nächten</t>
  </si>
  <si>
    <t>Die Arbeit ist um die Mitte der Arbeitszeit durch Pausen von folgender Mindestdauer zu unterbrechen (Art. 15 ArG):</t>
  </si>
  <si>
    <t>- 1/4 Stunde bei einer Arbeitszeit von mehr als 5 1/2 Stunden</t>
  </si>
  <si>
    <t>- 1/2 Stunde bei einer Arbeitszeit von mehr als 7 Stunden.</t>
  </si>
  <si>
    <t>Pausen bis zu einer halben Stunde dürfen nicht aufgeteilt werden (Art. 18 Abs. 3 ArGV1).</t>
  </si>
  <si>
    <t xml:space="preserve">  Diese Zeiten gelten für die gesamte Bewilligungsdauer.</t>
  </si>
  <si>
    <t>- Die Anfangszeiten können bis um 1 Stunde vor- oder nachverschoben werden, mit entsprechend früherem bzw. späterem Arbeitsschluss.</t>
  </si>
  <si>
    <t>Bewilligung Nr.</t>
  </si>
  <si>
    <t>Wichtig:</t>
  </si>
  <si>
    <t xml:space="preserve">       Nacht- und Sonntagsarbeit ohne Wechsel mit Tagesarbeit (7-Tage-Woche)</t>
  </si>
  <si>
    <t>Der bewilligte Stundenplan ist einzuhalten. Abweichungen sind bewilligungspflichtig (Art. 42 Abs. 1 Bst. e ArGV 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</si>
</sst>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"/>
    <numFmt numFmtId="180" formatCode="[h]:mm"/>
  </numFmts>
  <fonts count="13" x14ac:knownFonts="1">
    <font>
      <sz val="10"/>
      <name val="Arial"/>
    </font>
    <font>
      <sz val="20"/>
      <name val="Arial"/>
      <family val="2"/>
    </font>
    <font>
      <b/>
      <sz val="24"/>
      <name val="Arial"/>
      <family val="2"/>
    </font>
    <font>
      <b/>
      <sz val="24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4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/>
    </xf>
    <xf numFmtId="0" fontId="6" fillId="0" borderId="6" xfId="0" applyFont="1" applyBorder="1" applyAlignment="1">
      <alignment horizontal="centerContinuous" vertical="center"/>
    </xf>
    <xf numFmtId="0" fontId="6" fillId="0" borderId="7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6" fillId="0" borderId="9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Continuous" vertical="center"/>
    </xf>
    <xf numFmtId="176" fontId="7" fillId="0" borderId="14" xfId="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15" xfId="0" applyNumberFormat="1" applyFont="1" applyFill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180" fontId="7" fillId="0" borderId="19" xfId="0" applyNumberFormat="1" applyFont="1" applyFill="1" applyBorder="1" applyAlignment="1">
      <alignment vertical="center"/>
    </xf>
    <xf numFmtId="180" fontId="7" fillId="0" borderId="20" xfId="0" applyNumberFormat="1" applyFont="1" applyFill="1" applyBorder="1" applyAlignment="1">
      <alignment vertical="center"/>
    </xf>
    <xf numFmtId="180" fontId="10" fillId="0" borderId="21" xfId="0" applyNumberFormat="1" applyFont="1" applyFill="1" applyBorder="1" applyAlignment="1">
      <alignment vertical="center"/>
    </xf>
    <xf numFmtId="180" fontId="7" fillId="0" borderId="22" xfId="0" applyNumberFormat="1" applyFont="1" applyFill="1" applyBorder="1" applyAlignment="1">
      <alignment vertical="center"/>
    </xf>
    <xf numFmtId="180" fontId="10" fillId="0" borderId="23" xfId="0" applyNumberFormat="1" applyFont="1" applyFill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180" fontId="7" fillId="0" borderId="25" xfId="0" applyNumberFormat="1" applyFont="1" applyFill="1" applyBorder="1" applyAlignment="1">
      <alignment vertical="center"/>
    </xf>
    <xf numFmtId="180" fontId="7" fillId="0" borderId="26" xfId="0" applyNumberFormat="1" applyFont="1" applyFill="1" applyBorder="1" applyAlignment="1">
      <alignment vertical="center"/>
    </xf>
    <xf numFmtId="180" fontId="10" fillId="0" borderId="27" xfId="0" applyNumberFormat="1" applyFont="1" applyFill="1" applyBorder="1" applyAlignment="1">
      <alignment vertical="center"/>
    </xf>
    <xf numFmtId="180" fontId="7" fillId="0" borderId="28" xfId="0" applyNumberFormat="1" applyFont="1" applyFill="1" applyBorder="1" applyAlignment="1">
      <alignment vertical="center"/>
    </xf>
    <xf numFmtId="180" fontId="10" fillId="0" borderId="29" xfId="0" applyNumberFormat="1" applyFont="1" applyFill="1" applyBorder="1" applyAlignment="1">
      <alignment vertical="center"/>
    </xf>
    <xf numFmtId="0" fontId="9" fillId="0" borderId="30" xfId="0" applyFont="1" applyBorder="1" applyAlignment="1">
      <alignment horizontal="center" vertical="center"/>
    </xf>
    <xf numFmtId="180" fontId="7" fillId="0" borderId="31" xfId="0" applyNumberFormat="1" applyFont="1" applyFill="1" applyBorder="1" applyAlignment="1">
      <alignment vertical="center"/>
    </xf>
    <xf numFmtId="180" fontId="7" fillId="0" borderId="32" xfId="0" applyNumberFormat="1" applyFont="1" applyFill="1" applyBorder="1" applyAlignment="1">
      <alignment vertical="center"/>
    </xf>
    <xf numFmtId="180" fontId="10" fillId="0" borderId="33" xfId="0" applyNumberFormat="1" applyFont="1" applyFill="1" applyBorder="1" applyAlignment="1">
      <alignment vertical="center"/>
    </xf>
    <xf numFmtId="180" fontId="7" fillId="0" borderId="34" xfId="0" applyNumberFormat="1" applyFont="1" applyFill="1" applyBorder="1" applyAlignment="1">
      <alignment vertical="center"/>
    </xf>
    <xf numFmtId="180" fontId="10" fillId="0" borderId="35" xfId="0" applyNumberFormat="1" applyFont="1" applyFill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180" fontId="7" fillId="0" borderId="10" xfId="0" applyNumberFormat="1" applyFont="1" applyFill="1" applyBorder="1" applyAlignment="1">
      <alignment vertical="center"/>
    </xf>
    <xf numFmtId="180" fontId="7" fillId="0" borderId="8" xfId="0" applyNumberFormat="1" applyFont="1" applyFill="1" applyBorder="1" applyAlignment="1">
      <alignment vertical="center"/>
    </xf>
    <xf numFmtId="180" fontId="10" fillId="0" borderId="9" xfId="0" applyNumberFormat="1" applyFont="1" applyFill="1" applyBorder="1" applyAlignment="1">
      <alignment vertical="center"/>
    </xf>
    <xf numFmtId="180" fontId="10" fillId="0" borderId="11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80" fontId="7" fillId="0" borderId="37" xfId="0" applyNumberFormat="1" applyFont="1" applyFill="1" applyBorder="1" applyAlignment="1">
      <alignment vertical="center"/>
    </xf>
    <xf numFmtId="180" fontId="10" fillId="0" borderId="37" xfId="0" applyNumberFormat="1" applyFont="1" applyFill="1" applyBorder="1" applyAlignment="1">
      <alignment vertical="center"/>
    </xf>
    <xf numFmtId="180" fontId="10" fillId="0" borderId="13" xfId="0" applyNumberFormat="1" applyFont="1" applyFill="1" applyBorder="1" applyAlignment="1">
      <alignment vertical="center"/>
    </xf>
    <xf numFmtId="180" fontId="1" fillId="0" borderId="14" xfId="0" applyNumberFormat="1" applyFont="1" applyFill="1" applyBorder="1" applyAlignment="1">
      <alignment horizontal="center" vertical="center"/>
    </xf>
    <xf numFmtId="180" fontId="1" fillId="0" borderId="15" xfId="0" applyNumberFormat="1" applyFont="1" applyFill="1" applyBorder="1" applyAlignment="1">
      <alignment horizontal="center" vertical="center"/>
    </xf>
    <xf numFmtId="180" fontId="7" fillId="0" borderId="7" xfId="0" applyNumberFormat="1" applyFont="1" applyFill="1" applyBorder="1" applyAlignment="1">
      <alignment vertical="center"/>
    </xf>
    <xf numFmtId="180" fontId="10" fillId="2" borderId="21" xfId="0" applyNumberFormat="1" applyFont="1" applyFill="1" applyBorder="1" applyAlignment="1">
      <alignment vertical="center"/>
    </xf>
    <xf numFmtId="180" fontId="7" fillId="2" borderId="22" xfId="0" applyNumberFormat="1" applyFont="1" applyFill="1" applyBorder="1" applyAlignment="1">
      <alignment vertical="center"/>
    </xf>
    <xf numFmtId="180" fontId="10" fillId="2" borderId="27" xfId="0" applyNumberFormat="1" applyFont="1" applyFill="1" applyBorder="1" applyAlignment="1">
      <alignment vertical="center"/>
    </xf>
    <xf numFmtId="180" fontId="7" fillId="2" borderId="28" xfId="0" applyNumberFormat="1" applyFont="1" applyFill="1" applyBorder="1" applyAlignment="1">
      <alignment vertical="center"/>
    </xf>
    <xf numFmtId="180" fontId="1" fillId="0" borderId="14" xfId="0" applyNumberFormat="1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180" fontId="7" fillId="2" borderId="19" xfId="0" applyNumberFormat="1" applyFont="1" applyFill="1" applyBorder="1" applyAlignment="1">
      <alignment vertical="center"/>
    </xf>
    <xf numFmtId="180" fontId="7" fillId="2" borderId="25" xfId="0" applyNumberFormat="1" applyFont="1" applyFill="1" applyBorder="1" applyAlignment="1">
      <alignment vertical="center"/>
    </xf>
    <xf numFmtId="180" fontId="10" fillId="2" borderId="33" xfId="0" applyNumberFormat="1" applyFont="1" applyFill="1" applyBorder="1" applyAlignment="1">
      <alignment vertical="center"/>
    </xf>
    <xf numFmtId="180" fontId="10" fillId="2" borderId="35" xfId="0" applyNumberFormat="1" applyFont="1" applyFill="1" applyBorder="1" applyAlignment="1">
      <alignment vertical="center"/>
    </xf>
    <xf numFmtId="180" fontId="10" fillId="2" borderId="29" xfId="0" applyNumberFormat="1" applyFont="1" applyFill="1" applyBorder="1" applyAlignment="1">
      <alignment vertical="center"/>
    </xf>
    <xf numFmtId="180" fontId="10" fillId="2" borderId="23" xfId="0" applyNumberFormat="1" applyFont="1" applyFill="1" applyBorder="1" applyAlignment="1">
      <alignment vertical="center"/>
    </xf>
    <xf numFmtId="180" fontId="7" fillId="2" borderId="31" xfId="0" applyNumberFormat="1" applyFont="1" applyFill="1" applyBorder="1" applyAlignment="1">
      <alignment vertical="center"/>
    </xf>
    <xf numFmtId="180" fontId="7" fillId="3" borderId="34" xfId="0" applyNumberFormat="1" applyFont="1" applyFill="1" applyBorder="1" applyAlignment="1">
      <alignment vertical="center"/>
    </xf>
    <xf numFmtId="180" fontId="7" fillId="3" borderId="28" xfId="0" applyNumberFormat="1" applyFont="1" applyFill="1" applyBorder="1" applyAlignment="1">
      <alignment vertical="center"/>
    </xf>
    <xf numFmtId="180" fontId="7" fillId="3" borderId="7" xfId="0" applyNumberFormat="1" applyFont="1" applyFill="1" applyBorder="1" applyAlignment="1">
      <alignment vertical="center"/>
    </xf>
    <xf numFmtId="180" fontId="10" fillId="3" borderId="33" xfId="0" applyNumberFormat="1" applyFont="1" applyFill="1" applyBorder="1" applyAlignment="1">
      <alignment vertical="center"/>
    </xf>
    <xf numFmtId="180" fontId="10" fillId="3" borderId="27" xfId="0" applyNumberFormat="1" applyFont="1" applyFill="1" applyBorder="1" applyAlignment="1">
      <alignment vertical="center"/>
    </xf>
    <xf numFmtId="180" fontId="10" fillId="3" borderId="11" xfId="0" applyNumberFormat="1" applyFont="1" applyFill="1" applyBorder="1" applyAlignment="1">
      <alignment vertical="center"/>
    </xf>
    <xf numFmtId="180" fontId="7" fillId="3" borderId="31" xfId="0" applyNumberFormat="1" applyFont="1" applyFill="1" applyBorder="1" applyAlignment="1">
      <alignment vertical="center"/>
    </xf>
    <xf numFmtId="180" fontId="7" fillId="3" borderId="25" xfId="0" applyNumberFormat="1" applyFont="1" applyFill="1" applyBorder="1" applyAlignment="1">
      <alignment vertical="center"/>
    </xf>
    <xf numFmtId="180" fontId="10" fillId="3" borderId="35" xfId="0" applyNumberFormat="1" applyFont="1" applyFill="1" applyBorder="1" applyAlignment="1">
      <alignment vertical="center"/>
    </xf>
    <xf numFmtId="180" fontId="10" fillId="3" borderId="29" xfId="0" applyNumberFormat="1" applyFont="1" applyFill="1" applyBorder="1" applyAlignment="1">
      <alignment vertical="center"/>
    </xf>
    <xf numFmtId="180" fontId="7" fillId="4" borderId="34" xfId="0" applyNumberFormat="1" applyFont="1" applyFill="1" applyBorder="1" applyAlignment="1">
      <alignment vertical="center"/>
    </xf>
    <xf numFmtId="180" fontId="7" fillId="4" borderId="7" xfId="0" applyNumberFormat="1" applyFont="1" applyFill="1" applyBorder="1" applyAlignment="1">
      <alignment vertical="center"/>
    </xf>
    <xf numFmtId="180" fontId="7" fillId="4" borderId="31" xfId="0" applyNumberFormat="1" applyFont="1" applyFill="1" applyBorder="1" applyAlignment="1">
      <alignment vertical="center"/>
    </xf>
    <xf numFmtId="180" fontId="7" fillId="4" borderId="10" xfId="0" applyNumberFormat="1" applyFont="1" applyFill="1" applyBorder="1" applyAlignment="1">
      <alignment vertical="center"/>
    </xf>
    <xf numFmtId="180" fontId="10" fillId="4" borderId="35" xfId="0" applyNumberFormat="1" applyFont="1" applyFill="1" applyBorder="1" applyAlignment="1">
      <alignment vertical="center"/>
    </xf>
    <xf numFmtId="180" fontId="10" fillId="4" borderId="9" xfId="0" applyNumberFormat="1" applyFont="1" applyFill="1" applyBorder="1" applyAlignment="1">
      <alignment vertical="center"/>
    </xf>
    <xf numFmtId="180" fontId="7" fillId="4" borderId="28" xfId="0" applyNumberFormat="1" applyFont="1" applyFill="1" applyBorder="1" applyAlignment="1">
      <alignment vertical="center"/>
    </xf>
    <xf numFmtId="180" fontId="10" fillId="4" borderId="33" xfId="0" applyNumberFormat="1" applyFont="1" applyFill="1" applyBorder="1" applyAlignment="1">
      <alignment vertical="center"/>
    </xf>
    <xf numFmtId="180" fontId="10" fillId="4" borderId="27" xfId="0" applyNumberFormat="1" applyFont="1" applyFill="1" applyBorder="1" applyAlignment="1">
      <alignment vertical="center"/>
    </xf>
    <xf numFmtId="180" fontId="10" fillId="4" borderId="11" xfId="0" applyNumberFormat="1" applyFont="1" applyFill="1" applyBorder="1" applyAlignment="1">
      <alignment vertical="center"/>
    </xf>
    <xf numFmtId="180" fontId="10" fillId="4" borderId="29" xfId="0" applyNumberFormat="1" applyFont="1" applyFill="1" applyBorder="1" applyAlignment="1">
      <alignment vertical="center"/>
    </xf>
    <xf numFmtId="180" fontId="7" fillId="5" borderId="7" xfId="0" applyNumberFormat="1" applyFont="1" applyFill="1" applyBorder="1" applyAlignment="1">
      <alignment vertical="center"/>
    </xf>
    <xf numFmtId="180" fontId="7" fillId="5" borderId="34" xfId="0" applyNumberFormat="1" applyFont="1" applyFill="1" applyBorder="1" applyAlignment="1">
      <alignment vertical="center"/>
    </xf>
    <xf numFmtId="180" fontId="7" fillId="5" borderId="28" xfId="0" applyNumberFormat="1" applyFont="1" applyFill="1" applyBorder="1" applyAlignment="1">
      <alignment vertical="center"/>
    </xf>
    <xf numFmtId="180" fontId="10" fillId="5" borderId="33" xfId="0" applyNumberFormat="1" applyFont="1" applyFill="1" applyBorder="1" applyAlignment="1">
      <alignment vertical="center"/>
    </xf>
    <xf numFmtId="180" fontId="10" fillId="5" borderId="27" xfId="0" applyNumberFormat="1" applyFont="1" applyFill="1" applyBorder="1" applyAlignment="1">
      <alignment vertical="center"/>
    </xf>
    <xf numFmtId="180" fontId="10" fillId="5" borderId="11" xfId="0" applyNumberFormat="1" applyFont="1" applyFill="1" applyBorder="1" applyAlignment="1">
      <alignment vertical="center"/>
    </xf>
    <xf numFmtId="180" fontId="10" fillId="5" borderId="9" xfId="0" applyNumberFormat="1" applyFont="1" applyFill="1" applyBorder="1" applyAlignment="1">
      <alignment vertical="center"/>
    </xf>
    <xf numFmtId="180" fontId="10" fillId="5" borderId="35" xfId="0" applyNumberFormat="1" applyFont="1" applyFill="1" applyBorder="1" applyAlignment="1">
      <alignment vertical="center"/>
    </xf>
    <xf numFmtId="180" fontId="10" fillId="5" borderId="29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38" xfId="0" applyFont="1" applyBorder="1" applyAlignment="1">
      <alignment horizontal="center" vertical="center"/>
    </xf>
    <xf numFmtId="0" fontId="1" fillId="0" borderId="0" xfId="0" applyFont="1" applyBorder="1"/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80" fontId="1" fillId="0" borderId="22" xfId="0" applyNumberFormat="1" applyFont="1" applyBorder="1" applyAlignment="1">
      <alignment horizontal="center" vertical="center"/>
    </xf>
    <xf numFmtId="180" fontId="1" fillId="0" borderId="28" xfId="0" applyNumberFormat="1" applyFont="1" applyBorder="1" applyAlignment="1">
      <alignment horizontal="center" vertical="center"/>
    </xf>
    <xf numFmtId="180" fontId="1" fillId="0" borderId="23" xfId="0" applyNumberFormat="1" applyFont="1" applyBorder="1" applyAlignment="1">
      <alignment horizontal="center" vertical="center"/>
    </xf>
    <xf numFmtId="180" fontId="1" fillId="0" borderId="29" xfId="0" applyNumberFormat="1" applyFont="1" applyBorder="1" applyAlignment="1">
      <alignment horizontal="center" vertical="center"/>
    </xf>
    <xf numFmtId="180" fontId="1" fillId="0" borderId="34" xfId="0" applyNumberFormat="1" applyFont="1" applyBorder="1" applyAlignment="1">
      <alignment horizontal="center" vertical="center"/>
    </xf>
    <xf numFmtId="180" fontId="1" fillId="0" borderId="35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90"/>
    </xf>
    <xf numFmtId="0" fontId="0" fillId="0" borderId="36" xfId="0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180" fontId="1" fillId="0" borderId="7" xfId="0" applyNumberFormat="1" applyFont="1" applyBorder="1" applyAlignment="1">
      <alignment horizontal="center" vertical="center"/>
    </xf>
    <xf numFmtId="180" fontId="1" fillId="0" borderId="9" xfId="0" applyNumberFormat="1" applyFont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180" fontId="1" fillId="0" borderId="46" xfId="0" applyNumberFormat="1" applyFont="1" applyBorder="1" applyAlignment="1">
      <alignment horizontal="center" vertical="center"/>
    </xf>
    <xf numFmtId="180" fontId="1" fillId="0" borderId="47" xfId="0" applyNumberFormat="1" applyFont="1" applyBorder="1" applyAlignment="1">
      <alignment horizontal="center" vertical="center"/>
    </xf>
    <xf numFmtId="180" fontId="1" fillId="0" borderId="48" xfId="0" applyNumberFormat="1" applyFont="1" applyBorder="1" applyAlignment="1">
      <alignment horizontal="center" vertical="center"/>
    </xf>
    <xf numFmtId="180" fontId="1" fillId="0" borderId="49" xfId="0" applyNumberFormat="1" applyFont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180" fontId="1" fillId="0" borderId="55" xfId="0" applyNumberFormat="1" applyFont="1" applyBorder="1" applyAlignment="1">
      <alignment horizontal="center" vertical="center"/>
    </xf>
    <xf numFmtId="180" fontId="1" fillId="0" borderId="54" xfId="0" applyNumberFormat="1" applyFont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31750</xdr:colOff>
      <xdr:row>0</xdr:row>
      <xdr:rowOff>101600</xdr:rowOff>
    </xdr:from>
    <xdr:to>
      <xdr:col>29</xdr:col>
      <xdr:colOff>495300</xdr:colOff>
      <xdr:row>1</xdr:row>
      <xdr:rowOff>209550</xdr:rowOff>
    </xdr:to>
    <xdr:grpSp>
      <xdr:nvGrpSpPr>
        <xdr:cNvPr id="1050" name="Group 2">
          <a:extLst>
            <a:ext uri="{FF2B5EF4-FFF2-40B4-BE49-F238E27FC236}">
              <a16:creationId xmlns:a16="http://schemas.microsoft.com/office/drawing/2014/main" id="{DEC00F06-0759-49A4-ABAD-DEDA6E133CFC}"/>
            </a:ext>
          </a:extLst>
        </xdr:cNvPr>
        <xdr:cNvGrpSpPr>
          <a:grpSpLocks/>
        </xdr:cNvGrpSpPr>
      </xdr:nvGrpSpPr>
      <xdr:grpSpPr bwMode="auto">
        <a:xfrm>
          <a:off x="15728950" y="104775"/>
          <a:ext cx="1212850" cy="612775"/>
          <a:chOff x="1542" y="1872"/>
          <a:chExt cx="858" cy="508"/>
        </a:xfrm>
      </xdr:grpSpPr>
      <xdr:pic>
        <xdr:nvPicPr>
          <xdr:cNvPr id="1051" name="LogoCOL" descr="Logo_col">
            <a:extLst>
              <a:ext uri="{FF2B5EF4-FFF2-40B4-BE49-F238E27FC236}">
                <a16:creationId xmlns:a16="http://schemas.microsoft.com/office/drawing/2014/main" id="{E00225DC-A067-41C0-ADD1-1C1A38F54F9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592" y="1872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39AFDF6E-240D-4413-AD10-CEC59EC2DA5B}"/>
              </a:ext>
            </a:extLst>
          </xdr:cNvPr>
          <xdr:cNvSpPr>
            <a:spLocks noChangeArrowheads="1"/>
          </xdr:cNvSpPr>
        </xdr:nvSpPr>
        <xdr:spPr bwMode="auto">
          <a:xfrm>
            <a:off x="1542" y="2144"/>
            <a:ext cx="485" cy="1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lnSpc>
                <a:spcPts val="300"/>
              </a:lnSpc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Staatssekretariat für Wirtschaft SECO</a:t>
            </a:r>
          </a:p>
          <a:p>
            <a:pPr algn="l" rtl="0">
              <a:lnSpc>
                <a:spcPts val="1000"/>
              </a:lnSpc>
              <a:defRPr sz="1000"/>
            </a:pPr>
            <a:endParaRPr lang="de-CH"/>
          </a:p>
        </xdr:txBody>
      </xdr:sp>
      <xdr:sp macro="" textlink="">
        <xdr:nvSpPr>
          <xdr:cNvPr id="1029" name="Rectangle 5">
            <a:extLst>
              <a:ext uri="{FF2B5EF4-FFF2-40B4-BE49-F238E27FC236}">
                <a16:creationId xmlns:a16="http://schemas.microsoft.com/office/drawing/2014/main" id="{91D9CDB4-8879-4C25-AAFC-CB76A368CBE1}"/>
              </a:ext>
            </a:extLst>
          </xdr:cNvPr>
          <xdr:cNvSpPr>
            <a:spLocks noChangeArrowheads="1"/>
          </xdr:cNvSpPr>
        </xdr:nvSpPr>
        <xdr:spPr bwMode="auto">
          <a:xfrm>
            <a:off x="1542" y="2197"/>
            <a:ext cx="436" cy="1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lnSpc>
                <a:spcPts val="300"/>
              </a:lnSpc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Arbeitnehmerschutz ABAS</a:t>
            </a:r>
          </a:p>
          <a:p>
            <a:pPr algn="l" rtl="0">
              <a:defRPr sz="1000"/>
            </a:pPr>
            <a:endParaRPr lang="de-CH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76200</xdr:colOff>
      <xdr:row>0</xdr:row>
      <xdr:rowOff>146050</xdr:rowOff>
    </xdr:from>
    <xdr:to>
      <xdr:col>30</xdr:col>
      <xdr:colOff>25400</xdr:colOff>
      <xdr:row>1</xdr:row>
      <xdr:rowOff>336550</xdr:rowOff>
    </xdr:to>
    <xdr:grpSp>
      <xdr:nvGrpSpPr>
        <xdr:cNvPr id="5146" name="Group 2">
          <a:extLst>
            <a:ext uri="{FF2B5EF4-FFF2-40B4-BE49-F238E27FC236}">
              <a16:creationId xmlns:a16="http://schemas.microsoft.com/office/drawing/2014/main" id="{034F1353-ACCE-4D34-AB48-D7269F6950FC}"/>
            </a:ext>
          </a:extLst>
        </xdr:cNvPr>
        <xdr:cNvGrpSpPr>
          <a:grpSpLocks/>
        </xdr:cNvGrpSpPr>
      </xdr:nvGrpSpPr>
      <xdr:grpSpPr bwMode="auto">
        <a:xfrm>
          <a:off x="15776575" y="142875"/>
          <a:ext cx="1444625" cy="698500"/>
          <a:chOff x="1534" y="1872"/>
          <a:chExt cx="866" cy="483"/>
        </a:xfrm>
      </xdr:grpSpPr>
      <xdr:pic>
        <xdr:nvPicPr>
          <xdr:cNvPr id="5147" name="LogoCOL" descr="Logo_col">
            <a:extLst>
              <a:ext uri="{FF2B5EF4-FFF2-40B4-BE49-F238E27FC236}">
                <a16:creationId xmlns:a16="http://schemas.microsoft.com/office/drawing/2014/main" id="{691681FB-8E3B-4B0E-820D-6B5C241810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592" y="1872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24" name="Rectangle 4">
            <a:extLst>
              <a:ext uri="{FF2B5EF4-FFF2-40B4-BE49-F238E27FC236}">
                <a16:creationId xmlns:a16="http://schemas.microsoft.com/office/drawing/2014/main" id="{916336A6-677E-4D26-AE8C-00443DC83899}"/>
              </a:ext>
            </a:extLst>
          </xdr:cNvPr>
          <xdr:cNvSpPr>
            <a:spLocks noChangeArrowheads="1"/>
          </xdr:cNvSpPr>
        </xdr:nvSpPr>
        <xdr:spPr bwMode="auto">
          <a:xfrm>
            <a:off x="1534" y="2122"/>
            <a:ext cx="414" cy="1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lnSpc>
                <a:spcPts val="300"/>
              </a:lnSpc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Staatssekretariat für Wirtschaft SECO</a:t>
            </a:r>
          </a:p>
          <a:p>
            <a:pPr algn="l" rtl="0">
              <a:defRPr sz="1000"/>
            </a:pPr>
            <a:endParaRPr lang="de-CH"/>
          </a:p>
        </xdr:txBody>
      </xdr:sp>
      <xdr:sp macro="" textlink="">
        <xdr:nvSpPr>
          <xdr:cNvPr id="5125" name="Rectangle 5">
            <a:extLst>
              <a:ext uri="{FF2B5EF4-FFF2-40B4-BE49-F238E27FC236}">
                <a16:creationId xmlns:a16="http://schemas.microsoft.com/office/drawing/2014/main" id="{7C22EC51-DD61-4E3B-874E-939E273925B6}"/>
              </a:ext>
            </a:extLst>
          </xdr:cNvPr>
          <xdr:cNvSpPr>
            <a:spLocks noChangeArrowheads="1"/>
          </xdr:cNvSpPr>
        </xdr:nvSpPr>
        <xdr:spPr bwMode="auto">
          <a:xfrm>
            <a:off x="1545" y="2201"/>
            <a:ext cx="372" cy="1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lnSpc>
                <a:spcPts val="300"/>
              </a:lnSpc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Arbeitnehmerschutz ABAS</a:t>
            </a:r>
          </a:p>
          <a:p>
            <a:pPr algn="l" rtl="0">
              <a:defRPr sz="1000"/>
            </a:pPr>
            <a:endParaRPr lang="de-CH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0</xdr:row>
      <xdr:rowOff>120650</xdr:rowOff>
    </xdr:from>
    <xdr:to>
      <xdr:col>29</xdr:col>
      <xdr:colOff>463550</xdr:colOff>
      <xdr:row>1</xdr:row>
      <xdr:rowOff>190500</xdr:rowOff>
    </xdr:to>
    <xdr:grpSp>
      <xdr:nvGrpSpPr>
        <xdr:cNvPr id="2074" name="Group 2">
          <a:extLst>
            <a:ext uri="{FF2B5EF4-FFF2-40B4-BE49-F238E27FC236}">
              <a16:creationId xmlns:a16="http://schemas.microsoft.com/office/drawing/2014/main" id="{BFB078F5-F382-4CE8-9412-D33AEEC5CB01}"/>
            </a:ext>
          </a:extLst>
        </xdr:cNvPr>
        <xdr:cNvGrpSpPr>
          <a:grpSpLocks/>
        </xdr:cNvGrpSpPr>
      </xdr:nvGrpSpPr>
      <xdr:grpSpPr bwMode="auto">
        <a:xfrm>
          <a:off x="15700375" y="123825"/>
          <a:ext cx="1212850" cy="574675"/>
          <a:chOff x="1542" y="1872"/>
          <a:chExt cx="858" cy="486"/>
        </a:xfrm>
      </xdr:grpSpPr>
      <xdr:pic>
        <xdr:nvPicPr>
          <xdr:cNvPr id="2075" name="LogoCOL" descr="Logo_col">
            <a:extLst>
              <a:ext uri="{FF2B5EF4-FFF2-40B4-BE49-F238E27FC236}">
                <a16:creationId xmlns:a16="http://schemas.microsoft.com/office/drawing/2014/main" id="{6FF76400-E826-4DF0-AD6E-5C32BE22AD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592" y="1872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52" name="Rectangle 4">
            <a:extLst>
              <a:ext uri="{FF2B5EF4-FFF2-40B4-BE49-F238E27FC236}">
                <a16:creationId xmlns:a16="http://schemas.microsoft.com/office/drawing/2014/main" id="{07A946A7-B58E-4C2A-9EEE-ED59A403B3DD}"/>
              </a:ext>
            </a:extLst>
          </xdr:cNvPr>
          <xdr:cNvSpPr>
            <a:spLocks noChangeArrowheads="1"/>
          </xdr:cNvSpPr>
        </xdr:nvSpPr>
        <xdr:spPr bwMode="auto">
          <a:xfrm>
            <a:off x="1542" y="2134"/>
            <a:ext cx="485" cy="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Staatssekretariat für Wirtschaft SECO</a:t>
            </a:r>
          </a:p>
          <a:p>
            <a:pPr algn="l" rtl="0">
              <a:defRPr sz="1000"/>
            </a:pPr>
            <a:endParaRPr lang="de-CH"/>
          </a:p>
        </xdr:txBody>
      </xdr:sp>
      <xdr:sp macro="" textlink="">
        <xdr:nvSpPr>
          <xdr:cNvPr id="2053" name="Rectangle 5">
            <a:extLst>
              <a:ext uri="{FF2B5EF4-FFF2-40B4-BE49-F238E27FC236}">
                <a16:creationId xmlns:a16="http://schemas.microsoft.com/office/drawing/2014/main" id="{5EEB7070-708A-43BA-ABAE-C722D1B43C22}"/>
              </a:ext>
            </a:extLst>
          </xdr:cNvPr>
          <xdr:cNvSpPr>
            <a:spLocks noChangeArrowheads="1"/>
          </xdr:cNvSpPr>
        </xdr:nvSpPr>
        <xdr:spPr bwMode="auto">
          <a:xfrm>
            <a:off x="1542" y="2171"/>
            <a:ext cx="440" cy="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lnSpc>
                <a:spcPts val="300"/>
              </a:lnSpc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Arbeitnehmerschutz ABAS</a:t>
            </a:r>
          </a:p>
          <a:p>
            <a:pPr algn="l" rtl="0">
              <a:defRPr sz="1000"/>
            </a:pPr>
            <a:endParaRPr lang="de-CH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114300</xdr:colOff>
      <xdr:row>0</xdr:row>
      <xdr:rowOff>133350</xdr:rowOff>
    </xdr:from>
    <xdr:to>
      <xdr:col>30</xdr:col>
      <xdr:colOff>50800</xdr:colOff>
      <xdr:row>1</xdr:row>
      <xdr:rowOff>222250</xdr:rowOff>
    </xdr:to>
    <xdr:grpSp>
      <xdr:nvGrpSpPr>
        <xdr:cNvPr id="6170" name="Group 2">
          <a:extLst>
            <a:ext uri="{FF2B5EF4-FFF2-40B4-BE49-F238E27FC236}">
              <a16:creationId xmlns:a16="http://schemas.microsoft.com/office/drawing/2014/main" id="{C20465F0-9E00-4432-8976-E39B066BAF1F}"/>
            </a:ext>
          </a:extLst>
        </xdr:cNvPr>
        <xdr:cNvGrpSpPr>
          <a:grpSpLocks/>
        </xdr:cNvGrpSpPr>
      </xdr:nvGrpSpPr>
      <xdr:grpSpPr bwMode="auto">
        <a:xfrm>
          <a:off x="15814675" y="133350"/>
          <a:ext cx="1425575" cy="593725"/>
          <a:chOff x="1542" y="1872"/>
          <a:chExt cx="858" cy="492"/>
        </a:xfrm>
      </xdr:grpSpPr>
      <xdr:pic>
        <xdr:nvPicPr>
          <xdr:cNvPr id="6171" name="LogoCOL" descr="Logo_col">
            <a:extLst>
              <a:ext uri="{FF2B5EF4-FFF2-40B4-BE49-F238E27FC236}">
                <a16:creationId xmlns:a16="http://schemas.microsoft.com/office/drawing/2014/main" id="{8B7E18B9-69E9-4177-B199-192081A9BE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592" y="1872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48" name="Rectangle 4">
            <a:extLst>
              <a:ext uri="{FF2B5EF4-FFF2-40B4-BE49-F238E27FC236}">
                <a16:creationId xmlns:a16="http://schemas.microsoft.com/office/drawing/2014/main" id="{1CCB4D26-CB44-44E7-BE7B-C59B007D66D7}"/>
              </a:ext>
            </a:extLst>
          </xdr:cNvPr>
          <xdr:cNvSpPr>
            <a:spLocks noChangeArrowheads="1"/>
          </xdr:cNvSpPr>
        </xdr:nvSpPr>
        <xdr:spPr bwMode="auto">
          <a:xfrm>
            <a:off x="1542" y="2134"/>
            <a:ext cx="410" cy="1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lnSpc>
                <a:spcPts val="300"/>
              </a:lnSpc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Staatssekretariat für Wirtschaft SECO</a:t>
            </a:r>
          </a:p>
          <a:p>
            <a:pPr algn="l" rtl="0">
              <a:defRPr sz="1000"/>
            </a:pPr>
            <a:endParaRPr lang="de-CH"/>
          </a:p>
        </xdr:txBody>
      </xdr:sp>
      <xdr:sp macro="" textlink="">
        <xdr:nvSpPr>
          <xdr:cNvPr id="6149" name="Rectangle 5">
            <a:extLst>
              <a:ext uri="{FF2B5EF4-FFF2-40B4-BE49-F238E27FC236}">
                <a16:creationId xmlns:a16="http://schemas.microsoft.com/office/drawing/2014/main" id="{96FA326E-F876-42D8-AD30-59A630EC31F0}"/>
              </a:ext>
            </a:extLst>
          </xdr:cNvPr>
          <xdr:cNvSpPr>
            <a:spLocks noChangeArrowheads="1"/>
          </xdr:cNvSpPr>
        </xdr:nvSpPr>
        <xdr:spPr bwMode="auto">
          <a:xfrm>
            <a:off x="1542" y="2181"/>
            <a:ext cx="372" cy="1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lnSpc>
                <a:spcPts val="300"/>
              </a:lnSpc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Arbeitnehmerschutz ABAS</a:t>
            </a:r>
          </a:p>
          <a:p>
            <a:pPr algn="l" rtl="0">
              <a:defRPr sz="1000"/>
            </a:pPr>
            <a:endParaRPr lang="de-CH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zoomScale="60" zoomScaleNormal="60" zoomScaleSheetLayoutView="50" workbookViewId="0">
      <selection activeCell="M41" sqref="M41:N41"/>
    </sheetView>
  </sheetViews>
  <sheetFormatPr baseColWidth="10" defaultColWidth="11.453125" defaultRowHeight="12.5" x14ac:dyDescent="0.25"/>
  <cols>
    <col min="1" max="3" width="6.7265625" style="2" customWidth="1"/>
    <col min="4" max="4" width="8.7265625" style="2" customWidth="1"/>
    <col min="5" max="6" width="10.7265625" style="2" customWidth="1"/>
    <col min="7" max="7" width="2.7265625" style="2" customWidth="1"/>
    <col min="8" max="8" width="8.7265625" style="2" customWidth="1"/>
    <col min="9" max="10" width="10.7265625" style="2" customWidth="1"/>
    <col min="11" max="11" width="2.7265625" style="2" customWidth="1"/>
    <col min="12" max="12" width="8.7265625" style="2" customWidth="1"/>
    <col min="13" max="14" width="10.7265625" style="2" customWidth="1"/>
    <col min="15" max="15" width="2.7265625" style="2" customWidth="1"/>
    <col min="16" max="16" width="8.7265625" style="2" customWidth="1"/>
    <col min="17" max="18" width="10.7265625" style="2" customWidth="1"/>
    <col min="19" max="19" width="2.7265625" style="2" customWidth="1"/>
    <col min="20" max="20" width="8.7265625" style="2" customWidth="1"/>
    <col min="21" max="22" width="10.7265625" style="2" customWidth="1"/>
    <col min="23" max="23" width="2.7265625" style="2" customWidth="1"/>
    <col min="24" max="24" width="8.7265625" style="2" customWidth="1"/>
    <col min="25" max="26" width="10.7265625" style="2" customWidth="1"/>
    <col min="27" max="27" width="2.7265625" style="2" customWidth="1"/>
    <col min="28" max="28" width="8.7265625" style="2" customWidth="1"/>
    <col min="29" max="30" width="10.7265625" style="2" customWidth="1"/>
    <col min="31" max="31" width="2.7265625" style="2" customWidth="1"/>
    <col min="32" max="33" width="23.7265625" style="59" customWidth="1"/>
    <col min="34" max="16384" width="11.453125" style="2"/>
  </cols>
  <sheetData>
    <row r="1" spans="1:33" ht="40" customHeight="1" x14ac:dyDescent="0.25">
      <c r="A1" s="107" t="s">
        <v>29</v>
      </c>
      <c r="B1" s="108"/>
      <c r="C1" s="108"/>
      <c r="D1" s="108"/>
      <c r="E1" s="108"/>
      <c r="F1" s="108"/>
      <c r="G1" s="108"/>
      <c r="H1" s="111" t="s">
        <v>34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12"/>
      <c r="AF1" s="105" t="s">
        <v>44</v>
      </c>
      <c r="AG1" s="1"/>
    </row>
    <row r="2" spans="1:33" ht="30" customHeight="1" thickBot="1" x14ac:dyDescent="0.3">
      <c r="A2" s="109"/>
      <c r="B2" s="110"/>
      <c r="C2" s="110"/>
      <c r="D2" s="110"/>
      <c r="E2" s="110"/>
      <c r="F2" s="110"/>
      <c r="G2" s="110"/>
      <c r="H2" s="109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3"/>
      <c r="AF2" s="3" t="s">
        <v>0</v>
      </c>
      <c r="AG2" s="4">
        <v>39356</v>
      </c>
    </row>
    <row r="3" spans="1:33" ht="50.15" customHeight="1" thickBot="1" x14ac:dyDescent="0.3">
      <c r="A3" s="123" t="s">
        <v>1</v>
      </c>
      <c r="B3" s="123" t="s">
        <v>2</v>
      </c>
      <c r="C3" s="123" t="s">
        <v>3</v>
      </c>
      <c r="D3" s="5" t="s">
        <v>4</v>
      </c>
      <c r="E3" s="6"/>
      <c r="F3" s="6"/>
      <c r="G3" s="7"/>
      <c r="H3" s="8" t="s">
        <v>5</v>
      </c>
      <c r="I3" s="9"/>
      <c r="J3" s="9"/>
      <c r="K3" s="10"/>
      <c r="L3" s="11" t="s">
        <v>6</v>
      </c>
      <c r="M3" s="9"/>
      <c r="N3" s="9"/>
      <c r="O3" s="12"/>
      <c r="P3" s="8" t="s">
        <v>7</v>
      </c>
      <c r="Q3" s="9"/>
      <c r="R3" s="9"/>
      <c r="S3" s="10"/>
      <c r="T3" s="11" t="s">
        <v>8</v>
      </c>
      <c r="U3" s="9"/>
      <c r="V3" s="9"/>
      <c r="W3" s="12"/>
      <c r="X3" s="8" t="s">
        <v>9</v>
      </c>
      <c r="Y3" s="9"/>
      <c r="Z3" s="9"/>
      <c r="AA3" s="10"/>
      <c r="AB3" s="11" t="s">
        <v>10</v>
      </c>
      <c r="AC3" s="9"/>
      <c r="AD3" s="9"/>
      <c r="AE3" s="13"/>
      <c r="AF3" s="14" t="s">
        <v>11</v>
      </c>
      <c r="AG3" s="15"/>
    </row>
    <row r="4" spans="1:33" s="21" customFormat="1" ht="26.5" customHeight="1" thickBot="1" x14ac:dyDescent="0.3">
      <c r="A4" s="124"/>
      <c r="B4" s="124"/>
      <c r="C4" s="124"/>
      <c r="D4" s="16">
        <v>0.25</v>
      </c>
      <c r="E4" s="17">
        <v>0.58333333333333337</v>
      </c>
      <c r="F4" s="17">
        <v>0.91666666666666663</v>
      </c>
      <c r="G4" s="18"/>
      <c r="H4" s="16">
        <v>0.25</v>
      </c>
      <c r="I4" s="17">
        <v>0.58333333333333337</v>
      </c>
      <c r="J4" s="17">
        <v>0.91666666666666663</v>
      </c>
      <c r="K4" s="18"/>
      <c r="L4" s="16">
        <v>0.25</v>
      </c>
      <c r="M4" s="17">
        <v>0.58333333333333337</v>
      </c>
      <c r="N4" s="17">
        <v>0.91666666666666663</v>
      </c>
      <c r="O4" s="18"/>
      <c r="P4" s="16">
        <v>0.25</v>
      </c>
      <c r="Q4" s="17">
        <v>0.58333333333333337</v>
      </c>
      <c r="R4" s="17">
        <v>0.91666666666666663</v>
      </c>
      <c r="S4" s="18"/>
      <c r="T4" s="16">
        <v>0.25</v>
      </c>
      <c r="U4" s="17">
        <v>0.58333333333333337</v>
      </c>
      <c r="V4" s="17">
        <v>0.91666666666666663</v>
      </c>
      <c r="W4" s="18"/>
      <c r="X4" s="16">
        <v>0.25</v>
      </c>
      <c r="Y4" s="17">
        <v>0.58333333333333337</v>
      </c>
      <c r="Z4" s="17">
        <v>0.91666666666666663</v>
      </c>
      <c r="AA4" s="18"/>
      <c r="AB4" s="16">
        <v>0.25</v>
      </c>
      <c r="AC4" s="17">
        <v>0.58333333333333337</v>
      </c>
      <c r="AD4" s="17">
        <v>0.91666666666666663</v>
      </c>
      <c r="AE4" s="18"/>
      <c r="AF4" s="19" t="s">
        <v>12</v>
      </c>
      <c r="AG4" s="20" t="s">
        <v>13</v>
      </c>
    </row>
    <row r="5" spans="1:33" ht="15" customHeight="1" x14ac:dyDescent="0.25">
      <c r="A5" s="125">
        <v>1</v>
      </c>
      <c r="B5" s="127" t="s">
        <v>14</v>
      </c>
      <c r="C5" s="22" t="s">
        <v>15</v>
      </c>
      <c r="D5" s="73">
        <v>0.25</v>
      </c>
      <c r="E5" s="36"/>
      <c r="F5" s="36"/>
      <c r="G5" s="70"/>
      <c r="H5" s="73">
        <v>0.33333333333333331</v>
      </c>
      <c r="I5" s="36"/>
      <c r="J5" s="36"/>
      <c r="K5" s="70"/>
      <c r="L5" s="73">
        <v>0.33333333333333331</v>
      </c>
      <c r="M5" s="36"/>
      <c r="N5" s="36"/>
      <c r="O5" s="70"/>
      <c r="P5" s="73">
        <v>0.33333333333333331</v>
      </c>
      <c r="Q5" s="36"/>
      <c r="R5" s="36"/>
      <c r="S5" s="70"/>
      <c r="T5" s="73">
        <v>0.33333333333333331</v>
      </c>
      <c r="U5" s="36"/>
      <c r="V5" s="36"/>
      <c r="W5" s="37"/>
      <c r="X5" s="38"/>
      <c r="Y5" s="36"/>
      <c r="Z5" s="36"/>
      <c r="AA5" s="39"/>
      <c r="AB5" s="35"/>
      <c r="AC5" s="36"/>
      <c r="AD5" s="36"/>
      <c r="AE5" s="69">
        <v>8.3333333333333329E-2</v>
      </c>
      <c r="AF5" s="114">
        <f>SUM(D5:AE5)</f>
        <v>1.6666666666666663</v>
      </c>
      <c r="AG5" s="116">
        <f>SUM(D6:AE6)</f>
        <v>1.5624999999999998</v>
      </c>
    </row>
    <row r="6" spans="1:33" ht="15" customHeight="1" x14ac:dyDescent="0.25">
      <c r="A6" s="126"/>
      <c r="B6" s="128"/>
      <c r="C6" s="28" t="s">
        <v>16</v>
      </c>
      <c r="D6" s="56">
        <v>0.22916666666666666</v>
      </c>
      <c r="E6" s="30"/>
      <c r="F6" s="30"/>
      <c r="G6" s="71"/>
      <c r="H6" s="68">
        <v>0.3125</v>
      </c>
      <c r="I6" s="30"/>
      <c r="J6" s="30"/>
      <c r="K6" s="71"/>
      <c r="L6" s="68">
        <v>0.3125</v>
      </c>
      <c r="M6" s="30"/>
      <c r="N6" s="30"/>
      <c r="O6" s="71"/>
      <c r="P6" s="68">
        <v>0.3125</v>
      </c>
      <c r="Q6" s="30"/>
      <c r="R6" s="30"/>
      <c r="S6" s="71"/>
      <c r="T6" s="68">
        <v>0.3125</v>
      </c>
      <c r="U6" s="30"/>
      <c r="V6" s="30"/>
      <c r="W6" s="31"/>
      <c r="X6" s="32"/>
      <c r="Y6" s="30"/>
      <c r="Z6" s="30"/>
      <c r="AA6" s="33"/>
      <c r="AB6" s="29"/>
      <c r="AC6" s="30"/>
      <c r="AD6" s="30"/>
      <c r="AE6" s="71">
        <v>8.3333333333333329E-2</v>
      </c>
      <c r="AF6" s="115"/>
      <c r="AG6" s="117"/>
    </row>
    <row r="7" spans="1:33" ht="15" customHeight="1" x14ac:dyDescent="0.25">
      <c r="A7" s="126"/>
      <c r="B7" s="129" t="s">
        <v>17</v>
      </c>
      <c r="C7" s="34" t="s">
        <v>15</v>
      </c>
      <c r="D7" s="38"/>
      <c r="E7" s="36"/>
      <c r="F7" s="36"/>
      <c r="G7" s="77"/>
      <c r="H7" s="74">
        <v>0.33333333333333331</v>
      </c>
      <c r="I7" s="36"/>
      <c r="J7" s="36"/>
      <c r="K7" s="77"/>
      <c r="L7" s="74">
        <v>0.33333333333333331</v>
      </c>
      <c r="M7" s="36"/>
      <c r="N7" s="36"/>
      <c r="O7" s="77"/>
      <c r="P7" s="74">
        <v>0.33333333333333331</v>
      </c>
      <c r="Q7" s="36"/>
      <c r="R7" s="36"/>
      <c r="S7" s="77"/>
      <c r="T7" s="74">
        <v>0.33333333333333331</v>
      </c>
      <c r="U7" s="36"/>
      <c r="V7" s="36"/>
      <c r="W7" s="77"/>
      <c r="X7" s="74">
        <v>0.33333333333333331</v>
      </c>
      <c r="Y7" s="36"/>
      <c r="Z7" s="36"/>
      <c r="AA7" s="39"/>
      <c r="AB7" s="35"/>
      <c r="AC7" s="36"/>
      <c r="AD7" s="36"/>
      <c r="AE7" s="39"/>
      <c r="AF7" s="118">
        <f>SUM(D7:AE7)</f>
        <v>1.6666666666666665</v>
      </c>
      <c r="AG7" s="119">
        <f>SUM(D8:AE8)</f>
        <v>1.5625</v>
      </c>
    </row>
    <row r="8" spans="1:33" ht="15" customHeight="1" thickBot="1" x14ac:dyDescent="0.3">
      <c r="A8" s="126"/>
      <c r="B8" s="130"/>
      <c r="C8" s="28" t="s">
        <v>16</v>
      </c>
      <c r="D8" s="29"/>
      <c r="E8" s="30"/>
      <c r="F8" s="30"/>
      <c r="G8" s="78"/>
      <c r="H8" s="75">
        <v>0.3125</v>
      </c>
      <c r="I8" s="30"/>
      <c r="J8" s="30"/>
      <c r="K8" s="78"/>
      <c r="L8" s="75">
        <v>0.3125</v>
      </c>
      <c r="M8" s="30"/>
      <c r="N8" s="30"/>
      <c r="O8" s="78"/>
      <c r="P8" s="75">
        <v>0.3125</v>
      </c>
      <c r="Q8" s="30"/>
      <c r="R8" s="30"/>
      <c r="S8" s="78"/>
      <c r="T8" s="75">
        <v>0.3125</v>
      </c>
      <c r="U8" s="30"/>
      <c r="V8" s="30"/>
      <c r="W8" s="78"/>
      <c r="X8" s="75">
        <v>0.3125</v>
      </c>
      <c r="Y8" s="30"/>
      <c r="Z8" s="30"/>
      <c r="AA8" s="33"/>
      <c r="AB8" s="29"/>
      <c r="AC8" s="30"/>
      <c r="AD8" s="30"/>
      <c r="AE8" s="33"/>
      <c r="AF8" s="115"/>
      <c r="AG8" s="117"/>
    </row>
    <row r="9" spans="1:33" ht="26.5" customHeight="1" thickBot="1" x14ac:dyDescent="0.55000000000000004">
      <c r="A9" s="45"/>
      <c r="B9" s="46"/>
      <c r="C9" s="46"/>
      <c r="D9" s="47"/>
      <c r="E9" s="47"/>
      <c r="F9" s="47"/>
      <c r="G9" s="48"/>
      <c r="H9" s="47"/>
      <c r="I9" s="47"/>
      <c r="J9" s="47"/>
      <c r="K9" s="48"/>
      <c r="L9" s="47"/>
      <c r="M9" s="47"/>
      <c r="N9" s="47"/>
      <c r="O9" s="48"/>
      <c r="P9" s="47"/>
      <c r="Q9" s="47"/>
      <c r="R9" s="47"/>
      <c r="S9" s="48"/>
      <c r="T9" s="47"/>
      <c r="U9" s="47"/>
      <c r="V9" s="47"/>
      <c r="W9" s="48"/>
      <c r="X9" s="47"/>
      <c r="Y9" s="47"/>
      <c r="Z9" s="47"/>
      <c r="AA9" s="48"/>
      <c r="AB9" s="47"/>
      <c r="AC9" s="47"/>
      <c r="AD9" s="47"/>
      <c r="AE9" s="49"/>
      <c r="AF9" s="50"/>
      <c r="AG9" s="51"/>
    </row>
    <row r="10" spans="1:33" ht="15" customHeight="1" x14ac:dyDescent="0.25">
      <c r="A10" s="125">
        <v>2</v>
      </c>
      <c r="B10" s="127" t="s">
        <v>14</v>
      </c>
      <c r="C10" s="22" t="s">
        <v>15</v>
      </c>
      <c r="D10" s="54">
        <v>0.25</v>
      </c>
      <c r="E10" s="24"/>
      <c r="F10" s="24"/>
      <c r="G10" s="72"/>
      <c r="H10" s="67">
        <v>0.33333333333333331</v>
      </c>
      <c r="I10" s="24"/>
      <c r="J10" s="24"/>
      <c r="K10" s="72"/>
      <c r="L10" s="67">
        <v>0.33333333333333331</v>
      </c>
      <c r="M10" s="24"/>
      <c r="N10" s="24"/>
      <c r="O10" s="72"/>
      <c r="P10" s="67">
        <v>0.33333333333333331</v>
      </c>
      <c r="Q10" s="24"/>
      <c r="R10" s="24"/>
      <c r="S10" s="72"/>
      <c r="T10" s="67">
        <v>0.33333333333333331</v>
      </c>
      <c r="U10" s="24"/>
      <c r="V10" s="24"/>
      <c r="W10" s="25"/>
      <c r="X10" s="26"/>
      <c r="Y10" s="24"/>
      <c r="Z10" s="24"/>
      <c r="AA10" s="27"/>
      <c r="AB10" s="23"/>
      <c r="AC10" s="24"/>
      <c r="AD10" s="24"/>
      <c r="AE10" s="72">
        <v>8.3333333333333329E-2</v>
      </c>
      <c r="AF10" s="114">
        <f>SUM(D10:AE10)</f>
        <v>1.6666666666666663</v>
      </c>
      <c r="AG10" s="116">
        <f>SUM(D11:AE11)</f>
        <v>1.5624999999999998</v>
      </c>
    </row>
    <row r="11" spans="1:33" ht="15" customHeight="1" x14ac:dyDescent="0.25">
      <c r="A11" s="126"/>
      <c r="B11" s="128"/>
      <c r="C11" s="28" t="s">
        <v>16</v>
      </c>
      <c r="D11" s="56">
        <v>0.22916666666666666</v>
      </c>
      <c r="E11" s="30"/>
      <c r="F11" s="30"/>
      <c r="G11" s="71"/>
      <c r="H11" s="68">
        <v>0.3125</v>
      </c>
      <c r="I11" s="30"/>
      <c r="J11" s="30"/>
      <c r="K11" s="71"/>
      <c r="L11" s="68">
        <v>0.3125</v>
      </c>
      <c r="M11" s="30"/>
      <c r="N11" s="30"/>
      <c r="O11" s="71"/>
      <c r="P11" s="68">
        <v>0.3125</v>
      </c>
      <c r="Q11" s="30"/>
      <c r="R11" s="30"/>
      <c r="S11" s="71"/>
      <c r="T11" s="68">
        <v>0.3125</v>
      </c>
      <c r="U11" s="30"/>
      <c r="V11" s="30"/>
      <c r="W11" s="31"/>
      <c r="X11" s="32"/>
      <c r="Y11" s="30"/>
      <c r="Z11" s="30"/>
      <c r="AA11" s="33"/>
      <c r="AB11" s="29"/>
      <c r="AC11" s="30"/>
      <c r="AD11" s="30"/>
      <c r="AE11" s="71">
        <v>8.3333333333333329E-2</v>
      </c>
      <c r="AF11" s="115"/>
      <c r="AG11" s="117"/>
    </row>
    <row r="12" spans="1:33" ht="15" customHeight="1" x14ac:dyDescent="0.25">
      <c r="A12" s="126"/>
      <c r="B12" s="129" t="s">
        <v>17</v>
      </c>
      <c r="C12" s="34" t="s">
        <v>15</v>
      </c>
      <c r="D12" s="38"/>
      <c r="E12" s="36"/>
      <c r="F12" s="36"/>
      <c r="G12" s="77"/>
      <c r="H12" s="74">
        <v>0.33333333333333331</v>
      </c>
      <c r="I12" s="36"/>
      <c r="J12" s="36"/>
      <c r="K12" s="77"/>
      <c r="L12" s="74">
        <v>0.33333333333333331</v>
      </c>
      <c r="M12" s="36"/>
      <c r="N12" s="36"/>
      <c r="O12" s="77"/>
      <c r="P12" s="74">
        <v>0.33333333333333331</v>
      </c>
      <c r="Q12" s="36"/>
      <c r="R12" s="36"/>
      <c r="S12" s="77"/>
      <c r="T12" s="74">
        <v>0.33333333333333331</v>
      </c>
      <c r="U12" s="36"/>
      <c r="V12" s="36"/>
      <c r="W12" s="77"/>
      <c r="X12" s="74">
        <v>0.33333333333333331</v>
      </c>
      <c r="Y12" s="36"/>
      <c r="Z12" s="36"/>
      <c r="AA12" s="39"/>
      <c r="AB12" s="35"/>
      <c r="AC12" s="36"/>
      <c r="AD12" s="36"/>
      <c r="AE12" s="39"/>
      <c r="AF12" s="118">
        <f>SUM(D12:AE12)</f>
        <v>1.6666666666666665</v>
      </c>
      <c r="AG12" s="119">
        <f>SUM(D13:AE13)</f>
        <v>1.5625</v>
      </c>
    </row>
    <row r="13" spans="1:33" ht="15" customHeight="1" thickBot="1" x14ac:dyDescent="0.3">
      <c r="A13" s="131"/>
      <c r="B13" s="132"/>
      <c r="C13" s="40" t="s">
        <v>16</v>
      </c>
      <c r="D13" s="52"/>
      <c r="E13" s="42"/>
      <c r="F13" s="42"/>
      <c r="G13" s="79"/>
      <c r="H13" s="76">
        <v>0.3125</v>
      </c>
      <c r="I13" s="42"/>
      <c r="J13" s="42"/>
      <c r="K13" s="79"/>
      <c r="L13" s="76">
        <v>0.3125</v>
      </c>
      <c r="M13" s="42"/>
      <c r="N13" s="42"/>
      <c r="O13" s="79"/>
      <c r="P13" s="76">
        <v>0.3125</v>
      </c>
      <c r="Q13" s="42"/>
      <c r="R13" s="42"/>
      <c r="S13" s="79"/>
      <c r="T13" s="76">
        <v>0.3125</v>
      </c>
      <c r="U13" s="42"/>
      <c r="V13" s="42"/>
      <c r="W13" s="79"/>
      <c r="X13" s="76">
        <v>0.3125</v>
      </c>
      <c r="Y13" s="42"/>
      <c r="Z13" s="42"/>
      <c r="AA13" s="43"/>
      <c r="AB13" s="41"/>
      <c r="AC13" s="42"/>
      <c r="AD13" s="42"/>
      <c r="AE13" s="43"/>
      <c r="AF13" s="115"/>
      <c r="AG13" s="117"/>
    </row>
    <row r="14" spans="1:33" ht="26.5" customHeight="1" thickBot="1" x14ac:dyDescent="0.3">
      <c r="X14" s="120" t="s">
        <v>26</v>
      </c>
      <c r="Y14" s="121"/>
      <c r="Z14" s="121"/>
      <c r="AA14" s="121"/>
      <c r="AB14" s="121"/>
      <c r="AC14" s="121"/>
      <c r="AD14" s="121"/>
      <c r="AE14" s="122"/>
      <c r="AF14" s="57">
        <f>SUM(AF5:AF8,AF10:AF13)/4</f>
        <v>1.6666666666666665</v>
      </c>
      <c r="AG14" s="58">
        <f>SUM(AG5:AG8,AG10:AG13)/4</f>
        <v>1.5625</v>
      </c>
    </row>
    <row r="15" spans="1:33" ht="15" customHeight="1" x14ac:dyDescent="0.25"/>
    <row r="16" spans="1:33" s="60" customFormat="1" ht="35.15" customHeight="1" x14ac:dyDescent="0.25">
      <c r="B16" s="61" t="s">
        <v>20</v>
      </c>
      <c r="C16" s="61"/>
      <c r="D16" s="62"/>
      <c r="E16" s="62"/>
      <c r="F16" s="62"/>
      <c r="G16" s="62"/>
      <c r="I16" s="63" t="s">
        <v>38</v>
      </c>
      <c r="AF16" s="64"/>
      <c r="AG16" s="64"/>
    </row>
    <row r="17" spans="2:33" s="60" customFormat="1" ht="35.15" customHeight="1" x14ac:dyDescent="0.25">
      <c r="B17" s="61"/>
      <c r="C17" s="61"/>
      <c r="D17" s="62"/>
      <c r="E17" s="62"/>
      <c r="F17" s="62"/>
      <c r="G17" s="62"/>
      <c r="I17" s="63" t="s">
        <v>39</v>
      </c>
      <c r="AF17" s="64"/>
      <c r="AG17" s="64"/>
    </row>
    <row r="18" spans="2:33" s="60" customFormat="1" ht="35.15" customHeight="1" x14ac:dyDescent="0.25">
      <c r="B18" s="61"/>
      <c r="C18" s="61"/>
      <c r="D18" s="62"/>
      <c r="E18" s="62"/>
      <c r="F18" s="62"/>
      <c r="G18" s="62"/>
      <c r="I18" s="63" t="s">
        <v>40</v>
      </c>
      <c r="AF18" s="64"/>
      <c r="AG18" s="64"/>
    </row>
    <row r="19" spans="2:33" s="60" customFormat="1" ht="35.15" customHeight="1" x14ac:dyDescent="0.25">
      <c r="B19" s="61"/>
      <c r="C19" s="61"/>
      <c r="D19" s="62"/>
      <c r="E19" s="62"/>
      <c r="F19" s="62"/>
      <c r="G19" s="62"/>
      <c r="I19" s="63" t="s">
        <v>41</v>
      </c>
      <c r="AF19" s="64"/>
      <c r="AG19" s="64"/>
    </row>
    <row r="20" spans="2:33" s="60" customFormat="1" ht="15" customHeight="1" x14ac:dyDescent="0.25">
      <c r="B20" s="61"/>
      <c r="C20" s="61"/>
      <c r="D20" s="62"/>
      <c r="E20" s="62"/>
      <c r="F20" s="62"/>
      <c r="G20" s="62"/>
      <c r="H20" s="62"/>
      <c r="AF20" s="64"/>
      <c r="AG20" s="64"/>
    </row>
    <row r="21" spans="2:33" s="60" customFormat="1" ht="35.15" customHeight="1" x14ac:dyDescent="0.25">
      <c r="B21" s="61" t="s">
        <v>21</v>
      </c>
      <c r="C21" s="61"/>
      <c r="D21" s="62"/>
      <c r="E21" s="62"/>
      <c r="F21" s="62"/>
      <c r="G21" s="62"/>
      <c r="I21" s="63" t="s">
        <v>23</v>
      </c>
      <c r="AF21" s="64"/>
      <c r="AG21" s="64"/>
    </row>
    <row r="22" spans="2:33" s="60" customFormat="1" ht="35.15" customHeight="1" x14ac:dyDescent="0.25">
      <c r="C22" s="61"/>
      <c r="D22" s="62"/>
      <c r="F22" s="62"/>
      <c r="I22" s="63" t="s">
        <v>43</v>
      </c>
      <c r="AF22" s="64"/>
      <c r="AG22" s="64"/>
    </row>
    <row r="23" spans="2:33" s="60" customFormat="1" ht="35.15" customHeight="1" x14ac:dyDescent="0.25">
      <c r="C23" s="61"/>
      <c r="D23" s="62"/>
      <c r="F23" s="62"/>
      <c r="I23" s="63" t="s">
        <v>42</v>
      </c>
      <c r="AF23" s="64"/>
      <c r="AG23" s="64"/>
    </row>
    <row r="24" spans="2:33" s="60" customFormat="1" ht="35.15" customHeight="1" x14ac:dyDescent="0.25">
      <c r="B24" s="61"/>
      <c r="C24" s="61"/>
      <c r="D24" s="62"/>
      <c r="E24" s="62"/>
      <c r="F24" s="62"/>
      <c r="G24" s="62"/>
      <c r="I24" s="63" t="s">
        <v>24</v>
      </c>
      <c r="AF24" s="64"/>
      <c r="AG24" s="64"/>
    </row>
    <row r="25" spans="2:33" s="60" customFormat="1" ht="35.15" customHeight="1" x14ac:dyDescent="0.25">
      <c r="B25" s="61"/>
      <c r="C25" s="61"/>
      <c r="D25" s="62"/>
      <c r="E25" s="62"/>
      <c r="F25" s="62"/>
      <c r="G25" s="62"/>
      <c r="I25" s="60" t="s">
        <v>25</v>
      </c>
      <c r="AF25" s="64"/>
      <c r="AG25" s="64"/>
    </row>
    <row r="26" spans="2:33" s="60" customFormat="1" ht="15" customHeight="1" x14ac:dyDescent="0.25">
      <c r="I26" s="63"/>
    </row>
    <row r="27" spans="2:33" s="65" customFormat="1" ht="35.15" customHeight="1" x14ac:dyDescent="0.5">
      <c r="B27" s="61" t="s">
        <v>22</v>
      </c>
      <c r="I27" s="60" t="s">
        <v>35</v>
      </c>
      <c r="AF27" s="66"/>
      <c r="AG27" s="66"/>
    </row>
    <row r="29" spans="2:33" ht="29.5" x14ac:dyDescent="0.5">
      <c r="B29" s="61" t="s">
        <v>45</v>
      </c>
      <c r="I29" s="106" t="s">
        <v>47</v>
      </c>
    </row>
    <row r="30" spans="2:33" ht="25" x14ac:dyDescent="0.5">
      <c r="I30" s="106"/>
    </row>
  </sheetData>
  <sheetProtection password="CAD5" sheet="1" objects="1" scenarios="1"/>
  <mergeCells count="20">
    <mergeCell ref="X14:AE14"/>
    <mergeCell ref="A3:A4"/>
    <mergeCell ref="B3:B4"/>
    <mergeCell ref="C3:C4"/>
    <mergeCell ref="A5:A8"/>
    <mergeCell ref="B5:B6"/>
    <mergeCell ref="B7:B8"/>
    <mergeCell ref="A10:A13"/>
    <mergeCell ref="B10:B11"/>
    <mergeCell ref="B12:B13"/>
    <mergeCell ref="A1:G2"/>
    <mergeCell ref="H1:AE2"/>
    <mergeCell ref="AF10:AF11"/>
    <mergeCell ref="AG10:AG11"/>
    <mergeCell ref="AF12:AF13"/>
    <mergeCell ref="AG12:AG13"/>
    <mergeCell ref="AF5:AF6"/>
    <mergeCell ref="AG5:AG6"/>
    <mergeCell ref="AF7:AF8"/>
    <mergeCell ref="AG7:AG8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45" fitToHeight="0" orientation="landscape" r:id="rId1"/>
  <headerFooter alignWithMargins="0">
    <oddFooter>&amp;L&amp;11Seite &amp;P / &amp;N
&amp;F&amp;R&amp;11Staatssekretariat für Wirtschaft SECO
Arbeitsbedingungen
Arbeitnehmerschutz ABAS
Holzikofenweg, 3003 Bern
Tel. +41 (31) 322 29 48, Fax +41 (31) 322 78 31
info@seco.admin.ch
www.seco.admin.ch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zoomScale="60" zoomScaleNormal="60" zoomScaleSheetLayoutView="50" workbookViewId="0">
      <selection activeCell="I41" sqref="I41"/>
    </sheetView>
  </sheetViews>
  <sheetFormatPr baseColWidth="10" defaultColWidth="11.453125" defaultRowHeight="12.5" x14ac:dyDescent="0.25"/>
  <cols>
    <col min="1" max="3" width="6.7265625" style="2" customWidth="1"/>
    <col min="4" max="4" width="8.7265625" style="2" customWidth="1"/>
    <col min="5" max="6" width="10.7265625" style="2" customWidth="1"/>
    <col min="7" max="7" width="2.7265625" style="2" customWidth="1"/>
    <col min="8" max="8" width="8.7265625" style="2" customWidth="1"/>
    <col min="9" max="10" width="10.7265625" style="2" customWidth="1"/>
    <col min="11" max="11" width="2.7265625" style="2" customWidth="1"/>
    <col min="12" max="12" width="8.7265625" style="2" customWidth="1"/>
    <col min="13" max="14" width="10.7265625" style="2" customWidth="1"/>
    <col min="15" max="15" width="2.7265625" style="2" customWidth="1"/>
    <col min="16" max="16" width="8.7265625" style="2" customWidth="1"/>
    <col min="17" max="18" width="10.7265625" style="2" customWidth="1"/>
    <col min="19" max="19" width="2.7265625" style="2" customWidth="1"/>
    <col min="20" max="20" width="8.7265625" style="2" customWidth="1"/>
    <col min="21" max="22" width="10.7265625" style="2" customWidth="1"/>
    <col min="23" max="23" width="2.7265625" style="2" customWidth="1"/>
    <col min="24" max="24" width="8.7265625" style="2" customWidth="1"/>
    <col min="25" max="26" width="10.7265625" style="2" customWidth="1"/>
    <col min="27" max="27" width="2.7265625" style="2" customWidth="1"/>
    <col min="28" max="28" width="8.7265625" style="2" customWidth="1"/>
    <col min="29" max="30" width="10.7265625" style="2" customWidth="1"/>
    <col min="31" max="31" width="2.7265625" style="2" customWidth="1"/>
    <col min="32" max="33" width="23.7265625" style="59" customWidth="1"/>
    <col min="34" max="16384" width="11.453125" style="2"/>
  </cols>
  <sheetData>
    <row r="1" spans="1:33" ht="40" customHeight="1" x14ac:dyDescent="0.25">
      <c r="A1" s="107" t="s">
        <v>30</v>
      </c>
      <c r="B1" s="108"/>
      <c r="C1" s="108"/>
      <c r="D1" s="108"/>
      <c r="E1" s="108"/>
      <c r="F1" s="108"/>
      <c r="G1" s="108"/>
      <c r="H1" s="133" t="s">
        <v>46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5"/>
      <c r="AF1" s="105" t="s">
        <v>44</v>
      </c>
      <c r="AG1" s="1"/>
    </row>
    <row r="2" spans="1:33" ht="30" customHeight="1" thickBot="1" x14ac:dyDescent="0.3">
      <c r="A2" s="109"/>
      <c r="B2" s="110"/>
      <c r="C2" s="110"/>
      <c r="D2" s="110"/>
      <c r="E2" s="110"/>
      <c r="F2" s="110"/>
      <c r="G2" s="110"/>
      <c r="H2" s="136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8"/>
      <c r="AF2" s="3" t="s">
        <v>0</v>
      </c>
      <c r="AG2" s="4">
        <v>39356</v>
      </c>
    </row>
    <row r="3" spans="1:33" ht="50.15" customHeight="1" thickBot="1" x14ac:dyDescent="0.3">
      <c r="A3" s="123" t="s">
        <v>1</v>
      </c>
      <c r="B3" s="123" t="s">
        <v>2</v>
      </c>
      <c r="C3" s="123" t="s">
        <v>3</v>
      </c>
      <c r="D3" s="5" t="s">
        <v>4</v>
      </c>
      <c r="E3" s="6"/>
      <c r="F3" s="6"/>
      <c r="G3" s="7"/>
      <c r="H3" s="8" t="s">
        <v>5</v>
      </c>
      <c r="I3" s="9"/>
      <c r="J3" s="9"/>
      <c r="K3" s="10"/>
      <c r="L3" s="11" t="s">
        <v>6</v>
      </c>
      <c r="M3" s="9"/>
      <c r="N3" s="9"/>
      <c r="O3" s="12"/>
      <c r="P3" s="8" t="s">
        <v>7</v>
      </c>
      <c r="Q3" s="9"/>
      <c r="R3" s="9"/>
      <c r="S3" s="10"/>
      <c r="T3" s="11" t="s">
        <v>8</v>
      </c>
      <c r="U3" s="9"/>
      <c r="V3" s="9"/>
      <c r="W3" s="12"/>
      <c r="X3" s="8" t="s">
        <v>9</v>
      </c>
      <c r="Y3" s="9"/>
      <c r="Z3" s="9"/>
      <c r="AA3" s="10"/>
      <c r="AB3" s="11" t="s">
        <v>10</v>
      </c>
      <c r="AC3" s="9"/>
      <c r="AD3" s="9"/>
      <c r="AE3" s="13"/>
      <c r="AF3" s="14" t="s">
        <v>11</v>
      </c>
      <c r="AG3" s="15"/>
    </row>
    <row r="4" spans="1:33" s="21" customFormat="1" ht="26.5" customHeight="1" thickBot="1" x14ac:dyDescent="0.3">
      <c r="A4" s="124"/>
      <c r="B4" s="124"/>
      <c r="C4" s="124"/>
      <c r="D4" s="16">
        <v>0.25</v>
      </c>
      <c r="E4" s="17">
        <v>0.58333333333333337</v>
      </c>
      <c r="F4" s="17">
        <v>0.91666666666666663</v>
      </c>
      <c r="G4" s="18"/>
      <c r="H4" s="16">
        <v>0.25</v>
      </c>
      <c r="I4" s="17">
        <v>0.58333333333333337</v>
      </c>
      <c r="J4" s="17">
        <v>0.91666666666666663</v>
      </c>
      <c r="K4" s="18"/>
      <c r="L4" s="16">
        <v>0.25</v>
      </c>
      <c r="M4" s="17">
        <v>0.58333333333333337</v>
      </c>
      <c r="N4" s="17">
        <v>0.91666666666666663</v>
      </c>
      <c r="O4" s="18"/>
      <c r="P4" s="16">
        <v>0.25</v>
      </c>
      <c r="Q4" s="17">
        <v>0.58333333333333337</v>
      </c>
      <c r="R4" s="17">
        <v>0.91666666666666663</v>
      </c>
      <c r="S4" s="18"/>
      <c r="T4" s="16">
        <v>0.25</v>
      </c>
      <c r="U4" s="17">
        <v>0.58333333333333337</v>
      </c>
      <c r="V4" s="17">
        <v>0.91666666666666663</v>
      </c>
      <c r="W4" s="18"/>
      <c r="X4" s="16">
        <v>0.25</v>
      </c>
      <c r="Y4" s="17">
        <v>0.58333333333333337</v>
      </c>
      <c r="Z4" s="17">
        <v>0.91666666666666663</v>
      </c>
      <c r="AA4" s="18"/>
      <c r="AB4" s="16">
        <v>0.25</v>
      </c>
      <c r="AC4" s="17">
        <v>0.58333333333333337</v>
      </c>
      <c r="AD4" s="17">
        <v>0.91666666666666663</v>
      </c>
      <c r="AE4" s="18"/>
      <c r="AF4" s="19" t="s">
        <v>12</v>
      </c>
      <c r="AG4" s="20" t="s">
        <v>13</v>
      </c>
    </row>
    <row r="5" spans="1:33" ht="15" customHeight="1" x14ac:dyDescent="0.25">
      <c r="A5" s="125">
        <v>1</v>
      </c>
      <c r="B5" s="127" t="s">
        <v>14</v>
      </c>
      <c r="C5" s="22" t="s">
        <v>15</v>
      </c>
      <c r="D5" s="54">
        <v>0.25</v>
      </c>
      <c r="E5" s="24"/>
      <c r="F5" s="24"/>
      <c r="G5" s="27"/>
      <c r="H5" s="23"/>
      <c r="I5" s="24"/>
      <c r="J5" s="24"/>
      <c r="K5" s="72"/>
      <c r="L5" s="67">
        <v>0.33333333333333331</v>
      </c>
      <c r="M5" s="24"/>
      <c r="N5" s="24"/>
      <c r="O5" s="27"/>
      <c r="P5" s="23"/>
      <c r="Q5" s="24"/>
      <c r="R5" s="24"/>
      <c r="S5" s="72"/>
      <c r="T5" s="67">
        <v>0.33333333333333331</v>
      </c>
      <c r="U5" s="24"/>
      <c r="V5" s="24"/>
      <c r="W5" s="72"/>
      <c r="X5" s="67">
        <v>0.33333333333333331</v>
      </c>
      <c r="Y5" s="24"/>
      <c r="Z5" s="24"/>
      <c r="AA5" s="25"/>
      <c r="AB5" s="26"/>
      <c r="AC5" s="24"/>
      <c r="AD5" s="24"/>
      <c r="AE5" s="27"/>
      <c r="AF5" s="114">
        <f>SUM(D5:AE5)</f>
        <v>1.2499999999999998</v>
      </c>
      <c r="AG5" s="116">
        <f>SUM(D6:AE6)</f>
        <v>1.1666666666666665</v>
      </c>
    </row>
    <row r="6" spans="1:33" ht="15" customHeight="1" x14ac:dyDescent="0.25">
      <c r="A6" s="126"/>
      <c r="B6" s="128"/>
      <c r="C6" s="28" t="s">
        <v>16</v>
      </c>
      <c r="D6" s="56">
        <v>0.22916666666666666</v>
      </c>
      <c r="E6" s="30"/>
      <c r="F6" s="30"/>
      <c r="G6" s="33"/>
      <c r="H6" s="29"/>
      <c r="I6" s="30"/>
      <c r="J6" s="30"/>
      <c r="K6" s="71"/>
      <c r="L6" s="68">
        <v>0.3125</v>
      </c>
      <c r="M6" s="30"/>
      <c r="N6" s="30"/>
      <c r="O6" s="33"/>
      <c r="P6" s="29"/>
      <c r="Q6" s="30"/>
      <c r="R6" s="30"/>
      <c r="S6" s="71"/>
      <c r="T6" s="68">
        <v>0.3125</v>
      </c>
      <c r="U6" s="30"/>
      <c r="V6" s="30"/>
      <c r="W6" s="71"/>
      <c r="X6" s="68">
        <v>0.3125</v>
      </c>
      <c r="Y6" s="30"/>
      <c r="Z6" s="30"/>
      <c r="AA6" s="31"/>
      <c r="AB6" s="32"/>
      <c r="AC6" s="30"/>
      <c r="AD6" s="30"/>
      <c r="AE6" s="33"/>
      <c r="AF6" s="115"/>
      <c r="AG6" s="117"/>
    </row>
    <row r="7" spans="1:33" ht="15" customHeight="1" x14ac:dyDescent="0.25">
      <c r="A7" s="126"/>
      <c r="B7" s="129" t="s">
        <v>17</v>
      </c>
      <c r="C7" s="34" t="s">
        <v>15</v>
      </c>
      <c r="D7" s="38"/>
      <c r="E7" s="36"/>
      <c r="F7" s="36"/>
      <c r="G7" s="82"/>
      <c r="H7" s="80">
        <v>0.33333333333333331</v>
      </c>
      <c r="I7" s="36"/>
      <c r="J7" s="36"/>
      <c r="K7" s="82"/>
      <c r="L7" s="80">
        <v>0.33333333333333331</v>
      </c>
      <c r="M7" s="36"/>
      <c r="N7" s="36"/>
      <c r="O7" s="82"/>
      <c r="P7" s="80">
        <v>0.33333333333333331</v>
      </c>
      <c r="Q7" s="36"/>
      <c r="R7" s="36"/>
      <c r="S7" s="82"/>
      <c r="T7" s="80">
        <v>0.33333333333333331</v>
      </c>
      <c r="U7" s="36"/>
      <c r="V7" s="36"/>
      <c r="W7" s="82"/>
      <c r="X7" s="80">
        <v>0.33333333333333331</v>
      </c>
      <c r="Y7" s="36"/>
      <c r="Z7" s="36"/>
      <c r="AA7" s="39"/>
      <c r="AB7" s="35"/>
      <c r="AC7" s="36"/>
      <c r="AD7" s="36"/>
      <c r="AE7" s="39"/>
      <c r="AF7" s="118">
        <f>SUM(D7:AE7)</f>
        <v>1.6666666666666665</v>
      </c>
      <c r="AG7" s="119">
        <f>SUM(D8:AE8)</f>
        <v>1.5625</v>
      </c>
    </row>
    <row r="8" spans="1:33" ht="15" customHeight="1" x14ac:dyDescent="0.25">
      <c r="A8" s="126"/>
      <c r="B8" s="130"/>
      <c r="C8" s="28" t="s">
        <v>16</v>
      </c>
      <c r="D8" s="32"/>
      <c r="E8" s="30"/>
      <c r="F8" s="30"/>
      <c r="G8" s="83"/>
      <c r="H8" s="81">
        <v>0.3125</v>
      </c>
      <c r="I8" s="30"/>
      <c r="J8" s="30"/>
      <c r="K8" s="83"/>
      <c r="L8" s="81">
        <v>0.3125</v>
      </c>
      <c r="M8" s="30"/>
      <c r="N8" s="30"/>
      <c r="O8" s="83"/>
      <c r="P8" s="81">
        <v>0.3125</v>
      </c>
      <c r="Q8" s="30"/>
      <c r="R8" s="30"/>
      <c r="S8" s="83"/>
      <c r="T8" s="81">
        <v>0.3125</v>
      </c>
      <c r="U8" s="30"/>
      <c r="V8" s="30"/>
      <c r="W8" s="83"/>
      <c r="X8" s="81">
        <v>0.3125</v>
      </c>
      <c r="Y8" s="30"/>
      <c r="Z8" s="30"/>
      <c r="AA8" s="33"/>
      <c r="AB8" s="29"/>
      <c r="AC8" s="30"/>
      <c r="AD8" s="30"/>
      <c r="AE8" s="33"/>
      <c r="AF8" s="115"/>
      <c r="AG8" s="117"/>
    </row>
    <row r="9" spans="1:33" ht="15" customHeight="1" x14ac:dyDescent="0.25">
      <c r="A9" s="126"/>
      <c r="B9" s="139" t="s">
        <v>18</v>
      </c>
      <c r="C9" s="34" t="s">
        <v>15</v>
      </c>
      <c r="D9" s="38"/>
      <c r="E9" s="36"/>
      <c r="F9" s="36"/>
      <c r="G9" s="88"/>
      <c r="H9" s="86">
        <v>0.33333333333333331</v>
      </c>
      <c r="I9" s="36"/>
      <c r="J9" s="36"/>
      <c r="K9" s="88"/>
      <c r="L9" s="86">
        <v>0.33333333333333331</v>
      </c>
      <c r="M9" s="36"/>
      <c r="N9" s="36"/>
      <c r="O9" s="88"/>
      <c r="P9" s="86">
        <v>0.33333333333333331</v>
      </c>
      <c r="Q9" s="36"/>
      <c r="R9" s="36"/>
      <c r="S9" s="37"/>
      <c r="T9" s="38"/>
      <c r="U9" s="36"/>
      <c r="V9" s="36"/>
      <c r="W9" s="37"/>
      <c r="X9" s="38"/>
      <c r="Y9" s="36"/>
      <c r="Z9" s="36"/>
      <c r="AA9" s="88"/>
      <c r="AB9" s="86">
        <v>0.33333333333333331</v>
      </c>
      <c r="AC9" s="36"/>
      <c r="AD9" s="36"/>
      <c r="AE9" s="88">
        <v>8.3333333333333329E-2</v>
      </c>
      <c r="AF9" s="118">
        <f>SUM(D9:AE9)</f>
        <v>1.4166666666666665</v>
      </c>
      <c r="AG9" s="119">
        <f>SUM(D10:AE10)</f>
        <v>1.3333333333333333</v>
      </c>
    </row>
    <row r="10" spans="1:33" ht="15" customHeight="1" thickBot="1" x14ac:dyDescent="0.3">
      <c r="A10" s="131"/>
      <c r="B10" s="140"/>
      <c r="C10" s="40" t="s">
        <v>16</v>
      </c>
      <c r="D10" s="52"/>
      <c r="E10" s="42"/>
      <c r="F10" s="42"/>
      <c r="G10" s="89"/>
      <c r="H10" s="87">
        <v>0.3125</v>
      </c>
      <c r="I10" s="42"/>
      <c r="J10" s="42"/>
      <c r="K10" s="89"/>
      <c r="L10" s="87">
        <v>0.3125</v>
      </c>
      <c r="M10" s="42"/>
      <c r="N10" s="42"/>
      <c r="O10" s="89"/>
      <c r="P10" s="87">
        <v>0.3125</v>
      </c>
      <c r="Q10" s="42"/>
      <c r="R10" s="42"/>
      <c r="S10" s="44"/>
      <c r="T10" s="52"/>
      <c r="U10" s="42"/>
      <c r="V10" s="42"/>
      <c r="W10" s="44"/>
      <c r="X10" s="52"/>
      <c r="Y10" s="42"/>
      <c r="Z10" s="42"/>
      <c r="AA10" s="89"/>
      <c r="AB10" s="87">
        <v>0.3125</v>
      </c>
      <c r="AC10" s="42"/>
      <c r="AD10" s="42"/>
      <c r="AE10" s="89">
        <v>8.3333333333333329E-2</v>
      </c>
      <c r="AF10" s="141"/>
      <c r="AG10" s="142"/>
    </row>
    <row r="11" spans="1:33" ht="26.5" customHeight="1" thickBot="1" x14ac:dyDescent="0.55000000000000004">
      <c r="A11" s="45"/>
      <c r="B11" s="46"/>
      <c r="C11" s="46"/>
      <c r="D11" s="47"/>
      <c r="E11" s="47"/>
      <c r="F11" s="47"/>
      <c r="G11" s="48"/>
      <c r="H11" s="47"/>
      <c r="I11" s="47"/>
      <c r="J11" s="47"/>
      <c r="K11" s="48"/>
      <c r="L11" s="47"/>
      <c r="M11" s="47"/>
      <c r="N11" s="47"/>
      <c r="O11" s="48"/>
      <c r="P11" s="47"/>
      <c r="Q11" s="47"/>
      <c r="R11" s="47"/>
      <c r="S11" s="48"/>
      <c r="T11" s="47"/>
      <c r="U11" s="47"/>
      <c r="V11" s="47"/>
      <c r="W11" s="48"/>
      <c r="X11" s="47"/>
      <c r="Y11" s="47"/>
      <c r="Z11" s="47"/>
      <c r="AA11" s="48"/>
      <c r="AB11" s="47"/>
      <c r="AC11" s="47"/>
      <c r="AD11" s="47"/>
      <c r="AE11" s="49"/>
      <c r="AF11" s="50"/>
      <c r="AG11" s="51"/>
    </row>
    <row r="12" spans="1:33" ht="15" customHeight="1" x14ac:dyDescent="0.25">
      <c r="A12" s="125">
        <v>2</v>
      </c>
      <c r="B12" s="127" t="s">
        <v>14</v>
      </c>
      <c r="C12" s="22" t="s">
        <v>15</v>
      </c>
      <c r="D12" s="26"/>
      <c r="E12" s="24"/>
      <c r="F12" s="24"/>
      <c r="G12" s="72"/>
      <c r="H12" s="67">
        <v>0.33333333333333331</v>
      </c>
      <c r="I12" s="24"/>
      <c r="J12" s="24"/>
      <c r="K12" s="72"/>
      <c r="L12" s="67">
        <v>0.33333333333333331</v>
      </c>
      <c r="M12" s="24"/>
      <c r="N12" s="24"/>
      <c r="O12" s="72"/>
      <c r="P12" s="67">
        <v>0.33333333333333331</v>
      </c>
      <c r="Q12" s="24"/>
      <c r="R12" s="24"/>
      <c r="S12" s="72"/>
      <c r="T12" s="67">
        <v>0.33333333333333331</v>
      </c>
      <c r="U12" s="24"/>
      <c r="V12" s="24"/>
      <c r="W12" s="72"/>
      <c r="X12" s="67">
        <v>0.33333333333333331</v>
      </c>
      <c r="Y12" s="24"/>
      <c r="Z12" s="24"/>
      <c r="AA12" s="27"/>
      <c r="AB12" s="23"/>
      <c r="AC12" s="24"/>
      <c r="AD12" s="24"/>
      <c r="AE12" s="27"/>
      <c r="AF12" s="114">
        <f>SUM(D12:AE12)</f>
        <v>1.6666666666666665</v>
      </c>
      <c r="AG12" s="116">
        <f>SUM(D13:AE13)</f>
        <v>1.5625</v>
      </c>
    </row>
    <row r="13" spans="1:33" ht="15" customHeight="1" x14ac:dyDescent="0.25">
      <c r="A13" s="126"/>
      <c r="B13" s="128"/>
      <c r="C13" s="28" t="s">
        <v>16</v>
      </c>
      <c r="D13" s="32"/>
      <c r="E13" s="30"/>
      <c r="F13" s="30"/>
      <c r="G13" s="71"/>
      <c r="H13" s="68">
        <v>0.3125</v>
      </c>
      <c r="I13" s="30"/>
      <c r="J13" s="30"/>
      <c r="K13" s="71"/>
      <c r="L13" s="68">
        <v>0.3125</v>
      </c>
      <c r="M13" s="30"/>
      <c r="N13" s="30"/>
      <c r="O13" s="71"/>
      <c r="P13" s="68">
        <v>0.3125</v>
      </c>
      <c r="Q13" s="30"/>
      <c r="R13" s="30"/>
      <c r="S13" s="71"/>
      <c r="T13" s="68">
        <v>0.3125</v>
      </c>
      <c r="U13" s="30"/>
      <c r="V13" s="30"/>
      <c r="W13" s="71"/>
      <c r="X13" s="68">
        <v>0.3125</v>
      </c>
      <c r="Y13" s="30"/>
      <c r="Z13" s="30"/>
      <c r="AA13" s="33"/>
      <c r="AB13" s="29"/>
      <c r="AC13" s="30"/>
      <c r="AD13" s="30"/>
      <c r="AE13" s="33"/>
      <c r="AF13" s="115"/>
      <c r="AG13" s="117"/>
    </row>
    <row r="14" spans="1:33" ht="15" customHeight="1" x14ac:dyDescent="0.25">
      <c r="A14" s="126"/>
      <c r="B14" s="129" t="s">
        <v>17</v>
      </c>
      <c r="C14" s="34" t="s">
        <v>15</v>
      </c>
      <c r="D14" s="38"/>
      <c r="E14" s="36"/>
      <c r="F14" s="36"/>
      <c r="G14" s="82"/>
      <c r="H14" s="80">
        <v>0.33333333333333331</v>
      </c>
      <c r="I14" s="36"/>
      <c r="J14" s="36"/>
      <c r="K14" s="82"/>
      <c r="L14" s="80">
        <v>0.33333333333333331</v>
      </c>
      <c r="M14" s="36"/>
      <c r="N14" s="36"/>
      <c r="O14" s="82"/>
      <c r="P14" s="80">
        <v>0.33333333333333331</v>
      </c>
      <c r="Q14" s="36"/>
      <c r="R14" s="36"/>
      <c r="S14" s="37"/>
      <c r="T14" s="38"/>
      <c r="U14" s="36"/>
      <c r="V14" s="36"/>
      <c r="W14" s="37"/>
      <c r="X14" s="38"/>
      <c r="Y14" s="36"/>
      <c r="Z14" s="36"/>
      <c r="AA14" s="82"/>
      <c r="AB14" s="80">
        <v>0.33333333333333331</v>
      </c>
      <c r="AC14" s="36"/>
      <c r="AD14" s="36"/>
      <c r="AE14" s="82">
        <v>8.3333333333333329E-2</v>
      </c>
      <c r="AF14" s="118">
        <f>SUM(D14:AE14)</f>
        <v>1.4166666666666665</v>
      </c>
      <c r="AG14" s="119">
        <f>SUM(D15:AE15)</f>
        <v>1.3333333333333333</v>
      </c>
    </row>
    <row r="15" spans="1:33" ht="15" customHeight="1" x14ac:dyDescent="0.25">
      <c r="A15" s="126"/>
      <c r="B15" s="130"/>
      <c r="C15" s="28" t="s">
        <v>16</v>
      </c>
      <c r="D15" s="32"/>
      <c r="E15" s="30"/>
      <c r="F15" s="30"/>
      <c r="G15" s="83"/>
      <c r="H15" s="81">
        <v>0.3125</v>
      </c>
      <c r="I15" s="30"/>
      <c r="J15" s="30"/>
      <c r="K15" s="83"/>
      <c r="L15" s="81">
        <v>0.3125</v>
      </c>
      <c r="M15" s="30"/>
      <c r="N15" s="30"/>
      <c r="O15" s="83"/>
      <c r="P15" s="81">
        <v>0.3125</v>
      </c>
      <c r="Q15" s="30"/>
      <c r="R15" s="30"/>
      <c r="S15" s="31"/>
      <c r="T15" s="32"/>
      <c r="U15" s="30"/>
      <c r="V15" s="30"/>
      <c r="W15" s="31"/>
      <c r="X15" s="32"/>
      <c r="Y15" s="30"/>
      <c r="Z15" s="30"/>
      <c r="AA15" s="83"/>
      <c r="AB15" s="81">
        <v>0.3125</v>
      </c>
      <c r="AC15" s="30"/>
      <c r="AD15" s="30"/>
      <c r="AE15" s="83">
        <v>8.3333333333333329E-2</v>
      </c>
      <c r="AF15" s="115"/>
      <c r="AG15" s="117"/>
    </row>
    <row r="16" spans="1:33" ht="15" customHeight="1" x14ac:dyDescent="0.25">
      <c r="A16" s="126"/>
      <c r="B16" s="139" t="s">
        <v>18</v>
      </c>
      <c r="C16" s="34" t="s">
        <v>15</v>
      </c>
      <c r="D16" s="84">
        <v>0.25</v>
      </c>
      <c r="E16" s="36"/>
      <c r="F16" s="36"/>
      <c r="G16" s="39"/>
      <c r="H16" s="35"/>
      <c r="I16" s="36"/>
      <c r="J16" s="36"/>
      <c r="K16" s="88"/>
      <c r="L16" s="86">
        <v>0.33333333333333331</v>
      </c>
      <c r="M16" s="36"/>
      <c r="N16" s="36"/>
      <c r="O16" s="39"/>
      <c r="P16" s="35"/>
      <c r="Q16" s="36"/>
      <c r="R16" s="36"/>
      <c r="S16" s="88"/>
      <c r="T16" s="86">
        <v>0.33333333333333331</v>
      </c>
      <c r="U16" s="36"/>
      <c r="V16" s="36"/>
      <c r="W16" s="88"/>
      <c r="X16" s="86">
        <v>0.33333333333333331</v>
      </c>
      <c r="Y16" s="36"/>
      <c r="Z16" s="36"/>
      <c r="AA16" s="37"/>
      <c r="AB16" s="38"/>
      <c r="AC16" s="36"/>
      <c r="AD16" s="36"/>
      <c r="AE16" s="39"/>
      <c r="AF16" s="118">
        <f>SUM(D16:AE16)</f>
        <v>1.2499999999999998</v>
      </c>
      <c r="AG16" s="119">
        <f>SUM(D17:AE17)</f>
        <v>1.1666666666666665</v>
      </c>
    </row>
    <row r="17" spans="1:33" ht="15" customHeight="1" thickBot="1" x14ac:dyDescent="0.3">
      <c r="A17" s="131"/>
      <c r="B17" s="140"/>
      <c r="C17" s="40" t="s">
        <v>16</v>
      </c>
      <c r="D17" s="85">
        <v>0.22916666666666666</v>
      </c>
      <c r="E17" s="42"/>
      <c r="F17" s="42"/>
      <c r="G17" s="43"/>
      <c r="H17" s="41"/>
      <c r="I17" s="42"/>
      <c r="J17" s="42"/>
      <c r="K17" s="89"/>
      <c r="L17" s="87">
        <v>0.3125</v>
      </c>
      <c r="M17" s="42"/>
      <c r="N17" s="42"/>
      <c r="O17" s="43"/>
      <c r="P17" s="41"/>
      <c r="Q17" s="42"/>
      <c r="R17" s="42"/>
      <c r="S17" s="89"/>
      <c r="T17" s="87">
        <v>0.3125</v>
      </c>
      <c r="U17" s="42"/>
      <c r="V17" s="42"/>
      <c r="W17" s="89"/>
      <c r="X17" s="87">
        <v>0.3125</v>
      </c>
      <c r="Y17" s="42"/>
      <c r="Z17" s="42"/>
      <c r="AA17" s="44"/>
      <c r="AB17" s="52"/>
      <c r="AC17" s="42"/>
      <c r="AD17" s="42"/>
      <c r="AE17" s="43"/>
      <c r="AF17" s="141"/>
      <c r="AG17" s="142"/>
    </row>
    <row r="18" spans="1:33" ht="26.5" customHeight="1" thickBot="1" x14ac:dyDescent="0.55000000000000004">
      <c r="A18" s="45"/>
      <c r="B18" s="46"/>
      <c r="C18" s="46"/>
      <c r="D18" s="47"/>
      <c r="E18" s="47"/>
      <c r="F18" s="47"/>
      <c r="G18" s="48"/>
      <c r="H18" s="47"/>
      <c r="I18" s="47"/>
      <c r="J18" s="47"/>
      <c r="K18" s="48"/>
      <c r="L18" s="47"/>
      <c r="M18" s="47"/>
      <c r="N18" s="47"/>
      <c r="O18" s="48"/>
      <c r="P18" s="47"/>
      <c r="Q18" s="47"/>
      <c r="R18" s="47"/>
      <c r="S18" s="48"/>
      <c r="T18" s="47"/>
      <c r="U18" s="47"/>
      <c r="V18" s="47"/>
      <c r="W18" s="48"/>
      <c r="X18" s="47"/>
      <c r="Y18" s="47"/>
      <c r="Z18" s="47"/>
      <c r="AA18" s="48"/>
      <c r="AB18" s="47"/>
      <c r="AC18" s="47"/>
      <c r="AD18" s="47"/>
      <c r="AE18" s="49"/>
      <c r="AF18" s="50"/>
      <c r="AG18" s="51"/>
    </row>
    <row r="19" spans="1:33" ht="15" customHeight="1" x14ac:dyDescent="0.25">
      <c r="A19" s="125">
        <v>3</v>
      </c>
      <c r="B19" s="127" t="s">
        <v>14</v>
      </c>
      <c r="C19" s="22" t="s">
        <v>15</v>
      </c>
      <c r="D19" s="26"/>
      <c r="E19" s="24"/>
      <c r="F19" s="24"/>
      <c r="G19" s="72"/>
      <c r="H19" s="67">
        <v>0.33333333333333331</v>
      </c>
      <c r="I19" s="24"/>
      <c r="J19" s="24"/>
      <c r="K19" s="72"/>
      <c r="L19" s="67">
        <v>0.33333333333333331</v>
      </c>
      <c r="M19" s="24"/>
      <c r="N19" s="24"/>
      <c r="O19" s="72"/>
      <c r="P19" s="67">
        <v>0.33333333333333331</v>
      </c>
      <c r="Q19" s="24"/>
      <c r="R19" s="24"/>
      <c r="S19" s="25"/>
      <c r="T19" s="26"/>
      <c r="U19" s="24"/>
      <c r="V19" s="24"/>
      <c r="W19" s="25"/>
      <c r="X19" s="26"/>
      <c r="Y19" s="24"/>
      <c r="Z19" s="24"/>
      <c r="AA19" s="72"/>
      <c r="AB19" s="67">
        <v>0.33333333333333331</v>
      </c>
      <c r="AC19" s="24"/>
      <c r="AD19" s="24"/>
      <c r="AE19" s="72">
        <v>8.3333333333333329E-2</v>
      </c>
      <c r="AF19" s="114">
        <f>SUM(D19:AE19)</f>
        <v>1.4166666666666665</v>
      </c>
      <c r="AG19" s="116">
        <f>SUM(D20:AE20)</f>
        <v>1.3333333333333333</v>
      </c>
    </row>
    <row r="20" spans="1:33" ht="15" customHeight="1" x14ac:dyDescent="0.25">
      <c r="A20" s="126"/>
      <c r="B20" s="128"/>
      <c r="C20" s="28" t="s">
        <v>16</v>
      </c>
      <c r="D20" s="32"/>
      <c r="E20" s="30"/>
      <c r="F20" s="30"/>
      <c r="G20" s="71"/>
      <c r="H20" s="68">
        <v>0.3125</v>
      </c>
      <c r="I20" s="30"/>
      <c r="J20" s="30"/>
      <c r="K20" s="71"/>
      <c r="L20" s="68">
        <v>0.3125</v>
      </c>
      <c r="M20" s="30"/>
      <c r="N20" s="30"/>
      <c r="O20" s="71"/>
      <c r="P20" s="68">
        <v>0.3125</v>
      </c>
      <c r="Q20" s="30"/>
      <c r="R20" s="30"/>
      <c r="S20" s="31"/>
      <c r="T20" s="32"/>
      <c r="U20" s="30"/>
      <c r="V20" s="30"/>
      <c r="W20" s="31"/>
      <c r="X20" s="32"/>
      <c r="Y20" s="30"/>
      <c r="Z20" s="30"/>
      <c r="AA20" s="71"/>
      <c r="AB20" s="68">
        <v>0.3125</v>
      </c>
      <c r="AC20" s="30"/>
      <c r="AD20" s="30"/>
      <c r="AE20" s="71">
        <v>8.3333333333333329E-2</v>
      </c>
      <c r="AF20" s="115"/>
      <c r="AG20" s="117"/>
    </row>
    <row r="21" spans="1:33" ht="15" customHeight="1" x14ac:dyDescent="0.25">
      <c r="A21" s="126"/>
      <c r="B21" s="129" t="s">
        <v>17</v>
      </c>
      <c r="C21" s="34" t="s">
        <v>15</v>
      </c>
      <c r="D21" s="74">
        <v>0.25</v>
      </c>
      <c r="E21" s="36"/>
      <c r="F21" s="36"/>
      <c r="G21" s="39"/>
      <c r="H21" s="35"/>
      <c r="I21" s="36"/>
      <c r="J21" s="36"/>
      <c r="K21" s="82"/>
      <c r="L21" s="80">
        <v>0.33333333333333331</v>
      </c>
      <c r="M21" s="36"/>
      <c r="N21" s="36"/>
      <c r="O21" s="39"/>
      <c r="P21" s="35"/>
      <c r="Q21" s="36"/>
      <c r="R21" s="36"/>
      <c r="S21" s="82"/>
      <c r="T21" s="80">
        <v>0.33333333333333331</v>
      </c>
      <c r="U21" s="36"/>
      <c r="V21" s="36"/>
      <c r="W21" s="82"/>
      <c r="X21" s="80">
        <v>0.33333333333333331</v>
      </c>
      <c r="Y21" s="36"/>
      <c r="Z21" s="36"/>
      <c r="AA21" s="37"/>
      <c r="AB21" s="38"/>
      <c r="AC21" s="36"/>
      <c r="AD21" s="36"/>
      <c r="AE21" s="39"/>
      <c r="AF21" s="118">
        <f>SUM(D21:AE21)</f>
        <v>1.2499999999999998</v>
      </c>
      <c r="AG21" s="119">
        <f>SUM(D22:AE22)</f>
        <v>1.1666666666666665</v>
      </c>
    </row>
    <row r="22" spans="1:33" ht="15" customHeight="1" x14ac:dyDescent="0.25">
      <c r="A22" s="126"/>
      <c r="B22" s="130"/>
      <c r="C22" s="28" t="s">
        <v>16</v>
      </c>
      <c r="D22" s="75">
        <v>0.22916666666666666</v>
      </c>
      <c r="E22" s="30"/>
      <c r="F22" s="30"/>
      <c r="G22" s="33"/>
      <c r="H22" s="29"/>
      <c r="I22" s="30"/>
      <c r="J22" s="30"/>
      <c r="K22" s="83"/>
      <c r="L22" s="81">
        <v>0.3125</v>
      </c>
      <c r="M22" s="30"/>
      <c r="N22" s="30"/>
      <c r="O22" s="33"/>
      <c r="P22" s="29"/>
      <c r="Q22" s="30"/>
      <c r="R22" s="30"/>
      <c r="S22" s="83"/>
      <c r="T22" s="81">
        <v>0.3125</v>
      </c>
      <c r="U22" s="30"/>
      <c r="V22" s="30"/>
      <c r="W22" s="83"/>
      <c r="X22" s="81">
        <v>0.3125</v>
      </c>
      <c r="Y22" s="30"/>
      <c r="Z22" s="30"/>
      <c r="AA22" s="31"/>
      <c r="AB22" s="32"/>
      <c r="AC22" s="30"/>
      <c r="AD22" s="30"/>
      <c r="AE22" s="33"/>
      <c r="AF22" s="115"/>
      <c r="AG22" s="117"/>
    </row>
    <row r="23" spans="1:33" ht="15" customHeight="1" x14ac:dyDescent="0.25">
      <c r="A23" s="126"/>
      <c r="B23" s="139" t="s">
        <v>18</v>
      </c>
      <c r="C23" s="34" t="s">
        <v>15</v>
      </c>
      <c r="D23" s="38"/>
      <c r="E23" s="36"/>
      <c r="F23" s="36"/>
      <c r="G23" s="88"/>
      <c r="H23" s="86">
        <v>0.33333333333333331</v>
      </c>
      <c r="I23" s="36"/>
      <c r="J23" s="36"/>
      <c r="K23" s="88"/>
      <c r="L23" s="86">
        <v>0.33333333333333331</v>
      </c>
      <c r="M23" s="36"/>
      <c r="N23" s="36"/>
      <c r="O23" s="88"/>
      <c r="P23" s="86">
        <v>0.33333333333333331</v>
      </c>
      <c r="Q23" s="36"/>
      <c r="R23" s="36"/>
      <c r="S23" s="88"/>
      <c r="T23" s="86">
        <v>0.33333333333333331</v>
      </c>
      <c r="U23" s="36"/>
      <c r="V23" s="36"/>
      <c r="W23" s="88"/>
      <c r="X23" s="86">
        <v>0.33333333333333331</v>
      </c>
      <c r="Y23" s="36"/>
      <c r="Z23" s="36"/>
      <c r="AA23" s="39"/>
      <c r="AB23" s="35"/>
      <c r="AC23" s="36"/>
      <c r="AD23" s="36"/>
      <c r="AE23" s="39"/>
      <c r="AF23" s="118">
        <f>SUM(D23:AE23)</f>
        <v>1.6666666666666665</v>
      </c>
      <c r="AG23" s="119">
        <f>SUM(D24:AE24)</f>
        <v>1.5625</v>
      </c>
    </row>
    <row r="24" spans="1:33" ht="15" customHeight="1" thickBot="1" x14ac:dyDescent="0.3">
      <c r="A24" s="131"/>
      <c r="B24" s="140"/>
      <c r="C24" s="40" t="s">
        <v>16</v>
      </c>
      <c r="D24" s="52"/>
      <c r="E24" s="42"/>
      <c r="F24" s="42"/>
      <c r="G24" s="89"/>
      <c r="H24" s="87">
        <v>0.3125</v>
      </c>
      <c r="I24" s="42"/>
      <c r="J24" s="42"/>
      <c r="K24" s="89"/>
      <c r="L24" s="87">
        <v>0.3125</v>
      </c>
      <c r="M24" s="42"/>
      <c r="N24" s="42"/>
      <c r="O24" s="89"/>
      <c r="P24" s="87">
        <v>0.3125</v>
      </c>
      <c r="Q24" s="42"/>
      <c r="R24" s="42"/>
      <c r="S24" s="89"/>
      <c r="T24" s="87">
        <v>0.3125</v>
      </c>
      <c r="U24" s="42"/>
      <c r="V24" s="42"/>
      <c r="W24" s="89"/>
      <c r="X24" s="87">
        <v>0.3125</v>
      </c>
      <c r="Y24" s="42"/>
      <c r="Z24" s="42"/>
      <c r="AA24" s="43"/>
      <c r="AB24" s="41"/>
      <c r="AC24" s="42"/>
      <c r="AD24" s="42"/>
      <c r="AE24" s="43"/>
      <c r="AF24" s="141"/>
      <c r="AG24" s="142"/>
    </row>
    <row r="25" spans="1:33" ht="26.5" customHeight="1" thickBot="1" x14ac:dyDescent="0.3">
      <c r="X25" s="120" t="s">
        <v>19</v>
      </c>
      <c r="Y25" s="121"/>
      <c r="Z25" s="121"/>
      <c r="AA25" s="121"/>
      <c r="AB25" s="121"/>
      <c r="AC25" s="121"/>
      <c r="AD25" s="121"/>
      <c r="AE25" s="122"/>
      <c r="AF25" s="57">
        <f>SUM(AF5:AF10,AF12:AF17,AF19:AF24)/9</f>
        <v>1.444444444444444</v>
      </c>
      <c r="AG25" s="58">
        <f>SUM(AG5:AG10,AG12:AG17,AG19:AG24)/9</f>
        <v>1.3541666666666667</v>
      </c>
    </row>
    <row r="26" spans="1:33" ht="15" customHeight="1" x14ac:dyDescent="0.25"/>
    <row r="27" spans="1:33" s="60" customFormat="1" ht="35.15" customHeight="1" x14ac:dyDescent="0.25">
      <c r="B27" s="61" t="s">
        <v>20</v>
      </c>
      <c r="C27" s="61"/>
      <c r="D27" s="62"/>
      <c r="E27" s="62"/>
      <c r="F27" s="62"/>
      <c r="G27" s="62"/>
      <c r="H27" s="62"/>
      <c r="I27" s="63" t="str">
        <f>'Nr990_NAoW_6Tage_5-7'!$I$16</f>
        <v>Die Arbeit ist um die Mitte der Arbeitszeit durch Pausen von folgender Mindestdauer zu unterbrechen (Art. 15 ArG):</v>
      </c>
      <c r="AF27" s="64"/>
      <c r="AG27" s="64"/>
    </row>
    <row r="28" spans="1:33" s="60" customFormat="1" ht="35.15" customHeight="1" x14ac:dyDescent="0.25">
      <c r="B28" s="61"/>
      <c r="C28" s="61"/>
      <c r="D28" s="62"/>
      <c r="E28" s="62"/>
      <c r="F28" s="62"/>
      <c r="G28" s="62"/>
      <c r="H28" s="62"/>
      <c r="I28" s="63" t="str">
        <f>'Nr990_NAoW_6Tage_5-7'!$I$17</f>
        <v>- 1/4 Stunde bei einer Arbeitszeit von mehr als 5 1/2 Stunden</v>
      </c>
      <c r="AF28" s="64"/>
      <c r="AG28" s="64"/>
    </row>
    <row r="29" spans="1:33" s="60" customFormat="1" ht="35.15" customHeight="1" x14ac:dyDescent="0.25">
      <c r="B29" s="61"/>
      <c r="C29" s="61"/>
      <c r="D29" s="62"/>
      <c r="E29" s="62"/>
      <c r="F29" s="62"/>
      <c r="G29" s="62"/>
      <c r="H29" s="62"/>
      <c r="I29" s="63" t="str">
        <f>'Nr990_NAoW_6Tage_5-7'!$I$18</f>
        <v>- 1/2 Stunde bei einer Arbeitszeit von mehr als 7 Stunden.</v>
      </c>
      <c r="AF29" s="64"/>
      <c r="AG29" s="64"/>
    </row>
    <row r="30" spans="1:33" s="60" customFormat="1" ht="35.15" customHeight="1" x14ac:dyDescent="0.25">
      <c r="B30" s="61"/>
      <c r="C30" s="61"/>
      <c r="D30" s="62"/>
      <c r="E30" s="62"/>
      <c r="F30" s="62"/>
      <c r="G30" s="62"/>
      <c r="H30" s="62"/>
      <c r="I30" s="63" t="str">
        <f>'Nr990_NAoW_6Tage_5-7'!$I$19</f>
        <v>Pausen bis zu einer halben Stunde dürfen nicht aufgeteilt werden (Art. 18 Abs. 3 ArGV1).</v>
      </c>
      <c r="AF30" s="64"/>
      <c r="AG30" s="64"/>
    </row>
    <row r="31" spans="1:33" s="60" customFormat="1" ht="15" customHeight="1" x14ac:dyDescent="0.25">
      <c r="B31" s="61"/>
      <c r="C31" s="61"/>
      <c r="D31" s="62"/>
      <c r="E31" s="62"/>
      <c r="F31" s="62"/>
      <c r="G31" s="62"/>
      <c r="H31" s="62"/>
      <c r="AF31" s="64"/>
      <c r="AG31" s="64"/>
    </row>
    <row r="32" spans="1:33" s="60" customFormat="1" ht="35.15" customHeight="1" x14ac:dyDescent="0.25">
      <c r="B32" s="61" t="s">
        <v>21</v>
      </c>
      <c r="C32" s="61"/>
      <c r="D32" s="62"/>
      <c r="E32" s="62"/>
      <c r="F32" s="62"/>
      <c r="G32" s="62"/>
      <c r="H32" s="62"/>
      <c r="I32" s="63" t="s">
        <v>36</v>
      </c>
      <c r="AF32" s="64"/>
      <c r="AG32" s="64"/>
    </row>
    <row r="33" spans="2:33" s="60" customFormat="1" ht="35.15" customHeight="1" x14ac:dyDescent="0.25">
      <c r="B33" s="61"/>
      <c r="C33" s="61"/>
      <c r="D33" s="62"/>
      <c r="E33" s="62"/>
      <c r="F33" s="62"/>
      <c r="G33" s="62"/>
      <c r="H33" s="62"/>
      <c r="I33" s="63" t="str">
        <f>'Nr990_NAoW_6Tage_5-7'!$I$22</f>
        <v>- Die Anfangszeiten können bis um 1 Stunde vor- oder nachverschoben werden, mit entsprechend früherem bzw. späterem Arbeitsschluss.</v>
      </c>
      <c r="AF33" s="64"/>
      <c r="AG33" s="64"/>
    </row>
    <row r="34" spans="2:33" s="60" customFormat="1" ht="35.15" customHeight="1" x14ac:dyDescent="0.25">
      <c r="B34" s="61"/>
      <c r="C34" s="61"/>
      <c r="D34" s="62"/>
      <c r="E34" s="62"/>
      <c r="F34" s="62"/>
      <c r="G34" s="62"/>
      <c r="H34" s="62"/>
      <c r="I34" s="63" t="str">
        <f>'Nr990_NAoW_6Tage_5-7'!$I$23</f>
        <v xml:space="preserve">  Diese Zeiten gelten für die gesamte Bewilligungsdauer.</v>
      </c>
      <c r="AF34" s="64"/>
      <c r="AG34" s="64"/>
    </row>
    <row r="35" spans="2:33" s="60" customFormat="1" ht="35.15" customHeight="1" x14ac:dyDescent="0.25">
      <c r="B35" s="61"/>
      <c r="C35" s="61"/>
      <c r="D35" s="62"/>
      <c r="E35" s="62"/>
      <c r="F35" s="62"/>
      <c r="G35" s="62"/>
      <c r="H35" s="62"/>
      <c r="I35" s="63" t="str">
        <f>'Nr990_NAoW_6Tage_5-7'!$I$24</f>
        <v>- Schichtbeginn in Sonntag/Montag-Nacht frühestens ab 22:00 Uhr möglich und</v>
      </c>
      <c r="AF35" s="64"/>
      <c r="AG35" s="64"/>
    </row>
    <row r="36" spans="2:33" s="60" customFormat="1" ht="35.15" customHeight="1" x14ac:dyDescent="0.25">
      <c r="B36" s="61"/>
      <c r="C36" s="61"/>
      <c r="D36" s="62"/>
      <c r="E36" s="62"/>
      <c r="F36" s="62"/>
      <c r="G36" s="62"/>
      <c r="H36" s="62"/>
      <c r="I36" s="60" t="str">
        <f>'Nr990_NAoW_6Tage_5-7'!$I$25</f>
        <v xml:space="preserve">  nur mit Verschiebung des Sonntagszeitraumes: Samstag 22:00 Uhr bis Sonntag 22:00 Uhr</v>
      </c>
      <c r="AF36" s="64"/>
      <c r="AG36" s="64"/>
    </row>
    <row r="37" spans="2:33" s="60" customFormat="1" ht="15" customHeight="1" x14ac:dyDescent="0.25">
      <c r="I37" s="63"/>
    </row>
    <row r="38" spans="2:33" s="65" customFormat="1" ht="35.15" customHeight="1" x14ac:dyDescent="0.5">
      <c r="B38" s="61" t="s">
        <v>22</v>
      </c>
      <c r="I38" s="60" t="str">
        <f>'Nr990_NAoW_6Tage_5-7'!$I$27</f>
        <v>Art. 17, 19 und 20 ArG, Art. 30 ArGV 1</v>
      </c>
      <c r="AF38" s="66"/>
      <c r="AG38" s="66"/>
    </row>
    <row r="40" spans="2:33" ht="29.5" x14ac:dyDescent="0.5">
      <c r="B40" s="61" t="s">
        <v>45</v>
      </c>
      <c r="I40" s="106" t="s">
        <v>47</v>
      </c>
    </row>
    <row r="41" spans="2:33" ht="25" x14ac:dyDescent="0.5">
      <c r="I41" s="106"/>
    </row>
  </sheetData>
  <sheetProtection password="CAD5" sheet="1" objects="1" scenarios="1"/>
  <mergeCells count="36">
    <mergeCell ref="A19:A24"/>
    <mergeCell ref="B19:B20"/>
    <mergeCell ref="AF19:AF20"/>
    <mergeCell ref="AG19:AG20"/>
    <mergeCell ref="B21:B22"/>
    <mergeCell ref="AF21:AF22"/>
    <mergeCell ref="AG21:AG22"/>
    <mergeCell ref="B23:B24"/>
    <mergeCell ref="AF23:AF24"/>
    <mergeCell ref="AG23:AG24"/>
    <mergeCell ref="B16:B17"/>
    <mergeCell ref="AF16:AF17"/>
    <mergeCell ref="AG16:AG17"/>
    <mergeCell ref="B9:B10"/>
    <mergeCell ref="AF9:AF10"/>
    <mergeCell ref="AG9:AG10"/>
    <mergeCell ref="AF12:AF13"/>
    <mergeCell ref="AG12:AG13"/>
    <mergeCell ref="B14:B15"/>
    <mergeCell ref="AF14:AF15"/>
    <mergeCell ref="AG14:AG15"/>
    <mergeCell ref="AF5:AF6"/>
    <mergeCell ref="AG5:AG6"/>
    <mergeCell ref="B7:B8"/>
    <mergeCell ref="AF7:AF8"/>
    <mergeCell ref="AG7:AG8"/>
    <mergeCell ref="A1:G2"/>
    <mergeCell ref="H1:AE2"/>
    <mergeCell ref="X25:AE25"/>
    <mergeCell ref="A3:A4"/>
    <mergeCell ref="B3:B4"/>
    <mergeCell ref="C3:C4"/>
    <mergeCell ref="A5:A10"/>
    <mergeCell ref="B5:B6"/>
    <mergeCell ref="A12:A17"/>
    <mergeCell ref="B12:B13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45" fitToHeight="0" orientation="landscape" r:id="rId1"/>
  <headerFooter alignWithMargins="0">
    <oddFooter>&amp;L&amp;11Seite &amp;P / &amp;N
&amp;F&amp;R&amp;11Staatssekretariat für Wirtschaft SECO
Arbeitsbedingungen
Arbeitnehmerschutz ABAS
Holzikofenweg 36, 3003 Bern
Tel. +41 (31) 322 29 48, Fax +41 (31) 322 78 31
info@seco.admin.ch
www.seco.admin.ch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opLeftCell="A4" zoomScale="60" zoomScaleNormal="60" zoomScaleSheetLayoutView="50" workbookViewId="0">
      <selection activeCell="I48" sqref="I48"/>
    </sheetView>
  </sheetViews>
  <sheetFormatPr baseColWidth="10" defaultColWidth="11.453125" defaultRowHeight="12.5" x14ac:dyDescent="0.25"/>
  <cols>
    <col min="1" max="3" width="6.7265625" style="2" customWidth="1"/>
    <col min="4" max="4" width="8.7265625" style="2" customWidth="1"/>
    <col min="5" max="6" width="10.7265625" style="2" customWidth="1"/>
    <col min="7" max="7" width="2.7265625" style="2" customWidth="1"/>
    <col min="8" max="8" width="8.7265625" style="2" customWidth="1"/>
    <col min="9" max="10" width="10.7265625" style="2" customWidth="1"/>
    <col min="11" max="11" width="2.7265625" style="2" customWidth="1"/>
    <col min="12" max="12" width="8.7265625" style="2" customWidth="1"/>
    <col min="13" max="14" width="10.7265625" style="2" customWidth="1"/>
    <col min="15" max="15" width="2.7265625" style="2" customWidth="1"/>
    <col min="16" max="16" width="8.7265625" style="2" customWidth="1"/>
    <col min="17" max="18" width="10.7265625" style="2" customWidth="1"/>
    <col min="19" max="19" width="2.7265625" style="2" customWidth="1"/>
    <col min="20" max="20" width="8.7265625" style="2" customWidth="1"/>
    <col min="21" max="22" width="10.7265625" style="2" customWidth="1"/>
    <col min="23" max="23" width="2.7265625" style="2" customWidth="1"/>
    <col min="24" max="24" width="8.7265625" style="2" customWidth="1"/>
    <col min="25" max="26" width="10.7265625" style="2" customWidth="1"/>
    <col min="27" max="27" width="2.7265625" style="2" customWidth="1"/>
    <col min="28" max="28" width="8.7265625" style="2" customWidth="1"/>
    <col min="29" max="30" width="10.7265625" style="2" customWidth="1"/>
    <col min="31" max="31" width="2.7265625" style="2" customWidth="1"/>
    <col min="32" max="33" width="23.7265625" style="59" customWidth="1"/>
    <col min="34" max="16384" width="11.453125" style="2"/>
  </cols>
  <sheetData>
    <row r="1" spans="1:33" ht="40" customHeight="1" x14ac:dyDescent="0.25">
      <c r="A1" s="107" t="s">
        <v>31</v>
      </c>
      <c r="B1" s="108"/>
      <c r="C1" s="108"/>
      <c r="D1" s="108"/>
      <c r="E1" s="108"/>
      <c r="F1" s="108"/>
      <c r="G1" s="108"/>
      <c r="H1" s="111" t="s">
        <v>34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12"/>
      <c r="AF1" s="105" t="s">
        <v>44</v>
      </c>
      <c r="AG1" s="1"/>
    </row>
    <row r="2" spans="1:33" ht="30" customHeight="1" thickBot="1" x14ac:dyDescent="0.3">
      <c r="A2" s="109"/>
      <c r="B2" s="110"/>
      <c r="C2" s="110"/>
      <c r="D2" s="110"/>
      <c r="E2" s="110"/>
      <c r="F2" s="110"/>
      <c r="G2" s="110"/>
      <c r="H2" s="109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3"/>
      <c r="AF2" s="3" t="s">
        <v>0</v>
      </c>
      <c r="AG2" s="4">
        <v>39356</v>
      </c>
    </row>
    <row r="3" spans="1:33" ht="50.15" customHeight="1" thickBot="1" x14ac:dyDescent="0.3">
      <c r="A3" s="123" t="s">
        <v>1</v>
      </c>
      <c r="B3" s="123" t="s">
        <v>2</v>
      </c>
      <c r="C3" s="123" t="s">
        <v>3</v>
      </c>
      <c r="D3" s="5" t="s">
        <v>4</v>
      </c>
      <c r="E3" s="6"/>
      <c r="F3" s="6"/>
      <c r="G3" s="7"/>
      <c r="H3" s="8" t="s">
        <v>5</v>
      </c>
      <c r="I3" s="9"/>
      <c r="J3" s="9"/>
      <c r="K3" s="10"/>
      <c r="L3" s="11" t="s">
        <v>6</v>
      </c>
      <c r="M3" s="9"/>
      <c r="N3" s="9"/>
      <c r="O3" s="12"/>
      <c r="P3" s="8" t="s">
        <v>7</v>
      </c>
      <c r="Q3" s="9"/>
      <c r="R3" s="9"/>
      <c r="S3" s="10"/>
      <c r="T3" s="11" t="s">
        <v>8</v>
      </c>
      <c r="U3" s="9"/>
      <c r="V3" s="9"/>
      <c r="W3" s="12"/>
      <c r="X3" s="8" t="s">
        <v>9</v>
      </c>
      <c r="Y3" s="9"/>
      <c r="Z3" s="9"/>
      <c r="AA3" s="10"/>
      <c r="AB3" s="11" t="s">
        <v>10</v>
      </c>
      <c r="AC3" s="9"/>
      <c r="AD3" s="9"/>
      <c r="AE3" s="13"/>
      <c r="AF3" s="14" t="s">
        <v>11</v>
      </c>
      <c r="AG3" s="15"/>
    </row>
    <row r="4" spans="1:33" s="21" customFormat="1" ht="26.5" customHeight="1" thickBot="1" x14ac:dyDescent="0.3">
      <c r="A4" s="124"/>
      <c r="B4" s="124"/>
      <c r="C4" s="124"/>
      <c r="D4" s="16">
        <v>0.25</v>
      </c>
      <c r="E4" s="17">
        <v>0.58333333333333337</v>
      </c>
      <c r="F4" s="17">
        <v>0.91666666666666663</v>
      </c>
      <c r="G4" s="18"/>
      <c r="H4" s="16">
        <v>0.25</v>
      </c>
      <c r="I4" s="17">
        <v>0.58333333333333337</v>
      </c>
      <c r="J4" s="17">
        <v>0.91666666666666663</v>
      </c>
      <c r="K4" s="18"/>
      <c r="L4" s="16">
        <v>0.25</v>
      </c>
      <c r="M4" s="17">
        <v>0.58333333333333337</v>
      </c>
      <c r="N4" s="17">
        <v>0.91666666666666663</v>
      </c>
      <c r="O4" s="18"/>
      <c r="P4" s="16">
        <v>0.25</v>
      </c>
      <c r="Q4" s="17">
        <v>0.58333333333333337</v>
      </c>
      <c r="R4" s="17">
        <v>0.91666666666666663</v>
      </c>
      <c r="S4" s="18"/>
      <c r="T4" s="16">
        <v>0.25</v>
      </c>
      <c r="U4" s="17">
        <v>0.58333333333333337</v>
      </c>
      <c r="V4" s="17">
        <v>0.91666666666666663</v>
      </c>
      <c r="W4" s="18"/>
      <c r="X4" s="16">
        <v>0.25</v>
      </c>
      <c r="Y4" s="17">
        <v>0.58333333333333337</v>
      </c>
      <c r="Z4" s="17">
        <v>0.91666666666666663</v>
      </c>
      <c r="AA4" s="18"/>
      <c r="AB4" s="16">
        <v>0.25</v>
      </c>
      <c r="AC4" s="17">
        <v>0.58333333333333337</v>
      </c>
      <c r="AD4" s="17">
        <v>0.91666666666666663</v>
      </c>
      <c r="AE4" s="18"/>
      <c r="AF4" s="19" t="s">
        <v>12</v>
      </c>
      <c r="AG4" s="20" t="s">
        <v>13</v>
      </c>
    </row>
    <row r="5" spans="1:33" ht="15" customHeight="1" x14ac:dyDescent="0.25">
      <c r="A5" s="125">
        <v>1</v>
      </c>
      <c r="B5" s="143" t="s">
        <v>14</v>
      </c>
      <c r="C5" s="22" t="s">
        <v>15</v>
      </c>
      <c r="D5" s="54">
        <v>0.25</v>
      </c>
      <c r="E5" s="24"/>
      <c r="F5" s="24"/>
      <c r="G5" s="53"/>
      <c r="H5" s="54">
        <v>0.33333333333333331</v>
      </c>
      <c r="I5" s="24"/>
      <c r="J5" s="24"/>
      <c r="K5" s="53"/>
      <c r="L5" s="54">
        <v>0.33333333333333331</v>
      </c>
      <c r="M5" s="24"/>
      <c r="N5" s="24"/>
      <c r="O5" s="53"/>
      <c r="P5" s="54">
        <v>0.33333333333333331</v>
      </c>
      <c r="Q5" s="24"/>
      <c r="R5" s="24"/>
      <c r="S5" s="53"/>
      <c r="T5" s="54">
        <v>0.33333333333333331</v>
      </c>
      <c r="U5" s="24"/>
      <c r="V5" s="24"/>
      <c r="W5" s="53"/>
      <c r="X5" s="54">
        <v>0.33333333333333331</v>
      </c>
      <c r="Y5" s="24"/>
      <c r="Z5" s="24"/>
      <c r="AA5" s="27"/>
      <c r="AB5" s="23"/>
      <c r="AC5" s="24"/>
      <c r="AD5" s="24"/>
      <c r="AE5" s="27"/>
      <c r="AF5" s="149">
        <f>SUM(D5:AE5)</f>
        <v>1.9166666666666663</v>
      </c>
      <c r="AG5" s="151">
        <f>SUM(D6:AE6)</f>
        <v>1.7916666666666665</v>
      </c>
    </row>
    <row r="6" spans="1:33" ht="15" customHeight="1" x14ac:dyDescent="0.25">
      <c r="A6" s="126"/>
      <c r="B6" s="144"/>
      <c r="C6" s="28" t="s">
        <v>16</v>
      </c>
      <c r="D6" s="56">
        <v>0.22916666666666666</v>
      </c>
      <c r="E6" s="30"/>
      <c r="F6" s="30"/>
      <c r="G6" s="55"/>
      <c r="H6" s="56">
        <v>0.3125</v>
      </c>
      <c r="I6" s="30"/>
      <c r="J6" s="30"/>
      <c r="K6" s="55"/>
      <c r="L6" s="56">
        <v>0.3125</v>
      </c>
      <c r="M6" s="30"/>
      <c r="N6" s="30"/>
      <c r="O6" s="55"/>
      <c r="P6" s="56">
        <v>0.3125</v>
      </c>
      <c r="Q6" s="30"/>
      <c r="R6" s="30"/>
      <c r="S6" s="55"/>
      <c r="T6" s="56">
        <v>0.3125</v>
      </c>
      <c r="U6" s="30"/>
      <c r="V6" s="30"/>
      <c r="W6" s="55"/>
      <c r="X6" s="56">
        <v>0.3125</v>
      </c>
      <c r="Y6" s="30"/>
      <c r="Z6" s="30"/>
      <c r="AA6" s="33"/>
      <c r="AB6" s="29"/>
      <c r="AC6" s="30"/>
      <c r="AD6" s="30"/>
      <c r="AE6" s="33"/>
      <c r="AF6" s="150"/>
      <c r="AG6" s="152"/>
    </row>
    <row r="7" spans="1:33" ht="15" customHeight="1" x14ac:dyDescent="0.25">
      <c r="A7" s="126"/>
      <c r="B7" s="145" t="s">
        <v>17</v>
      </c>
      <c r="C7" s="34" t="s">
        <v>15</v>
      </c>
      <c r="D7" s="38"/>
      <c r="E7" s="36"/>
      <c r="F7" s="36"/>
      <c r="G7" s="37"/>
      <c r="H7" s="38"/>
      <c r="I7" s="36"/>
      <c r="J7" s="36"/>
      <c r="K7" s="77"/>
      <c r="L7" s="74">
        <v>0.33333333333333331</v>
      </c>
      <c r="M7" s="36"/>
      <c r="N7" s="36"/>
      <c r="O7" s="77"/>
      <c r="P7" s="74">
        <v>0.33333333333333331</v>
      </c>
      <c r="Q7" s="36"/>
      <c r="R7" s="36"/>
      <c r="S7" s="77"/>
      <c r="T7" s="74">
        <v>0.33333333333333331</v>
      </c>
      <c r="U7" s="36"/>
      <c r="V7" s="36"/>
      <c r="W7" s="77"/>
      <c r="X7" s="74">
        <v>0.33333333333333331</v>
      </c>
      <c r="Y7" s="36"/>
      <c r="Z7" s="36"/>
      <c r="AA7" s="37"/>
      <c r="AB7" s="38"/>
      <c r="AC7" s="36"/>
      <c r="AD7" s="36"/>
      <c r="AE7" s="82">
        <v>8.3333333333333329E-2</v>
      </c>
      <c r="AF7" s="150">
        <f>SUM(D7:AE7)</f>
        <v>1.4166666666666665</v>
      </c>
      <c r="AG7" s="152">
        <f>SUM(D8:AE8)</f>
        <v>1.3333333333333333</v>
      </c>
    </row>
    <row r="8" spans="1:33" ht="15" customHeight="1" x14ac:dyDescent="0.25">
      <c r="A8" s="126"/>
      <c r="B8" s="146"/>
      <c r="C8" s="28" t="s">
        <v>16</v>
      </c>
      <c r="D8" s="32"/>
      <c r="E8" s="30"/>
      <c r="F8" s="30"/>
      <c r="G8" s="31"/>
      <c r="H8" s="32"/>
      <c r="I8" s="30"/>
      <c r="J8" s="30"/>
      <c r="K8" s="78"/>
      <c r="L8" s="75">
        <v>0.3125</v>
      </c>
      <c r="M8" s="30"/>
      <c r="N8" s="30"/>
      <c r="O8" s="78"/>
      <c r="P8" s="75">
        <v>0.3125</v>
      </c>
      <c r="Q8" s="30"/>
      <c r="R8" s="30"/>
      <c r="S8" s="78"/>
      <c r="T8" s="75">
        <v>0.3125</v>
      </c>
      <c r="U8" s="30"/>
      <c r="V8" s="30"/>
      <c r="W8" s="78"/>
      <c r="X8" s="75">
        <v>0.3125</v>
      </c>
      <c r="Y8" s="30"/>
      <c r="Z8" s="30"/>
      <c r="AA8" s="31"/>
      <c r="AB8" s="32"/>
      <c r="AC8" s="30"/>
      <c r="AD8" s="30"/>
      <c r="AE8" s="83">
        <v>8.3333333333333329E-2</v>
      </c>
      <c r="AF8" s="150"/>
      <c r="AG8" s="152"/>
    </row>
    <row r="9" spans="1:33" ht="15" customHeight="1" x14ac:dyDescent="0.25">
      <c r="A9" s="126"/>
      <c r="B9" s="147" t="s">
        <v>18</v>
      </c>
      <c r="C9" s="34" t="s">
        <v>15</v>
      </c>
      <c r="D9" s="84">
        <v>0.25</v>
      </c>
      <c r="E9" s="36"/>
      <c r="F9" s="36"/>
      <c r="G9" s="91"/>
      <c r="H9" s="84">
        <v>0.33333333333333331</v>
      </c>
      <c r="I9" s="36"/>
      <c r="J9" s="36"/>
      <c r="K9" s="37"/>
      <c r="L9" s="38"/>
      <c r="M9" s="36"/>
      <c r="N9" s="36"/>
      <c r="O9" s="37"/>
      <c r="P9" s="38"/>
      <c r="Q9" s="36"/>
      <c r="R9" s="36"/>
      <c r="S9" s="91"/>
      <c r="T9" s="84">
        <v>0.33333333333333331</v>
      </c>
      <c r="U9" s="36"/>
      <c r="V9" s="36"/>
      <c r="W9" s="91"/>
      <c r="X9" s="84">
        <v>0.33333333333333331</v>
      </c>
      <c r="Y9" s="36"/>
      <c r="Z9" s="36"/>
      <c r="AA9" s="37"/>
      <c r="AB9" s="38"/>
      <c r="AC9" s="36"/>
      <c r="AD9" s="36"/>
      <c r="AE9" s="88">
        <v>8.3333333333333329E-2</v>
      </c>
      <c r="AF9" s="150">
        <f>SUM(D9:AE9)</f>
        <v>1.333333333333333</v>
      </c>
      <c r="AG9" s="152">
        <f>SUM(D10:AE10)</f>
        <v>1.2499999999999998</v>
      </c>
    </row>
    <row r="10" spans="1:33" ht="15" customHeight="1" thickBot="1" x14ac:dyDescent="0.3">
      <c r="A10" s="126"/>
      <c r="B10" s="148"/>
      <c r="C10" s="28" t="s">
        <v>16</v>
      </c>
      <c r="D10" s="90">
        <v>0.22916666666666666</v>
      </c>
      <c r="E10" s="30"/>
      <c r="F10" s="30"/>
      <c r="G10" s="92"/>
      <c r="H10" s="90">
        <v>0.3125</v>
      </c>
      <c r="I10" s="30"/>
      <c r="J10" s="30"/>
      <c r="K10" s="31"/>
      <c r="L10" s="32"/>
      <c r="M10" s="30"/>
      <c r="N10" s="30"/>
      <c r="O10" s="31"/>
      <c r="P10" s="32"/>
      <c r="Q10" s="30"/>
      <c r="R10" s="30"/>
      <c r="S10" s="92"/>
      <c r="T10" s="90">
        <v>0.3125</v>
      </c>
      <c r="U10" s="30"/>
      <c r="V10" s="30"/>
      <c r="W10" s="92"/>
      <c r="X10" s="90">
        <v>0.3125</v>
      </c>
      <c r="Y10" s="30"/>
      <c r="Z10" s="30"/>
      <c r="AA10" s="31"/>
      <c r="AB10" s="32"/>
      <c r="AC10" s="30"/>
      <c r="AD10" s="30"/>
      <c r="AE10" s="94">
        <v>8.3333333333333329E-2</v>
      </c>
      <c r="AF10" s="150"/>
      <c r="AG10" s="152"/>
    </row>
    <row r="11" spans="1:33" ht="26.5" customHeight="1" thickBot="1" x14ac:dyDescent="0.55000000000000004">
      <c r="A11" s="45"/>
      <c r="B11" s="46"/>
      <c r="C11" s="46"/>
      <c r="D11" s="47"/>
      <c r="E11" s="47"/>
      <c r="F11" s="47"/>
      <c r="G11" s="48"/>
      <c r="H11" s="47"/>
      <c r="I11" s="47"/>
      <c r="J11" s="47"/>
      <c r="K11" s="48"/>
      <c r="L11" s="47"/>
      <c r="M11" s="47"/>
      <c r="N11" s="47"/>
      <c r="O11" s="48"/>
      <c r="P11" s="47"/>
      <c r="Q11" s="47"/>
      <c r="R11" s="47"/>
      <c r="S11" s="48"/>
      <c r="T11" s="47"/>
      <c r="U11" s="47"/>
      <c r="V11" s="47"/>
      <c r="W11" s="48"/>
      <c r="X11" s="47"/>
      <c r="Y11" s="47"/>
      <c r="Z11" s="47"/>
      <c r="AA11" s="48"/>
      <c r="AB11" s="47"/>
      <c r="AC11" s="47"/>
      <c r="AD11" s="47"/>
      <c r="AE11" s="49"/>
      <c r="AF11" s="50"/>
      <c r="AG11" s="51"/>
    </row>
    <row r="12" spans="1:33" ht="15" customHeight="1" x14ac:dyDescent="0.25">
      <c r="A12" s="125">
        <v>2</v>
      </c>
      <c r="B12" s="143" t="s">
        <v>14</v>
      </c>
      <c r="C12" s="22" t="s">
        <v>15</v>
      </c>
      <c r="D12" s="26"/>
      <c r="E12" s="24"/>
      <c r="F12" s="24"/>
      <c r="G12" s="25"/>
      <c r="H12" s="26"/>
      <c r="I12" s="24"/>
      <c r="J12" s="24"/>
      <c r="K12" s="53"/>
      <c r="L12" s="54">
        <v>0.33333333333333331</v>
      </c>
      <c r="M12" s="24"/>
      <c r="N12" s="24"/>
      <c r="O12" s="53"/>
      <c r="P12" s="54">
        <v>0.33333333333333331</v>
      </c>
      <c r="Q12" s="24"/>
      <c r="R12" s="24"/>
      <c r="S12" s="53"/>
      <c r="T12" s="54">
        <v>0.33333333333333331</v>
      </c>
      <c r="U12" s="24"/>
      <c r="V12" s="24"/>
      <c r="W12" s="53"/>
      <c r="X12" s="54">
        <v>0.33333333333333331</v>
      </c>
      <c r="Y12" s="24"/>
      <c r="Z12" s="24"/>
      <c r="AA12" s="25"/>
      <c r="AB12" s="26"/>
      <c r="AC12" s="24"/>
      <c r="AD12" s="24"/>
      <c r="AE12" s="72">
        <v>8.3333333333333329E-2</v>
      </c>
      <c r="AF12" s="149">
        <f>SUM(D12:AE12)</f>
        <v>1.4166666666666665</v>
      </c>
      <c r="AG12" s="151">
        <f>SUM(D13:AE13)</f>
        <v>1.3333333333333333</v>
      </c>
    </row>
    <row r="13" spans="1:33" ht="15" customHeight="1" x14ac:dyDescent="0.25">
      <c r="A13" s="126"/>
      <c r="B13" s="144"/>
      <c r="C13" s="28" t="s">
        <v>16</v>
      </c>
      <c r="D13" s="32"/>
      <c r="E13" s="30"/>
      <c r="F13" s="30"/>
      <c r="G13" s="31"/>
      <c r="H13" s="32"/>
      <c r="I13" s="30"/>
      <c r="J13" s="30"/>
      <c r="K13" s="55"/>
      <c r="L13" s="56">
        <v>0.3125</v>
      </c>
      <c r="M13" s="30"/>
      <c r="N13" s="30"/>
      <c r="O13" s="55"/>
      <c r="P13" s="56">
        <v>0.3125</v>
      </c>
      <c r="Q13" s="30"/>
      <c r="R13" s="30"/>
      <c r="S13" s="55"/>
      <c r="T13" s="56">
        <v>0.3125</v>
      </c>
      <c r="U13" s="30"/>
      <c r="V13" s="30"/>
      <c r="W13" s="55"/>
      <c r="X13" s="56">
        <v>0.3125</v>
      </c>
      <c r="Y13" s="30"/>
      <c r="Z13" s="30"/>
      <c r="AA13" s="31"/>
      <c r="AB13" s="32"/>
      <c r="AC13" s="30"/>
      <c r="AD13" s="30"/>
      <c r="AE13" s="71">
        <v>8.3333333333333329E-2</v>
      </c>
      <c r="AF13" s="150"/>
      <c r="AG13" s="152"/>
    </row>
    <row r="14" spans="1:33" ht="15" customHeight="1" x14ac:dyDescent="0.25">
      <c r="A14" s="126"/>
      <c r="B14" s="145" t="s">
        <v>17</v>
      </c>
      <c r="C14" s="34" t="s">
        <v>15</v>
      </c>
      <c r="D14" s="74">
        <v>0.25</v>
      </c>
      <c r="E14" s="36"/>
      <c r="F14" s="36"/>
      <c r="G14" s="77"/>
      <c r="H14" s="74">
        <v>0.33333333333333331</v>
      </c>
      <c r="I14" s="36"/>
      <c r="J14" s="36"/>
      <c r="K14" s="37"/>
      <c r="L14" s="38"/>
      <c r="M14" s="36"/>
      <c r="N14" s="36"/>
      <c r="O14" s="37"/>
      <c r="P14" s="38"/>
      <c r="Q14" s="36"/>
      <c r="R14" s="36"/>
      <c r="S14" s="77"/>
      <c r="T14" s="74">
        <v>0.33333333333333331</v>
      </c>
      <c r="U14" s="36"/>
      <c r="V14" s="36"/>
      <c r="W14" s="77"/>
      <c r="X14" s="74">
        <v>0.33333333333333331</v>
      </c>
      <c r="Y14" s="36"/>
      <c r="Z14" s="36"/>
      <c r="AA14" s="37"/>
      <c r="AB14" s="38"/>
      <c r="AC14" s="36"/>
      <c r="AD14" s="36"/>
      <c r="AE14" s="82">
        <v>8.3333333333333329E-2</v>
      </c>
      <c r="AF14" s="150">
        <f>SUM(D14:AE14)</f>
        <v>1.333333333333333</v>
      </c>
      <c r="AG14" s="152">
        <f>SUM(D15:AE15)</f>
        <v>1.2499999999999998</v>
      </c>
    </row>
    <row r="15" spans="1:33" ht="15" customHeight="1" x14ac:dyDescent="0.25">
      <c r="A15" s="126"/>
      <c r="B15" s="146"/>
      <c r="C15" s="28" t="s">
        <v>16</v>
      </c>
      <c r="D15" s="75">
        <v>0.22916666666666666</v>
      </c>
      <c r="E15" s="30"/>
      <c r="F15" s="30"/>
      <c r="G15" s="78"/>
      <c r="H15" s="75">
        <v>0.3125</v>
      </c>
      <c r="I15" s="30"/>
      <c r="J15" s="30"/>
      <c r="K15" s="31"/>
      <c r="L15" s="32"/>
      <c r="M15" s="30"/>
      <c r="N15" s="30"/>
      <c r="O15" s="31"/>
      <c r="P15" s="32"/>
      <c r="Q15" s="30"/>
      <c r="R15" s="30"/>
      <c r="S15" s="78"/>
      <c r="T15" s="75">
        <v>0.3125</v>
      </c>
      <c r="U15" s="30"/>
      <c r="V15" s="30"/>
      <c r="W15" s="78"/>
      <c r="X15" s="75">
        <v>0.3125</v>
      </c>
      <c r="Y15" s="30"/>
      <c r="Z15" s="30"/>
      <c r="AA15" s="31"/>
      <c r="AB15" s="32"/>
      <c r="AC15" s="30"/>
      <c r="AD15" s="30"/>
      <c r="AE15" s="83">
        <v>8.3333333333333329E-2</v>
      </c>
      <c r="AF15" s="150"/>
      <c r="AG15" s="152"/>
    </row>
    <row r="16" spans="1:33" ht="15" customHeight="1" x14ac:dyDescent="0.25">
      <c r="A16" s="126"/>
      <c r="B16" s="147" t="s">
        <v>18</v>
      </c>
      <c r="C16" s="34" t="s">
        <v>15</v>
      </c>
      <c r="D16" s="84">
        <v>0.25</v>
      </c>
      <c r="E16" s="36"/>
      <c r="F16" s="36"/>
      <c r="G16" s="91"/>
      <c r="H16" s="84">
        <v>0.33333333333333331</v>
      </c>
      <c r="I16" s="36"/>
      <c r="J16" s="36"/>
      <c r="K16" s="91"/>
      <c r="L16" s="84">
        <v>0.33333333333333331</v>
      </c>
      <c r="M16" s="36"/>
      <c r="N16" s="36"/>
      <c r="O16" s="91"/>
      <c r="P16" s="84">
        <v>0.33333333333333331</v>
      </c>
      <c r="Q16" s="36"/>
      <c r="R16" s="36"/>
      <c r="S16" s="37"/>
      <c r="T16" s="38"/>
      <c r="U16" s="36"/>
      <c r="V16" s="36"/>
      <c r="W16" s="37"/>
      <c r="X16" s="38"/>
      <c r="Y16" s="36"/>
      <c r="Z16" s="36"/>
      <c r="AA16" s="39"/>
      <c r="AB16" s="35"/>
      <c r="AC16" s="36"/>
      <c r="AD16" s="36"/>
      <c r="AE16" s="88">
        <v>8.3333333333333329E-2</v>
      </c>
      <c r="AF16" s="150">
        <f>SUM(D16:AE16)</f>
        <v>1.333333333333333</v>
      </c>
      <c r="AG16" s="152">
        <f>SUM(D17:AE17)</f>
        <v>1.2499999999999998</v>
      </c>
    </row>
    <row r="17" spans="1:33" ht="15" customHeight="1" thickBot="1" x14ac:dyDescent="0.3">
      <c r="A17" s="126"/>
      <c r="B17" s="148"/>
      <c r="C17" s="28" t="s">
        <v>16</v>
      </c>
      <c r="D17" s="90">
        <v>0.22916666666666666</v>
      </c>
      <c r="E17" s="30"/>
      <c r="F17" s="30"/>
      <c r="G17" s="92"/>
      <c r="H17" s="90">
        <v>0.3125</v>
      </c>
      <c r="I17" s="30"/>
      <c r="J17" s="30"/>
      <c r="K17" s="92"/>
      <c r="L17" s="90">
        <v>0.3125</v>
      </c>
      <c r="M17" s="30"/>
      <c r="N17" s="30"/>
      <c r="O17" s="92"/>
      <c r="P17" s="90">
        <v>0.3125</v>
      </c>
      <c r="Q17" s="30"/>
      <c r="R17" s="30"/>
      <c r="S17" s="31"/>
      <c r="T17" s="32"/>
      <c r="U17" s="30"/>
      <c r="V17" s="30"/>
      <c r="W17" s="31"/>
      <c r="X17" s="32"/>
      <c r="Y17" s="30"/>
      <c r="Z17" s="30"/>
      <c r="AA17" s="33"/>
      <c r="AB17" s="29"/>
      <c r="AC17" s="30"/>
      <c r="AD17" s="30"/>
      <c r="AE17" s="94">
        <v>8.3333333333333329E-2</v>
      </c>
      <c r="AF17" s="150"/>
      <c r="AG17" s="152"/>
    </row>
    <row r="18" spans="1:33" ht="26.5" customHeight="1" thickBot="1" x14ac:dyDescent="0.55000000000000004">
      <c r="A18" s="45"/>
      <c r="B18" s="46"/>
      <c r="C18" s="46"/>
      <c r="D18" s="47"/>
      <c r="E18" s="47"/>
      <c r="F18" s="47"/>
      <c r="G18" s="48"/>
      <c r="H18" s="47"/>
      <c r="I18" s="47"/>
      <c r="J18" s="47"/>
      <c r="K18" s="48"/>
      <c r="L18" s="47"/>
      <c r="M18" s="47"/>
      <c r="N18" s="47"/>
      <c r="O18" s="48"/>
      <c r="P18" s="47"/>
      <c r="Q18" s="47"/>
      <c r="R18" s="47"/>
      <c r="S18" s="48"/>
      <c r="T18" s="47"/>
      <c r="U18" s="47"/>
      <c r="V18" s="47"/>
      <c r="W18" s="48"/>
      <c r="X18" s="47"/>
      <c r="Y18" s="47"/>
      <c r="Z18" s="47"/>
      <c r="AA18" s="48"/>
      <c r="AB18" s="47"/>
      <c r="AC18" s="47"/>
      <c r="AD18" s="47"/>
      <c r="AE18" s="49"/>
      <c r="AF18" s="50"/>
      <c r="AG18" s="51"/>
    </row>
    <row r="19" spans="1:33" ht="15" customHeight="1" x14ac:dyDescent="0.25">
      <c r="A19" s="125">
        <v>3</v>
      </c>
      <c r="B19" s="143" t="s">
        <v>14</v>
      </c>
      <c r="C19" s="22" t="s">
        <v>15</v>
      </c>
      <c r="D19" s="54">
        <v>0.25</v>
      </c>
      <c r="E19" s="24"/>
      <c r="F19" s="24"/>
      <c r="G19" s="53"/>
      <c r="H19" s="54">
        <v>0.33333333333333331</v>
      </c>
      <c r="I19" s="24"/>
      <c r="J19" s="24"/>
      <c r="K19" s="25"/>
      <c r="L19" s="26"/>
      <c r="M19" s="24"/>
      <c r="N19" s="24"/>
      <c r="O19" s="25"/>
      <c r="P19" s="26"/>
      <c r="Q19" s="24"/>
      <c r="R19" s="24"/>
      <c r="S19" s="53"/>
      <c r="T19" s="54">
        <v>0.33333333333333331</v>
      </c>
      <c r="U19" s="24"/>
      <c r="V19" s="24"/>
      <c r="W19" s="53"/>
      <c r="X19" s="54">
        <v>0.33333333333333331</v>
      </c>
      <c r="Y19" s="24"/>
      <c r="Z19" s="24"/>
      <c r="AA19" s="25"/>
      <c r="AB19" s="26"/>
      <c r="AC19" s="24"/>
      <c r="AD19" s="24"/>
      <c r="AE19" s="72">
        <v>8.3333333333333329E-2</v>
      </c>
      <c r="AF19" s="149">
        <f>SUM(D19:AE19)</f>
        <v>1.333333333333333</v>
      </c>
      <c r="AG19" s="151">
        <f>SUM(D20:AE20)</f>
        <v>1.2499999999999998</v>
      </c>
    </row>
    <row r="20" spans="1:33" ht="15" customHeight="1" x14ac:dyDescent="0.25">
      <c r="A20" s="126"/>
      <c r="B20" s="144"/>
      <c r="C20" s="28" t="s">
        <v>16</v>
      </c>
      <c r="D20" s="56">
        <v>0.22916666666666666</v>
      </c>
      <c r="E20" s="30"/>
      <c r="F20" s="30"/>
      <c r="G20" s="55"/>
      <c r="H20" s="56">
        <v>0.3125</v>
      </c>
      <c r="I20" s="30"/>
      <c r="J20" s="30"/>
      <c r="K20" s="31"/>
      <c r="L20" s="32"/>
      <c r="M20" s="30"/>
      <c r="N20" s="30"/>
      <c r="O20" s="31"/>
      <c r="P20" s="32"/>
      <c r="Q20" s="30"/>
      <c r="R20" s="30"/>
      <c r="S20" s="55"/>
      <c r="T20" s="56">
        <v>0.3125</v>
      </c>
      <c r="U20" s="30"/>
      <c r="V20" s="30"/>
      <c r="W20" s="55"/>
      <c r="X20" s="56">
        <v>0.3125</v>
      </c>
      <c r="Y20" s="30"/>
      <c r="Z20" s="30"/>
      <c r="AA20" s="31"/>
      <c r="AB20" s="32"/>
      <c r="AC20" s="30"/>
      <c r="AD20" s="30"/>
      <c r="AE20" s="71">
        <v>8.3333333333333329E-2</v>
      </c>
      <c r="AF20" s="150"/>
      <c r="AG20" s="152"/>
    </row>
    <row r="21" spans="1:33" ht="15" customHeight="1" x14ac:dyDescent="0.25">
      <c r="A21" s="126"/>
      <c r="B21" s="145" t="s">
        <v>17</v>
      </c>
      <c r="C21" s="34" t="s">
        <v>15</v>
      </c>
      <c r="D21" s="74">
        <v>0.25</v>
      </c>
      <c r="E21" s="36"/>
      <c r="F21" s="36"/>
      <c r="G21" s="77"/>
      <c r="H21" s="74">
        <v>0.33333333333333331</v>
      </c>
      <c r="I21" s="36"/>
      <c r="J21" s="36"/>
      <c r="K21" s="77"/>
      <c r="L21" s="74">
        <v>0.33333333333333331</v>
      </c>
      <c r="M21" s="36"/>
      <c r="N21" s="36"/>
      <c r="O21" s="77"/>
      <c r="P21" s="74">
        <v>0.33333333333333331</v>
      </c>
      <c r="Q21" s="36"/>
      <c r="R21" s="36"/>
      <c r="S21" s="37"/>
      <c r="T21" s="38"/>
      <c r="U21" s="36"/>
      <c r="V21" s="36"/>
      <c r="W21" s="37"/>
      <c r="X21" s="38"/>
      <c r="Y21" s="36"/>
      <c r="Z21" s="36"/>
      <c r="AA21" s="39"/>
      <c r="AB21" s="35"/>
      <c r="AC21" s="36"/>
      <c r="AD21" s="36"/>
      <c r="AE21" s="82">
        <v>8.3333333333333329E-2</v>
      </c>
      <c r="AF21" s="150">
        <f>SUM(D21:AE21)</f>
        <v>1.333333333333333</v>
      </c>
      <c r="AG21" s="152">
        <f>SUM(D22:AE22)</f>
        <v>1.2499999999999998</v>
      </c>
    </row>
    <row r="22" spans="1:33" ht="15" customHeight="1" x14ac:dyDescent="0.25">
      <c r="A22" s="126"/>
      <c r="B22" s="146"/>
      <c r="C22" s="28" t="s">
        <v>16</v>
      </c>
      <c r="D22" s="75">
        <v>0.22916666666666666</v>
      </c>
      <c r="E22" s="30"/>
      <c r="F22" s="30"/>
      <c r="G22" s="78"/>
      <c r="H22" s="75">
        <v>0.3125</v>
      </c>
      <c r="I22" s="30"/>
      <c r="J22" s="30"/>
      <c r="K22" s="78"/>
      <c r="L22" s="75">
        <v>0.3125</v>
      </c>
      <c r="M22" s="30"/>
      <c r="N22" s="30"/>
      <c r="O22" s="78"/>
      <c r="P22" s="75">
        <v>0.3125</v>
      </c>
      <c r="Q22" s="30"/>
      <c r="R22" s="30"/>
      <c r="S22" s="31"/>
      <c r="T22" s="32"/>
      <c r="U22" s="30"/>
      <c r="V22" s="30"/>
      <c r="W22" s="31"/>
      <c r="X22" s="32"/>
      <c r="Y22" s="30"/>
      <c r="Z22" s="30"/>
      <c r="AA22" s="33"/>
      <c r="AB22" s="29"/>
      <c r="AC22" s="30"/>
      <c r="AD22" s="30"/>
      <c r="AE22" s="83">
        <v>8.3333333333333329E-2</v>
      </c>
      <c r="AF22" s="150"/>
      <c r="AG22" s="152"/>
    </row>
    <row r="23" spans="1:33" ht="15" customHeight="1" x14ac:dyDescent="0.25">
      <c r="A23" s="126"/>
      <c r="B23" s="147" t="s">
        <v>18</v>
      </c>
      <c r="C23" s="34" t="s">
        <v>15</v>
      </c>
      <c r="D23" s="84">
        <v>0.25</v>
      </c>
      <c r="E23" s="36"/>
      <c r="F23" s="36"/>
      <c r="G23" s="91"/>
      <c r="H23" s="84">
        <v>0.33333333333333331</v>
      </c>
      <c r="I23" s="36"/>
      <c r="J23" s="36"/>
      <c r="K23" s="91"/>
      <c r="L23" s="84">
        <v>0.33333333333333331</v>
      </c>
      <c r="M23" s="36"/>
      <c r="N23" s="36"/>
      <c r="O23" s="91"/>
      <c r="P23" s="84">
        <v>0.33333333333333331</v>
      </c>
      <c r="Q23" s="36"/>
      <c r="R23" s="36"/>
      <c r="S23" s="91"/>
      <c r="T23" s="84">
        <v>0.33333333333333331</v>
      </c>
      <c r="U23" s="36"/>
      <c r="V23" s="36"/>
      <c r="W23" s="91"/>
      <c r="X23" s="84">
        <v>0.33333333333333331</v>
      </c>
      <c r="Y23" s="36"/>
      <c r="Z23" s="36"/>
      <c r="AA23" s="39"/>
      <c r="AB23" s="35"/>
      <c r="AC23" s="36"/>
      <c r="AD23" s="36"/>
      <c r="AE23" s="39"/>
      <c r="AF23" s="150">
        <f>SUM(D23:AE23)</f>
        <v>1.9166666666666663</v>
      </c>
      <c r="AG23" s="152">
        <f>SUM(D24:AE24)</f>
        <v>1.7916666666666665</v>
      </c>
    </row>
    <row r="24" spans="1:33" ht="15" customHeight="1" thickBot="1" x14ac:dyDescent="0.3">
      <c r="A24" s="126"/>
      <c r="B24" s="148"/>
      <c r="C24" s="28" t="s">
        <v>16</v>
      </c>
      <c r="D24" s="90">
        <v>0.22916666666666666</v>
      </c>
      <c r="E24" s="30"/>
      <c r="F24" s="30"/>
      <c r="G24" s="92"/>
      <c r="H24" s="90">
        <v>0.3125</v>
      </c>
      <c r="I24" s="30"/>
      <c r="J24" s="30"/>
      <c r="K24" s="92"/>
      <c r="L24" s="90">
        <v>0.3125</v>
      </c>
      <c r="M24" s="30"/>
      <c r="N24" s="30"/>
      <c r="O24" s="92"/>
      <c r="P24" s="90">
        <v>0.3125</v>
      </c>
      <c r="Q24" s="30"/>
      <c r="R24" s="30"/>
      <c r="S24" s="92"/>
      <c r="T24" s="90">
        <v>0.3125</v>
      </c>
      <c r="U24" s="30"/>
      <c r="V24" s="30"/>
      <c r="W24" s="92"/>
      <c r="X24" s="90">
        <v>0.3125</v>
      </c>
      <c r="Y24" s="30"/>
      <c r="Z24" s="30"/>
      <c r="AA24" s="33"/>
      <c r="AB24" s="29"/>
      <c r="AC24" s="30"/>
      <c r="AD24" s="30"/>
      <c r="AE24" s="33"/>
      <c r="AF24" s="150"/>
      <c r="AG24" s="152"/>
    </row>
    <row r="25" spans="1:33" ht="26.5" customHeight="1" thickBot="1" x14ac:dyDescent="0.55000000000000004">
      <c r="A25" s="45"/>
      <c r="B25" s="46"/>
      <c r="C25" s="46"/>
      <c r="D25" s="47"/>
      <c r="E25" s="47"/>
      <c r="F25" s="47"/>
      <c r="G25" s="48"/>
      <c r="H25" s="47"/>
      <c r="I25" s="47"/>
      <c r="J25" s="47"/>
      <c r="K25" s="48"/>
      <c r="L25" s="47"/>
      <c r="M25" s="47"/>
      <c r="N25" s="47"/>
      <c r="O25" s="48"/>
      <c r="P25" s="47"/>
      <c r="Q25" s="47"/>
      <c r="R25" s="47"/>
      <c r="S25" s="48"/>
      <c r="T25" s="47"/>
      <c r="U25" s="47"/>
      <c r="V25" s="47"/>
      <c r="W25" s="48"/>
      <c r="X25" s="47"/>
      <c r="Y25" s="47"/>
      <c r="Z25" s="47"/>
      <c r="AA25" s="48"/>
      <c r="AB25" s="47"/>
      <c r="AC25" s="47"/>
      <c r="AD25" s="47"/>
      <c r="AE25" s="49"/>
      <c r="AF25" s="50"/>
      <c r="AG25" s="51"/>
    </row>
    <row r="26" spans="1:33" ht="15" customHeight="1" x14ac:dyDescent="0.25">
      <c r="A26" s="125">
        <v>4</v>
      </c>
      <c r="B26" s="143" t="s">
        <v>14</v>
      </c>
      <c r="C26" s="22" t="s">
        <v>15</v>
      </c>
      <c r="D26" s="54">
        <v>0.25</v>
      </c>
      <c r="E26" s="24"/>
      <c r="F26" s="24"/>
      <c r="G26" s="53"/>
      <c r="H26" s="54">
        <v>0.33333333333333331</v>
      </c>
      <c r="I26" s="24"/>
      <c r="J26" s="24"/>
      <c r="K26" s="53"/>
      <c r="L26" s="54">
        <v>0.33333333333333331</v>
      </c>
      <c r="M26" s="24"/>
      <c r="N26" s="24"/>
      <c r="O26" s="53"/>
      <c r="P26" s="54">
        <v>0.33333333333333331</v>
      </c>
      <c r="Q26" s="24"/>
      <c r="R26" s="24"/>
      <c r="S26" s="25"/>
      <c r="T26" s="26"/>
      <c r="U26" s="24"/>
      <c r="V26" s="24"/>
      <c r="W26" s="25"/>
      <c r="X26" s="26"/>
      <c r="Y26" s="24"/>
      <c r="Z26" s="24"/>
      <c r="AA26" s="27"/>
      <c r="AB26" s="23"/>
      <c r="AC26" s="24"/>
      <c r="AD26" s="24"/>
      <c r="AE26" s="72">
        <v>8.3333333333333329E-2</v>
      </c>
      <c r="AF26" s="149">
        <f>SUM(D26:AE26)</f>
        <v>1.333333333333333</v>
      </c>
      <c r="AG26" s="151">
        <f>SUM(D27:AE27)</f>
        <v>1.2499999999999998</v>
      </c>
    </row>
    <row r="27" spans="1:33" ht="15" customHeight="1" x14ac:dyDescent="0.25">
      <c r="A27" s="126"/>
      <c r="B27" s="144"/>
      <c r="C27" s="28" t="s">
        <v>16</v>
      </c>
      <c r="D27" s="56">
        <v>0.22916666666666666</v>
      </c>
      <c r="E27" s="30"/>
      <c r="F27" s="30"/>
      <c r="G27" s="55"/>
      <c r="H27" s="56">
        <v>0.3125</v>
      </c>
      <c r="I27" s="30"/>
      <c r="J27" s="30"/>
      <c r="K27" s="55"/>
      <c r="L27" s="56">
        <v>0.3125</v>
      </c>
      <c r="M27" s="30"/>
      <c r="N27" s="30"/>
      <c r="O27" s="55"/>
      <c r="P27" s="56">
        <v>0.3125</v>
      </c>
      <c r="Q27" s="30"/>
      <c r="R27" s="30"/>
      <c r="S27" s="31"/>
      <c r="T27" s="32"/>
      <c r="U27" s="30"/>
      <c r="V27" s="30"/>
      <c r="W27" s="31"/>
      <c r="X27" s="32"/>
      <c r="Y27" s="30"/>
      <c r="Z27" s="30"/>
      <c r="AA27" s="33"/>
      <c r="AB27" s="29"/>
      <c r="AC27" s="30"/>
      <c r="AD27" s="30"/>
      <c r="AE27" s="71">
        <v>8.3333333333333329E-2</v>
      </c>
      <c r="AF27" s="150"/>
      <c r="AG27" s="152"/>
    </row>
    <row r="28" spans="1:33" ht="15" customHeight="1" x14ac:dyDescent="0.25">
      <c r="A28" s="126"/>
      <c r="B28" s="145" t="s">
        <v>17</v>
      </c>
      <c r="C28" s="34" t="s">
        <v>15</v>
      </c>
      <c r="D28" s="74">
        <v>0.25</v>
      </c>
      <c r="E28" s="36"/>
      <c r="F28" s="36"/>
      <c r="G28" s="77"/>
      <c r="H28" s="74">
        <v>0.33333333333333331</v>
      </c>
      <c r="I28" s="36"/>
      <c r="J28" s="36"/>
      <c r="K28" s="77"/>
      <c r="L28" s="74">
        <v>0.33333333333333331</v>
      </c>
      <c r="M28" s="36"/>
      <c r="N28" s="36"/>
      <c r="O28" s="77"/>
      <c r="P28" s="74">
        <v>0.33333333333333331</v>
      </c>
      <c r="Q28" s="36"/>
      <c r="R28" s="36"/>
      <c r="S28" s="77"/>
      <c r="T28" s="74">
        <v>0.33333333333333331</v>
      </c>
      <c r="U28" s="36"/>
      <c r="V28" s="36"/>
      <c r="W28" s="77"/>
      <c r="X28" s="74">
        <v>0.33333333333333331</v>
      </c>
      <c r="Y28" s="36"/>
      <c r="Z28" s="36"/>
      <c r="AA28" s="39"/>
      <c r="AB28" s="35"/>
      <c r="AC28" s="36"/>
      <c r="AD28" s="36"/>
      <c r="AE28" s="39"/>
      <c r="AF28" s="150">
        <f>SUM(D28:AE28)</f>
        <v>1.9166666666666663</v>
      </c>
      <c r="AG28" s="152">
        <f>SUM(D29:AE29)</f>
        <v>1.7916666666666665</v>
      </c>
    </row>
    <row r="29" spans="1:33" ht="15" customHeight="1" x14ac:dyDescent="0.25">
      <c r="A29" s="126"/>
      <c r="B29" s="146"/>
      <c r="C29" s="28" t="s">
        <v>16</v>
      </c>
      <c r="D29" s="75">
        <v>0.22916666666666666</v>
      </c>
      <c r="E29" s="30"/>
      <c r="F29" s="30"/>
      <c r="G29" s="78"/>
      <c r="H29" s="75">
        <v>0.3125</v>
      </c>
      <c r="I29" s="30"/>
      <c r="J29" s="30"/>
      <c r="K29" s="78"/>
      <c r="L29" s="75">
        <v>0.3125</v>
      </c>
      <c r="M29" s="30"/>
      <c r="N29" s="30"/>
      <c r="O29" s="78"/>
      <c r="P29" s="75">
        <v>0.3125</v>
      </c>
      <c r="Q29" s="30"/>
      <c r="R29" s="30"/>
      <c r="S29" s="78"/>
      <c r="T29" s="75">
        <v>0.3125</v>
      </c>
      <c r="U29" s="30"/>
      <c r="V29" s="30"/>
      <c r="W29" s="78"/>
      <c r="X29" s="75">
        <v>0.3125</v>
      </c>
      <c r="Y29" s="30"/>
      <c r="Z29" s="30"/>
      <c r="AA29" s="33"/>
      <c r="AB29" s="29"/>
      <c r="AC29" s="30"/>
      <c r="AD29" s="30"/>
      <c r="AE29" s="33"/>
      <c r="AF29" s="150"/>
      <c r="AG29" s="152"/>
    </row>
    <row r="30" spans="1:33" ht="15" customHeight="1" x14ac:dyDescent="0.25">
      <c r="A30" s="126"/>
      <c r="B30" s="147" t="s">
        <v>18</v>
      </c>
      <c r="C30" s="34" t="s">
        <v>15</v>
      </c>
      <c r="D30" s="38"/>
      <c r="E30" s="36"/>
      <c r="F30" s="36"/>
      <c r="G30" s="37"/>
      <c r="H30" s="38"/>
      <c r="I30" s="36"/>
      <c r="J30" s="36"/>
      <c r="K30" s="91"/>
      <c r="L30" s="84">
        <v>0.33333333333333331</v>
      </c>
      <c r="M30" s="36"/>
      <c r="N30" s="36"/>
      <c r="O30" s="91"/>
      <c r="P30" s="84">
        <v>0.33333333333333331</v>
      </c>
      <c r="Q30" s="36"/>
      <c r="R30" s="36"/>
      <c r="S30" s="91"/>
      <c r="T30" s="84">
        <v>0.33333333333333331</v>
      </c>
      <c r="U30" s="36"/>
      <c r="V30" s="36"/>
      <c r="W30" s="91"/>
      <c r="X30" s="84">
        <v>0.33333333333333331</v>
      </c>
      <c r="Y30" s="36"/>
      <c r="Z30" s="36"/>
      <c r="AA30" s="37"/>
      <c r="AB30" s="38"/>
      <c r="AC30" s="36"/>
      <c r="AD30" s="36"/>
      <c r="AE30" s="88">
        <v>8.3333333333333329E-2</v>
      </c>
      <c r="AF30" s="150">
        <f>SUM(D30:AE30)</f>
        <v>1.4166666666666665</v>
      </c>
      <c r="AG30" s="152">
        <f>SUM(D31:AE31)</f>
        <v>1.3333333333333333</v>
      </c>
    </row>
    <row r="31" spans="1:33" ht="15" customHeight="1" thickBot="1" x14ac:dyDescent="0.3">
      <c r="A31" s="131"/>
      <c r="B31" s="153"/>
      <c r="C31" s="40" t="s">
        <v>16</v>
      </c>
      <c r="D31" s="52"/>
      <c r="E31" s="42"/>
      <c r="F31" s="42"/>
      <c r="G31" s="44"/>
      <c r="H31" s="52"/>
      <c r="I31" s="42"/>
      <c r="J31" s="42"/>
      <c r="K31" s="93"/>
      <c r="L31" s="85">
        <v>0.3125</v>
      </c>
      <c r="M31" s="42"/>
      <c r="N31" s="42"/>
      <c r="O31" s="93"/>
      <c r="P31" s="85">
        <v>0.3125</v>
      </c>
      <c r="Q31" s="42"/>
      <c r="R31" s="42"/>
      <c r="S31" s="93"/>
      <c r="T31" s="85">
        <v>0.3125</v>
      </c>
      <c r="U31" s="42"/>
      <c r="V31" s="42"/>
      <c r="W31" s="93"/>
      <c r="X31" s="85">
        <v>0.3125</v>
      </c>
      <c r="Y31" s="42"/>
      <c r="Z31" s="42"/>
      <c r="AA31" s="44"/>
      <c r="AB31" s="52"/>
      <c r="AC31" s="42"/>
      <c r="AD31" s="42"/>
      <c r="AE31" s="89">
        <v>8.3333333333333329E-2</v>
      </c>
      <c r="AF31" s="150"/>
      <c r="AG31" s="152"/>
    </row>
    <row r="32" spans="1:33" ht="26.5" customHeight="1" thickBot="1" x14ac:dyDescent="0.3">
      <c r="X32" s="120" t="s">
        <v>28</v>
      </c>
      <c r="Y32" s="121"/>
      <c r="Z32" s="121"/>
      <c r="AA32" s="121"/>
      <c r="AB32" s="121"/>
      <c r="AC32" s="121"/>
      <c r="AD32" s="121"/>
      <c r="AE32" s="122"/>
      <c r="AF32" s="57">
        <f>SUM(AF5:AF10,AF12:AF17,AF19:AF24,AF26:AF31)/12</f>
        <v>1.5</v>
      </c>
      <c r="AG32" s="58">
        <f>SUM(AG5:AG10,AG12:AG17,AG19:AG24,AG26:AG31)/12</f>
        <v>1.4062499999999998</v>
      </c>
    </row>
    <row r="33" spans="2:33" ht="15" customHeight="1" x14ac:dyDescent="0.25"/>
    <row r="34" spans="2:33" s="60" customFormat="1" ht="35.15" customHeight="1" x14ac:dyDescent="0.25">
      <c r="B34" s="61" t="s">
        <v>20</v>
      </c>
      <c r="C34" s="61"/>
      <c r="D34" s="62"/>
      <c r="E34" s="62"/>
      <c r="F34" s="62"/>
      <c r="G34" s="62"/>
      <c r="H34" s="62"/>
      <c r="I34" s="63" t="str">
        <f>'Nr990_NAoW_6Tage_5-7'!$I$16</f>
        <v>Die Arbeit ist um die Mitte der Arbeitszeit durch Pausen von folgender Mindestdauer zu unterbrechen (Art. 15 ArG):</v>
      </c>
      <c r="AF34" s="64"/>
      <c r="AG34" s="64"/>
    </row>
    <row r="35" spans="2:33" s="60" customFormat="1" ht="35.15" customHeight="1" x14ac:dyDescent="0.25">
      <c r="B35" s="61"/>
      <c r="C35" s="61"/>
      <c r="D35" s="62"/>
      <c r="E35" s="62"/>
      <c r="F35" s="62"/>
      <c r="G35" s="62"/>
      <c r="H35" s="62"/>
      <c r="I35" s="63" t="str">
        <f>'Nr990_NAoW_6Tage_5-7'!$I$17</f>
        <v>- 1/4 Stunde bei einer Arbeitszeit von mehr als 5 1/2 Stunden</v>
      </c>
      <c r="AF35" s="64"/>
      <c r="AG35" s="64"/>
    </row>
    <row r="36" spans="2:33" s="60" customFormat="1" ht="35.15" customHeight="1" x14ac:dyDescent="0.25">
      <c r="B36" s="61"/>
      <c r="C36" s="61"/>
      <c r="D36" s="62"/>
      <c r="E36" s="62"/>
      <c r="F36" s="62"/>
      <c r="G36" s="62"/>
      <c r="H36" s="62"/>
      <c r="I36" s="63" t="str">
        <f>'Nr990_NAoW_6Tage_5-7'!$I$18</f>
        <v>- 1/2 Stunde bei einer Arbeitszeit von mehr als 7 Stunden.</v>
      </c>
      <c r="AF36" s="64"/>
      <c r="AG36" s="64"/>
    </row>
    <row r="37" spans="2:33" s="60" customFormat="1" ht="35.15" customHeight="1" x14ac:dyDescent="0.25">
      <c r="B37" s="61"/>
      <c r="C37" s="61"/>
      <c r="D37" s="62"/>
      <c r="E37" s="62"/>
      <c r="F37" s="62"/>
      <c r="G37" s="62"/>
      <c r="H37" s="62"/>
      <c r="I37" s="63" t="str">
        <f>'Nr990_NAoW_6Tage_5-7'!$I$19</f>
        <v>Pausen bis zu einer halben Stunde dürfen nicht aufgeteilt werden (Art. 18 Abs. 3 ArGV1).</v>
      </c>
      <c r="AE37" s="104"/>
      <c r="AF37" s="64"/>
      <c r="AG37" s="64"/>
    </row>
    <row r="38" spans="2:33" s="60" customFormat="1" ht="15" customHeight="1" x14ac:dyDescent="0.25">
      <c r="B38" s="61"/>
      <c r="C38" s="61"/>
      <c r="D38" s="62"/>
      <c r="E38" s="62"/>
      <c r="F38" s="62"/>
      <c r="G38" s="62"/>
      <c r="H38" s="62"/>
      <c r="AF38" s="64"/>
      <c r="AG38" s="64"/>
    </row>
    <row r="39" spans="2:33" s="60" customFormat="1" ht="35.15" customHeight="1" x14ac:dyDescent="0.25">
      <c r="B39" s="61" t="s">
        <v>21</v>
      </c>
      <c r="C39" s="61"/>
      <c r="D39" s="62"/>
      <c r="E39" s="62"/>
      <c r="F39" s="62"/>
      <c r="G39" s="62"/>
      <c r="H39" s="62"/>
      <c r="I39" s="63" t="s">
        <v>27</v>
      </c>
      <c r="AF39" s="64"/>
      <c r="AG39" s="64"/>
    </row>
    <row r="40" spans="2:33" s="60" customFormat="1" ht="35.15" customHeight="1" x14ac:dyDescent="0.25">
      <c r="C40" s="61"/>
      <c r="D40" s="62"/>
      <c r="E40" s="62"/>
      <c r="F40" s="62"/>
      <c r="G40" s="62"/>
      <c r="I40" s="63" t="str">
        <f>'Nr990_NAoW_6Tage_5-7'!$I$22</f>
        <v>- Die Anfangszeiten können bis um 1 Stunde vor- oder nachverschoben werden, mit entsprechend früherem bzw. späterem Arbeitsschluss.</v>
      </c>
      <c r="AF40" s="64"/>
      <c r="AG40" s="64"/>
    </row>
    <row r="41" spans="2:33" s="60" customFormat="1" ht="35.15" customHeight="1" x14ac:dyDescent="0.25">
      <c r="C41" s="61"/>
      <c r="D41" s="62"/>
      <c r="E41" s="62"/>
      <c r="F41" s="62"/>
      <c r="G41" s="62"/>
      <c r="I41" s="63" t="str">
        <f>'Nr990_NAoW_6Tage_5-7'!$I$23</f>
        <v xml:space="preserve">  Diese Zeiten gelten für die gesamte Bewilligungsdauer.</v>
      </c>
      <c r="AF41" s="64"/>
      <c r="AG41" s="64"/>
    </row>
    <row r="42" spans="2:33" s="60" customFormat="1" ht="35.15" customHeight="1" x14ac:dyDescent="0.25">
      <c r="B42" s="61"/>
      <c r="C42" s="61"/>
      <c r="D42" s="62"/>
      <c r="E42" s="62"/>
      <c r="F42" s="62"/>
      <c r="G42" s="62"/>
      <c r="H42" s="62"/>
      <c r="I42" s="63" t="str">
        <f>'Nr990_NAoW_6Tage_5-7'!$I$24</f>
        <v>- Schichtbeginn in Sonntag/Montag-Nacht frühestens ab 22:00 Uhr möglich und</v>
      </c>
      <c r="AF42" s="64"/>
      <c r="AG42" s="64"/>
    </row>
    <row r="43" spans="2:33" s="60" customFormat="1" ht="35.15" customHeight="1" x14ac:dyDescent="0.25">
      <c r="B43" s="61"/>
      <c r="C43" s="61"/>
      <c r="D43" s="62"/>
      <c r="E43" s="62"/>
      <c r="F43" s="62"/>
      <c r="G43" s="62"/>
      <c r="H43" s="62"/>
      <c r="I43" s="60" t="str">
        <f>'Nr990_NAoW_6Tage_5-7'!$I$25</f>
        <v xml:space="preserve">  nur mit Verschiebung des Sonntagszeitraumes: Samstag 22:00 Uhr bis Sonntag 22:00 Uhr</v>
      </c>
      <c r="AE43" s="104"/>
      <c r="AF43" s="64"/>
      <c r="AG43" s="64"/>
    </row>
    <row r="44" spans="2:33" s="60" customFormat="1" ht="15" customHeight="1" x14ac:dyDescent="0.25">
      <c r="I44" s="63"/>
    </row>
    <row r="45" spans="2:33" s="65" customFormat="1" ht="35.15" customHeight="1" x14ac:dyDescent="0.5">
      <c r="B45" s="61" t="s">
        <v>22</v>
      </c>
      <c r="I45" s="60" t="str">
        <f>'Nr990_NAoW_6Tage_5-7'!$I$27</f>
        <v>Art. 17, 19 und 20 ArG, Art. 30 ArGV 1</v>
      </c>
      <c r="AF45" s="66"/>
      <c r="AG45" s="66"/>
    </row>
    <row r="47" spans="2:33" ht="29.5" x14ac:dyDescent="0.5">
      <c r="B47" s="61" t="s">
        <v>45</v>
      </c>
      <c r="I47" s="106" t="s">
        <v>47</v>
      </c>
    </row>
    <row r="48" spans="2:33" ht="25" x14ac:dyDescent="0.5">
      <c r="I48" s="106"/>
    </row>
  </sheetData>
  <sheetProtection password="CAD5" sheet="1" objects="1" scenarios="1"/>
  <mergeCells count="46">
    <mergeCell ref="A5:A10"/>
    <mergeCell ref="A12:A17"/>
    <mergeCell ref="A19:A24"/>
    <mergeCell ref="A26:A31"/>
    <mergeCell ref="AF21:AF22"/>
    <mergeCell ref="AG21:AG22"/>
    <mergeCell ref="B14:B15"/>
    <mergeCell ref="AF14:AF15"/>
    <mergeCell ref="AF26:AF27"/>
    <mergeCell ref="AG26:AG27"/>
    <mergeCell ref="AF23:AF24"/>
    <mergeCell ref="AG23:AG24"/>
    <mergeCell ref="B21:B22"/>
    <mergeCell ref="B26:B27"/>
    <mergeCell ref="A1:G2"/>
    <mergeCell ref="H1:AE2"/>
    <mergeCell ref="AG16:AG17"/>
    <mergeCell ref="B19:B20"/>
    <mergeCell ref="AF19:AF20"/>
    <mergeCell ref="AG19:AG20"/>
    <mergeCell ref="AF12:AF13"/>
    <mergeCell ref="AG12:AG13"/>
    <mergeCell ref="B30:B31"/>
    <mergeCell ref="AF30:AF31"/>
    <mergeCell ref="AG30:AG31"/>
    <mergeCell ref="B28:B29"/>
    <mergeCell ref="AF28:AF29"/>
    <mergeCell ref="AG28:AG29"/>
    <mergeCell ref="AF5:AF6"/>
    <mergeCell ref="AG5:AG6"/>
    <mergeCell ref="AF7:AF8"/>
    <mergeCell ref="AG7:AG8"/>
    <mergeCell ref="AF16:AF17"/>
    <mergeCell ref="AF9:AF10"/>
    <mergeCell ref="AG9:AG10"/>
    <mergeCell ref="AG14:AG15"/>
    <mergeCell ref="X32:AE32"/>
    <mergeCell ref="A3:A4"/>
    <mergeCell ref="B3:B4"/>
    <mergeCell ref="C3:C4"/>
    <mergeCell ref="B5:B6"/>
    <mergeCell ref="B7:B8"/>
    <mergeCell ref="B9:B10"/>
    <mergeCell ref="B12:B13"/>
    <mergeCell ref="B16:B17"/>
    <mergeCell ref="B23:B24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45" fitToHeight="0" orientation="landscape" r:id="rId1"/>
  <headerFooter alignWithMargins="0">
    <oddFooter>&amp;L&amp;11Seite &amp;P / &amp;N
&amp;F&amp;R&amp;11Staatssekretariat für Wirtschaft SECO
Arbeitsbedingungen
Arbeitnehmerschutz ABAS
Holzikofenweg 36, 3003 Bern
Tel. +41 (31) 322 29 48, Fax +41 (31) 322 78 31
info@seco.admin.ch
www.seco.admin.ch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opLeftCell="A7" zoomScale="60" zoomScaleNormal="60" zoomScaleSheetLayoutView="50" workbookViewId="0">
      <selection activeCell="I56" sqref="I56"/>
    </sheetView>
  </sheetViews>
  <sheetFormatPr baseColWidth="10" defaultColWidth="11.453125" defaultRowHeight="12.5" x14ac:dyDescent="0.25"/>
  <cols>
    <col min="1" max="3" width="6.7265625" style="2" customWidth="1"/>
    <col min="4" max="4" width="8.7265625" style="2" customWidth="1"/>
    <col min="5" max="6" width="10.7265625" style="2" customWidth="1"/>
    <col min="7" max="7" width="2.7265625" style="2" customWidth="1"/>
    <col min="8" max="8" width="8.7265625" style="2" customWidth="1"/>
    <col min="9" max="10" width="10.7265625" style="2" customWidth="1"/>
    <col min="11" max="11" width="2.7265625" style="2" customWidth="1"/>
    <col min="12" max="12" width="8.7265625" style="2" customWidth="1"/>
    <col min="13" max="14" width="10.7265625" style="2" customWidth="1"/>
    <col min="15" max="15" width="2.7265625" style="2" customWidth="1"/>
    <col min="16" max="16" width="8.7265625" style="2" customWidth="1"/>
    <col min="17" max="18" width="10.7265625" style="2" customWidth="1"/>
    <col min="19" max="19" width="2.7265625" style="2" customWidth="1"/>
    <col min="20" max="20" width="8.7265625" style="2" customWidth="1"/>
    <col min="21" max="22" width="10.7265625" style="2" customWidth="1"/>
    <col min="23" max="23" width="2.7265625" style="2" customWidth="1"/>
    <col min="24" max="24" width="8.7265625" style="2" customWidth="1"/>
    <col min="25" max="26" width="10.7265625" style="2" customWidth="1"/>
    <col min="27" max="27" width="2.7265625" style="2" customWidth="1"/>
    <col min="28" max="28" width="8.7265625" style="2" customWidth="1"/>
    <col min="29" max="30" width="10.7265625" style="2" customWidth="1"/>
    <col min="31" max="31" width="2.7265625" style="2" customWidth="1"/>
    <col min="32" max="33" width="23.7265625" style="59" customWidth="1"/>
    <col min="34" max="16384" width="11.453125" style="2"/>
  </cols>
  <sheetData>
    <row r="1" spans="1:33" ht="40" customHeight="1" x14ac:dyDescent="0.25">
      <c r="A1" s="107" t="s">
        <v>33</v>
      </c>
      <c r="B1" s="108"/>
      <c r="C1" s="108"/>
      <c r="D1" s="108"/>
      <c r="E1" s="108"/>
      <c r="F1" s="108"/>
      <c r="G1" s="108"/>
      <c r="H1" s="133" t="s">
        <v>46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5"/>
      <c r="AF1" s="105" t="s">
        <v>44</v>
      </c>
      <c r="AG1" s="1"/>
    </row>
    <row r="2" spans="1:33" ht="30" customHeight="1" thickBot="1" x14ac:dyDescent="0.3">
      <c r="A2" s="109"/>
      <c r="B2" s="110"/>
      <c r="C2" s="110"/>
      <c r="D2" s="110"/>
      <c r="E2" s="110"/>
      <c r="F2" s="110"/>
      <c r="G2" s="110"/>
      <c r="H2" s="136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8"/>
      <c r="AF2" s="3" t="s">
        <v>0</v>
      </c>
      <c r="AG2" s="4">
        <v>39356</v>
      </c>
    </row>
    <row r="3" spans="1:33" ht="50.15" customHeight="1" thickBot="1" x14ac:dyDescent="0.3">
      <c r="A3" s="123" t="s">
        <v>1</v>
      </c>
      <c r="B3" s="123" t="s">
        <v>2</v>
      </c>
      <c r="C3" s="123" t="s">
        <v>3</v>
      </c>
      <c r="D3" s="5" t="s">
        <v>4</v>
      </c>
      <c r="E3" s="6"/>
      <c r="F3" s="6"/>
      <c r="G3" s="7"/>
      <c r="H3" s="8" t="s">
        <v>5</v>
      </c>
      <c r="I3" s="9"/>
      <c r="J3" s="9"/>
      <c r="K3" s="10"/>
      <c r="L3" s="11" t="s">
        <v>6</v>
      </c>
      <c r="M3" s="9"/>
      <c r="N3" s="9"/>
      <c r="O3" s="12"/>
      <c r="P3" s="8" t="s">
        <v>7</v>
      </c>
      <c r="Q3" s="9"/>
      <c r="R3" s="9"/>
      <c r="S3" s="10"/>
      <c r="T3" s="11" t="s">
        <v>8</v>
      </c>
      <c r="U3" s="9"/>
      <c r="V3" s="9"/>
      <c r="W3" s="12"/>
      <c r="X3" s="8" t="s">
        <v>9</v>
      </c>
      <c r="Y3" s="9"/>
      <c r="Z3" s="9"/>
      <c r="AA3" s="10"/>
      <c r="AB3" s="11" t="s">
        <v>10</v>
      </c>
      <c r="AC3" s="9"/>
      <c r="AD3" s="9"/>
      <c r="AE3" s="13"/>
      <c r="AF3" s="14" t="s">
        <v>11</v>
      </c>
      <c r="AG3" s="15"/>
    </row>
    <row r="4" spans="1:33" s="21" customFormat="1" ht="26.5" customHeight="1" thickBot="1" x14ac:dyDescent="0.3">
      <c r="A4" s="124"/>
      <c r="B4" s="124"/>
      <c r="C4" s="124"/>
      <c r="D4" s="16">
        <v>0.25</v>
      </c>
      <c r="E4" s="17">
        <v>0.58333333333333337</v>
      </c>
      <c r="F4" s="17">
        <v>0.91666666666666663</v>
      </c>
      <c r="G4" s="18"/>
      <c r="H4" s="16">
        <v>0.25</v>
      </c>
      <c r="I4" s="17">
        <v>0.58333333333333337</v>
      </c>
      <c r="J4" s="17">
        <v>0.91666666666666663</v>
      </c>
      <c r="K4" s="18"/>
      <c r="L4" s="16">
        <v>0.25</v>
      </c>
      <c r="M4" s="17">
        <v>0.58333333333333337</v>
      </c>
      <c r="N4" s="17">
        <v>0.91666666666666663</v>
      </c>
      <c r="O4" s="18"/>
      <c r="P4" s="16">
        <v>0.25</v>
      </c>
      <c r="Q4" s="17">
        <v>0.58333333333333337</v>
      </c>
      <c r="R4" s="17">
        <v>0.91666666666666663</v>
      </c>
      <c r="S4" s="18"/>
      <c r="T4" s="16">
        <v>0.25</v>
      </c>
      <c r="U4" s="17">
        <v>0.58333333333333337</v>
      </c>
      <c r="V4" s="17">
        <v>0.91666666666666663</v>
      </c>
      <c r="W4" s="18"/>
      <c r="X4" s="16">
        <v>0.25</v>
      </c>
      <c r="Y4" s="17">
        <v>0.58333333333333337</v>
      </c>
      <c r="Z4" s="17">
        <v>0.91666666666666663</v>
      </c>
      <c r="AA4" s="18"/>
      <c r="AB4" s="16">
        <v>0.25</v>
      </c>
      <c r="AC4" s="17">
        <v>0.58333333333333337</v>
      </c>
      <c r="AD4" s="17">
        <v>0.91666666666666663</v>
      </c>
      <c r="AE4" s="18"/>
      <c r="AF4" s="19" t="s">
        <v>12</v>
      </c>
      <c r="AG4" s="20" t="s">
        <v>13</v>
      </c>
    </row>
    <row r="5" spans="1:33" ht="15" customHeight="1" x14ac:dyDescent="0.25">
      <c r="A5" s="125">
        <v>1</v>
      </c>
      <c r="B5" s="143" t="s">
        <v>14</v>
      </c>
      <c r="C5" s="22" t="s">
        <v>15</v>
      </c>
      <c r="D5" s="54">
        <v>0.25</v>
      </c>
      <c r="E5" s="24"/>
      <c r="F5" s="24"/>
      <c r="G5" s="53"/>
      <c r="H5" s="54">
        <v>0.33333333333333331</v>
      </c>
      <c r="I5" s="24"/>
      <c r="J5" s="24"/>
      <c r="K5" s="53"/>
      <c r="L5" s="54">
        <v>0.33333333333333331</v>
      </c>
      <c r="M5" s="24"/>
      <c r="N5" s="24"/>
      <c r="O5" s="53"/>
      <c r="P5" s="54">
        <v>0.33333333333333331</v>
      </c>
      <c r="Q5" s="24"/>
      <c r="R5" s="24"/>
      <c r="S5" s="53"/>
      <c r="T5" s="54">
        <v>0.33333333333333331</v>
      </c>
      <c r="U5" s="24"/>
      <c r="V5" s="24"/>
      <c r="W5" s="53"/>
      <c r="X5" s="54">
        <v>0.33333333333333331</v>
      </c>
      <c r="Y5" s="24"/>
      <c r="Z5" s="24"/>
      <c r="AA5" s="27"/>
      <c r="AB5" s="23"/>
      <c r="AC5" s="24"/>
      <c r="AD5" s="24"/>
      <c r="AE5" s="27"/>
      <c r="AF5" s="149">
        <f>SUM(D5:AE5)</f>
        <v>1.9166666666666663</v>
      </c>
      <c r="AG5" s="151">
        <f>SUM(D6:AE6)</f>
        <v>1.7916666666666665</v>
      </c>
    </row>
    <row r="6" spans="1:33" ht="15" customHeight="1" x14ac:dyDescent="0.25">
      <c r="A6" s="126"/>
      <c r="B6" s="144"/>
      <c r="C6" s="28" t="s">
        <v>16</v>
      </c>
      <c r="D6" s="56">
        <v>0.22916666666666666</v>
      </c>
      <c r="E6" s="30"/>
      <c r="F6" s="30"/>
      <c r="G6" s="55"/>
      <c r="H6" s="56">
        <v>0.3125</v>
      </c>
      <c r="I6" s="30"/>
      <c r="J6" s="30"/>
      <c r="K6" s="55"/>
      <c r="L6" s="56">
        <v>0.3125</v>
      </c>
      <c r="M6" s="30"/>
      <c r="N6" s="30"/>
      <c r="O6" s="55"/>
      <c r="P6" s="56">
        <v>0.3125</v>
      </c>
      <c r="Q6" s="30"/>
      <c r="R6" s="30"/>
      <c r="S6" s="55"/>
      <c r="T6" s="56">
        <v>0.3125</v>
      </c>
      <c r="U6" s="30"/>
      <c r="V6" s="30"/>
      <c r="W6" s="55"/>
      <c r="X6" s="56">
        <v>0.3125</v>
      </c>
      <c r="Y6" s="30"/>
      <c r="Z6" s="30"/>
      <c r="AA6" s="33"/>
      <c r="AB6" s="29"/>
      <c r="AC6" s="30"/>
      <c r="AD6" s="30"/>
      <c r="AE6" s="33"/>
      <c r="AF6" s="150"/>
      <c r="AG6" s="152"/>
    </row>
    <row r="7" spans="1:33" ht="15" customHeight="1" x14ac:dyDescent="0.25">
      <c r="A7" s="126"/>
      <c r="B7" s="145" t="s">
        <v>17</v>
      </c>
      <c r="C7" s="34" t="s">
        <v>15</v>
      </c>
      <c r="D7" s="38"/>
      <c r="E7" s="36"/>
      <c r="F7" s="36"/>
      <c r="G7" s="37"/>
      <c r="H7" s="38"/>
      <c r="I7" s="36"/>
      <c r="J7" s="36"/>
      <c r="K7" s="77"/>
      <c r="L7" s="74">
        <v>0.33333333333333331</v>
      </c>
      <c r="M7" s="36"/>
      <c r="N7" s="36"/>
      <c r="O7" s="77"/>
      <c r="P7" s="74">
        <v>0.33333333333333331</v>
      </c>
      <c r="Q7" s="36"/>
      <c r="R7" s="36"/>
      <c r="S7" s="77"/>
      <c r="T7" s="74">
        <v>0.33333333333333331</v>
      </c>
      <c r="U7" s="36"/>
      <c r="V7" s="36"/>
      <c r="W7" s="77"/>
      <c r="X7" s="74">
        <v>0.33333333333333331</v>
      </c>
      <c r="Y7" s="36"/>
      <c r="Z7" s="36"/>
      <c r="AA7" s="77"/>
      <c r="AB7" s="74">
        <v>0.33333333333333331</v>
      </c>
      <c r="AC7" s="36"/>
      <c r="AD7" s="36"/>
      <c r="AE7" s="82">
        <v>8.3333333333333329E-2</v>
      </c>
      <c r="AF7" s="150">
        <f>SUM(D7:AE7)</f>
        <v>1.7499999999999998</v>
      </c>
      <c r="AG7" s="152">
        <f>SUM(D8:AE8)</f>
        <v>1.6458333333333333</v>
      </c>
    </row>
    <row r="8" spans="1:33" ht="15" customHeight="1" x14ac:dyDescent="0.25">
      <c r="A8" s="126"/>
      <c r="B8" s="146"/>
      <c r="C8" s="28" t="s">
        <v>16</v>
      </c>
      <c r="D8" s="32"/>
      <c r="E8" s="30"/>
      <c r="F8" s="30"/>
      <c r="G8" s="31"/>
      <c r="H8" s="32"/>
      <c r="I8" s="30"/>
      <c r="J8" s="30"/>
      <c r="K8" s="78"/>
      <c r="L8" s="75">
        <v>0.3125</v>
      </c>
      <c r="M8" s="30"/>
      <c r="N8" s="30"/>
      <c r="O8" s="78"/>
      <c r="P8" s="75">
        <v>0.3125</v>
      </c>
      <c r="Q8" s="30"/>
      <c r="R8" s="30"/>
      <c r="S8" s="78"/>
      <c r="T8" s="75">
        <v>0.3125</v>
      </c>
      <c r="U8" s="30"/>
      <c r="V8" s="30"/>
      <c r="W8" s="78"/>
      <c r="X8" s="75">
        <v>0.3125</v>
      </c>
      <c r="Y8" s="30"/>
      <c r="Z8" s="30"/>
      <c r="AA8" s="78"/>
      <c r="AB8" s="75">
        <v>0.3125</v>
      </c>
      <c r="AC8" s="30"/>
      <c r="AD8" s="30"/>
      <c r="AE8" s="83">
        <v>8.3333333333333329E-2</v>
      </c>
      <c r="AF8" s="150"/>
      <c r="AG8" s="152"/>
    </row>
    <row r="9" spans="1:33" ht="15" customHeight="1" x14ac:dyDescent="0.25">
      <c r="A9" s="126"/>
      <c r="B9" s="147" t="s">
        <v>18</v>
      </c>
      <c r="C9" s="34" t="s">
        <v>15</v>
      </c>
      <c r="D9" s="84">
        <v>0.25</v>
      </c>
      <c r="E9" s="36"/>
      <c r="F9" s="36"/>
      <c r="G9" s="37"/>
      <c r="H9" s="38"/>
      <c r="I9" s="36"/>
      <c r="J9" s="36"/>
      <c r="K9" s="37"/>
      <c r="L9" s="38"/>
      <c r="M9" s="36"/>
      <c r="N9" s="36"/>
      <c r="O9" s="37"/>
      <c r="P9" s="38"/>
      <c r="Q9" s="36"/>
      <c r="R9" s="36"/>
      <c r="S9" s="91"/>
      <c r="T9" s="84">
        <v>0.33333333333333331</v>
      </c>
      <c r="U9" s="36"/>
      <c r="V9" s="36"/>
      <c r="W9" s="91"/>
      <c r="X9" s="84">
        <v>0.33333333333333331</v>
      </c>
      <c r="Y9" s="36"/>
      <c r="Z9" s="36"/>
      <c r="AA9" s="91"/>
      <c r="AB9" s="84">
        <v>0.33333333333333331</v>
      </c>
      <c r="AC9" s="36"/>
      <c r="AD9" s="36"/>
      <c r="AE9" s="88">
        <v>8.3333333333333329E-2</v>
      </c>
      <c r="AF9" s="150">
        <f>SUM(D9:AE9)</f>
        <v>1.333333333333333</v>
      </c>
      <c r="AG9" s="152">
        <f>SUM(D10:AE10)</f>
        <v>1.2499999999999998</v>
      </c>
    </row>
    <row r="10" spans="1:33" ht="15" customHeight="1" x14ac:dyDescent="0.25">
      <c r="A10" s="126"/>
      <c r="B10" s="148"/>
      <c r="C10" s="28" t="s">
        <v>16</v>
      </c>
      <c r="D10" s="90">
        <v>0.22916666666666666</v>
      </c>
      <c r="E10" s="30"/>
      <c r="F10" s="30"/>
      <c r="G10" s="31"/>
      <c r="H10" s="32"/>
      <c r="I10" s="30"/>
      <c r="J10" s="30"/>
      <c r="K10" s="31"/>
      <c r="L10" s="32"/>
      <c r="M10" s="30"/>
      <c r="N10" s="30"/>
      <c r="O10" s="31"/>
      <c r="P10" s="32"/>
      <c r="Q10" s="30"/>
      <c r="R10" s="30"/>
      <c r="S10" s="92"/>
      <c r="T10" s="90">
        <v>0.3125</v>
      </c>
      <c r="U10" s="30"/>
      <c r="V10" s="30"/>
      <c r="W10" s="92"/>
      <c r="X10" s="90">
        <v>0.3125</v>
      </c>
      <c r="Y10" s="30"/>
      <c r="Z10" s="30"/>
      <c r="AA10" s="92"/>
      <c r="AB10" s="90">
        <v>0.3125</v>
      </c>
      <c r="AC10" s="30"/>
      <c r="AD10" s="30"/>
      <c r="AE10" s="94">
        <v>8.3333333333333329E-2</v>
      </c>
      <c r="AF10" s="150"/>
      <c r="AG10" s="152"/>
    </row>
    <row r="11" spans="1:33" ht="15" customHeight="1" x14ac:dyDescent="0.25">
      <c r="A11" s="126"/>
      <c r="B11" s="156" t="s">
        <v>32</v>
      </c>
      <c r="C11" s="34" t="s">
        <v>15</v>
      </c>
      <c r="D11" s="96">
        <v>0.25</v>
      </c>
      <c r="E11" s="36"/>
      <c r="F11" s="36"/>
      <c r="G11" s="98"/>
      <c r="H11" s="96">
        <v>0.33333333333333331</v>
      </c>
      <c r="I11" s="36"/>
      <c r="J11" s="36"/>
      <c r="K11" s="98"/>
      <c r="L11" s="96">
        <v>0.33333333333333331</v>
      </c>
      <c r="M11" s="36"/>
      <c r="N11" s="36"/>
      <c r="O11" s="37"/>
      <c r="P11" s="38"/>
      <c r="Q11" s="36"/>
      <c r="R11" s="36"/>
      <c r="S11" s="37"/>
      <c r="T11" s="38"/>
      <c r="U11" s="36"/>
      <c r="V11" s="36"/>
      <c r="W11" s="37"/>
      <c r="X11" s="38"/>
      <c r="Y11" s="36"/>
      <c r="Z11" s="36"/>
      <c r="AA11" s="39"/>
      <c r="AB11" s="35"/>
      <c r="AC11" s="36"/>
      <c r="AD11" s="36"/>
      <c r="AE11" s="102">
        <v>8.3333333333333329E-2</v>
      </c>
      <c r="AF11" s="150">
        <f>SUM(D11:AE11)</f>
        <v>0.99999999999999989</v>
      </c>
      <c r="AG11" s="152">
        <f>SUM(D12:AE12)</f>
        <v>0.9375</v>
      </c>
    </row>
    <row r="12" spans="1:33" ht="15" customHeight="1" thickBot="1" x14ac:dyDescent="0.3">
      <c r="A12" s="131"/>
      <c r="B12" s="157"/>
      <c r="C12" s="40" t="s">
        <v>16</v>
      </c>
      <c r="D12" s="97">
        <v>0.22916666666666666</v>
      </c>
      <c r="E12" s="30"/>
      <c r="F12" s="30"/>
      <c r="G12" s="99"/>
      <c r="H12" s="97">
        <v>0.3125</v>
      </c>
      <c r="I12" s="30"/>
      <c r="J12" s="30"/>
      <c r="K12" s="99"/>
      <c r="L12" s="97">
        <v>0.3125</v>
      </c>
      <c r="M12" s="30"/>
      <c r="N12" s="30"/>
      <c r="O12" s="31"/>
      <c r="P12" s="32"/>
      <c r="Q12" s="30"/>
      <c r="R12" s="30"/>
      <c r="S12" s="31"/>
      <c r="T12" s="32"/>
      <c r="U12" s="30"/>
      <c r="V12" s="30"/>
      <c r="W12" s="31"/>
      <c r="X12" s="32"/>
      <c r="Y12" s="30"/>
      <c r="Z12" s="30"/>
      <c r="AA12" s="33"/>
      <c r="AB12" s="29"/>
      <c r="AC12" s="30"/>
      <c r="AD12" s="30"/>
      <c r="AE12" s="103">
        <v>8.3333333333333329E-2</v>
      </c>
      <c r="AF12" s="154"/>
      <c r="AG12" s="155"/>
    </row>
    <row r="13" spans="1:33" ht="26.5" customHeight="1" thickBot="1" x14ac:dyDescent="0.55000000000000004">
      <c r="A13" s="45"/>
      <c r="B13" s="46"/>
      <c r="C13" s="46"/>
      <c r="D13" s="47"/>
      <c r="E13" s="47"/>
      <c r="F13" s="47"/>
      <c r="G13" s="48"/>
      <c r="H13" s="47"/>
      <c r="I13" s="47"/>
      <c r="J13" s="47"/>
      <c r="K13" s="48"/>
      <c r="L13" s="47"/>
      <c r="M13" s="47"/>
      <c r="N13" s="47"/>
      <c r="O13" s="48"/>
      <c r="P13" s="47"/>
      <c r="Q13" s="47"/>
      <c r="R13" s="47"/>
      <c r="S13" s="48"/>
      <c r="T13" s="47"/>
      <c r="U13" s="47"/>
      <c r="V13" s="47"/>
      <c r="W13" s="48"/>
      <c r="X13" s="47"/>
      <c r="Y13" s="47"/>
      <c r="Z13" s="47"/>
      <c r="AA13" s="48"/>
      <c r="AB13" s="47"/>
      <c r="AC13" s="47"/>
      <c r="AD13" s="47"/>
      <c r="AE13" s="49"/>
      <c r="AF13" s="50"/>
      <c r="AG13" s="51"/>
    </row>
    <row r="14" spans="1:33" ht="15" customHeight="1" x14ac:dyDescent="0.25">
      <c r="A14" s="125">
        <v>2</v>
      </c>
      <c r="B14" s="143" t="s">
        <v>14</v>
      </c>
      <c r="C14" s="22" t="s">
        <v>15</v>
      </c>
      <c r="D14" s="26"/>
      <c r="E14" s="24"/>
      <c r="F14" s="24"/>
      <c r="G14" s="25"/>
      <c r="H14" s="26"/>
      <c r="I14" s="24"/>
      <c r="J14" s="24"/>
      <c r="K14" s="53"/>
      <c r="L14" s="54">
        <v>0.33333333333333331</v>
      </c>
      <c r="M14" s="24"/>
      <c r="N14" s="24"/>
      <c r="O14" s="53"/>
      <c r="P14" s="54">
        <v>0.33333333333333331</v>
      </c>
      <c r="Q14" s="24"/>
      <c r="R14" s="24"/>
      <c r="S14" s="53"/>
      <c r="T14" s="54">
        <v>0.33333333333333331</v>
      </c>
      <c r="U14" s="24"/>
      <c r="V14" s="24"/>
      <c r="W14" s="53"/>
      <c r="X14" s="54">
        <v>0.33333333333333331</v>
      </c>
      <c r="Y14" s="24"/>
      <c r="Z14" s="24"/>
      <c r="AA14" s="53"/>
      <c r="AB14" s="54">
        <v>0.33333333333333331</v>
      </c>
      <c r="AC14" s="24"/>
      <c r="AD14" s="24"/>
      <c r="AE14" s="72">
        <v>8.3333333333333329E-2</v>
      </c>
      <c r="AF14" s="149">
        <f>SUM(D14:AE14)</f>
        <v>1.7499999999999998</v>
      </c>
      <c r="AG14" s="151">
        <f>SUM(D15:AE15)</f>
        <v>1.6458333333333333</v>
      </c>
    </row>
    <row r="15" spans="1:33" ht="15" customHeight="1" x14ac:dyDescent="0.25">
      <c r="A15" s="126"/>
      <c r="B15" s="144"/>
      <c r="C15" s="28" t="s">
        <v>16</v>
      </c>
      <c r="D15" s="32"/>
      <c r="E15" s="30"/>
      <c r="F15" s="30"/>
      <c r="G15" s="31"/>
      <c r="H15" s="32"/>
      <c r="I15" s="30"/>
      <c r="J15" s="30"/>
      <c r="K15" s="55"/>
      <c r="L15" s="56">
        <v>0.3125</v>
      </c>
      <c r="M15" s="30"/>
      <c r="N15" s="30"/>
      <c r="O15" s="55"/>
      <c r="P15" s="56">
        <v>0.3125</v>
      </c>
      <c r="Q15" s="30"/>
      <c r="R15" s="30"/>
      <c r="S15" s="55"/>
      <c r="T15" s="56">
        <v>0.3125</v>
      </c>
      <c r="U15" s="30"/>
      <c r="V15" s="30"/>
      <c r="W15" s="55"/>
      <c r="X15" s="56">
        <v>0.3125</v>
      </c>
      <c r="Y15" s="30"/>
      <c r="Z15" s="30"/>
      <c r="AA15" s="55"/>
      <c r="AB15" s="56">
        <v>0.3125</v>
      </c>
      <c r="AC15" s="30"/>
      <c r="AD15" s="30"/>
      <c r="AE15" s="71">
        <v>8.3333333333333329E-2</v>
      </c>
      <c r="AF15" s="150"/>
      <c r="AG15" s="152"/>
    </row>
    <row r="16" spans="1:33" ht="15" customHeight="1" x14ac:dyDescent="0.25">
      <c r="A16" s="126"/>
      <c r="B16" s="145" t="s">
        <v>17</v>
      </c>
      <c r="C16" s="34" t="s">
        <v>15</v>
      </c>
      <c r="D16" s="74">
        <v>0.25</v>
      </c>
      <c r="E16" s="36"/>
      <c r="F16" s="36"/>
      <c r="G16" s="37"/>
      <c r="H16" s="38"/>
      <c r="I16" s="36"/>
      <c r="J16" s="36"/>
      <c r="K16" s="37"/>
      <c r="L16" s="38"/>
      <c r="M16" s="36"/>
      <c r="N16" s="36"/>
      <c r="O16" s="37"/>
      <c r="P16" s="38"/>
      <c r="Q16" s="36"/>
      <c r="R16" s="36"/>
      <c r="S16" s="77"/>
      <c r="T16" s="74">
        <v>0.33333333333333331</v>
      </c>
      <c r="U16" s="36"/>
      <c r="V16" s="36"/>
      <c r="W16" s="77"/>
      <c r="X16" s="74">
        <v>0.33333333333333331</v>
      </c>
      <c r="Y16" s="36"/>
      <c r="Z16" s="36"/>
      <c r="AA16" s="77"/>
      <c r="AB16" s="74">
        <v>0.33333333333333331</v>
      </c>
      <c r="AC16" s="36"/>
      <c r="AD16" s="36"/>
      <c r="AE16" s="82">
        <v>8.3333333333333329E-2</v>
      </c>
      <c r="AF16" s="150">
        <f>SUM(D16:AE16)</f>
        <v>1.333333333333333</v>
      </c>
      <c r="AG16" s="152">
        <f>SUM(D17:AE17)</f>
        <v>1.2499999999999998</v>
      </c>
    </row>
    <row r="17" spans="1:33" ht="15" customHeight="1" x14ac:dyDescent="0.25">
      <c r="A17" s="126"/>
      <c r="B17" s="146"/>
      <c r="C17" s="28" t="s">
        <v>16</v>
      </c>
      <c r="D17" s="75">
        <v>0.22916666666666666</v>
      </c>
      <c r="E17" s="30"/>
      <c r="F17" s="30"/>
      <c r="G17" s="31"/>
      <c r="H17" s="32"/>
      <c r="I17" s="30"/>
      <c r="J17" s="30"/>
      <c r="K17" s="31"/>
      <c r="L17" s="32"/>
      <c r="M17" s="30"/>
      <c r="N17" s="30"/>
      <c r="O17" s="31"/>
      <c r="P17" s="32"/>
      <c r="Q17" s="30"/>
      <c r="R17" s="30"/>
      <c r="S17" s="78"/>
      <c r="T17" s="75">
        <v>0.3125</v>
      </c>
      <c r="U17" s="30"/>
      <c r="V17" s="30"/>
      <c r="W17" s="78"/>
      <c r="X17" s="75">
        <v>0.3125</v>
      </c>
      <c r="Y17" s="30"/>
      <c r="Z17" s="30"/>
      <c r="AA17" s="78"/>
      <c r="AB17" s="75">
        <v>0.3125</v>
      </c>
      <c r="AC17" s="30"/>
      <c r="AD17" s="30"/>
      <c r="AE17" s="83">
        <v>8.3333333333333329E-2</v>
      </c>
      <c r="AF17" s="150"/>
      <c r="AG17" s="152"/>
    </row>
    <row r="18" spans="1:33" ht="15" customHeight="1" x14ac:dyDescent="0.25">
      <c r="A18" s="126"/>
      <c r="B18" s="147" t="s">
        <v>18</v>
      </c>
      <c r="C18" s="34" t="s">
        <v>15</v>
      </c>
      <c r="D18" s="84">
        <v>0.25</v>
      </c>
      <c r="E18" s="36"/>
      <c r="F18" s="36"/>
      <c r="G18" s="91"/>
      <c r="H18" s="84">
        <v>0.33333333333333331</v>
      </c>
      <c r="I18" s="36"/>
      <c r="J18" s="36"/>
      <c r="K18" s="91"/>
      <c r="L18" s="84">
        <v>0.33333333333333331</v>
      </c>
      <c r="M18" s="36"/>
      <c r="N18" s="36"/>
      <c r="O18" s="37"/>
      <c r="P18" s="38"/>
      <c r="Q18" s="36"/>
      <c r="R18" s="36"/>
      <c r="S18" s="37"/>
      <c r="T18" s="38"/>
      <c r="U18" s="36"/>
      <c r="V18" s="36"/>
      <c r="W18" s="37"/>
      <c r="X18" s="38"/>
      <c r="Y18" s="36"/>
      <c r="Z18" s="36"/>
      <c r="AA18" s="39"/>
      <c r="AB18" s="35"/>
      <c r="AC18" s="36"/>
      <c r="AD18" s="36"/>
      <c r="AE18" s="88">
        <v>8.3333333333333329E-2</v>
      </c>
      <c r="AF18" s="150">
        <f>SUM(D18:AE18)</f>
        <v>0.99999999999999989</v>
      </c>
      <c r="AG18" s="152">
        <f>SUM(D19:AE19)</f>
        <v>0.9375</v>
      </c>
    </row>
    <row r="19" spans="1:33" ht="15" customHeight="1" x14ac:dyDescent="0.25">
      <c r="A19" s="126"/>
      <c r="B19" s="148"/>
      <c r="C19" s="28" t="s">
        <v>16</v>
      </c>
      <c r="D19" s="90">
        <v>0.22916666666666666</v>
      </c>
      <c r="E19" s="30"/>
      <c r="F19" s="30"/>
      <c r="G19" s="92"/>
      <c r="H19" s="90">
        <v>0.3125</v>
      </c>
      <c r="I19" s="30"/>
      <c r="J19" s="30"/>
      <c r="K19" s="92"/>
      <c r="L19" s="90">
        <v>0.3125</v>
      </c>
      <c r="M19" s="30"/>
      <c r="N19" s="30"/>
      <c r="O19" s="31"/>
      <c r="P19" s="32"/>
      <c r="Q19" s="30"/>
      <c r="R19" s="30"/>
      <c r="S19" s="31"/>
      <c r="T19" s="32"/>
      <c r="U19" s="30"/>
      <c r="V19" s="30"/>
      <c r="W19" s="31"/>
      <c r="X19" s="32"/>
      <c r="Y19" s="30"/>
      <c r="Z19" s="30"/>
      <c r="AA19" s="33"/>
      <c r="AB19" s="29"/>
      <c r="AC19" s="30"/>
      <c r="AD19" s="30"/>
      <c r="AE19" s="94">
        <v>8.3333333333333329E-2</v>
      </c>
      <c r="AF19" s="150"/>
      <c r="AG19" s="152"/>
    </row>
    <row r="20" spans="1:33" ht="15" customHeight="1" x14ac:dyDescent="0.25">
      <c r="A20" s="126"/>
      <c r="B20" s="156" t="s">
        <v>32</v>
      </c>
      <c r="C20" s="34" t="s">
        <v>15</v>
      </c>
      <c r="D20" s="96">
        <v>0.25</v>
      </c>
      <c r="E20" s="36"/>
      <c r="F20" s="36"/>
      <c r="G20" s="98"/>
      <c r="H20" s="96">
        <v>0.33333333333333331</v>
      </c>
      <c r="I20" s="36"/>
      <c r="J20" s="36"/>
      <c r="K20" s="98"/>
      <c r="L20" s="96">
        <v>0.33333333333333331</v>
      </c>
      <c r="M20" s="36"/>
      <c r="N20" s="36"/>
      <c r="O20" s="98"/>
      <c r="P20" s="96">
        <v>0.33333333333333331</v>
      </c>
      <c r="Q20" s="36"/>
      <c r="R20" s="36"/>
      <c r="S20" s="98"/>
      <c r="T20" s="96">
        <v>0.33333333333333331</v>
      </c>
      <c r="U20" s="36"/>
      <c r="V20" s="36"/>
      <c r="W20" s="98"/>
      <c r="X20" s="96">
        <v>0.33333333333333331</v>
      </c>
      <c r="Y20" s="36"/>
      <c r="Z20" s="36"/>
      <c r="AA20" s="39"/>
      <c r="AB20" s="35"/>
      <c r="AC20" s="36"/>
      <c r="AD20" s="36"/>
      <c r="AE20" s="39"/>
      <c r="AF20" s="150">
        <f>SUM(D20:AE20)</f>
        <v>1.9166666666666663</v>
      </c>
      <c r="AG20" s="152">
        <f>SUM(D21:AE21)</f>
        <v>1.7916666666666665</v>
      </c>
    </row>
    <row r="21" spans="1:33" ht="15" customHeight="1" thickBot="1" x14ac:dyDescent="0.3">
      <c r="A21" s="131"/>
      <c r="B21" s="157"/>
      <c r="C21" s="40" t="s">
        <v>16</v>
      </c>
      <c r="D21" s="97">
        <v>0.22916666666666666</v>
      </c>
      <c r="E21" s="30"/>
      <c r="F21" s="30"/>
      <c r="G21" s="99"/>
      <c r="H21" s="97">
        <v>0.3125</v>
      </c>
      <c r="I21" s="30"/>
      <c r="J21" s="30"/>
      <c r="K21" s="99"/>
      <c r="L21" s="97">
        <v>0.3125</v>
      </c>
      <c r="M21" s="30"/>
      <c r="N21" s="30"/>
      <c r="O21" s="99"/>
      <c r="P21" s="97">
        <v>0.3125</v>
      </c>
      <c r="Q21" s="30"/>
      <c r="R21" s="30"/>
      <c r="S21" s="99"/>
      <c r="T21" s="97">
        <v>0.3125</v>
      </c>
      <c r="U21" s="30"/>
      <c r="V21" s="30"/>
      <c r="W21" s="99"/>
      <c r="X21" s="97">
        <v>0.3125</v>
      </c>
      <c r="Y21" s="30"/>
      <c r="Z21" s="30"/>
      <c r="AA21" s="33"/>
      <c r="AB21" s="29"/>
      <c r="AC21" s="30"/>
      <c r="AD21" s="30"/>
      <c r="AE21" s="33"/>
      <c r="AF21" s="154"/>
      <c r="AG21" s="155"/>
    </row>
    <row r="22" spans="1:33" ht="26.5" customHeight="1" thickBot="1" x14ac:dyDescent="0.55000000000000004">
      <c r="A22" s="45"/>
      <c r="B22" s="46"/>
      <c r="C22" s="46"/>
      <c r="D22" s="47"/>
      <c r="E22" s="47"/>
      <c r="F22" s="47"/>
      <c r="G22" s="48"/>
      <c r="H22" s="47"/>
      <c r="I22" s="47"/>
      <c r="J22" s="47"/>
      <c r="K22" s="48"/>
      <c r="L22" s="47"/>
      <c r="M22" s="47"/>
      <c r="N22" s="47"/>
      <c r="O22" s="48"/>
      <c r="P22" s="47"/>
      <c r="Q22" s="47"/>
      <c r="R22" s="47"/>
      <c r="S22" s="48"/>
      <c r="T22" s="47"/>
      <c r="U22" s="47"/>
      <c r="V22" s="47"/>
      <c r="W22" s="48"/>
      <c r="X22" s="47"/>
      <c r="Y22" s="47"/>
      <c r="Z22" s="47"/>
      <c r="AA22" s="48"/>
      <c r="AB22" s="47"/>
      <c r="AC22" s="47"/>
      <c r="AD22" s="47"/>
      <c r="AE22" s="49"/>
      <c r="AF22" s="50"/>
      <c r="AG22" s="51"/>
    </row>
    <row r="23" spans="1:33" ht="15" customHeight="1" x14ac:dyDescent="0.25">
      <c r="A23" s="125">
        <v>3</v>
      </c>
      <c r="B23" s="143" t="s">
        <v>14</v>
      </c>
      <c r="C23" s="22" t="s">
        <v>15</v>
      </c>
      <c r="D23" s="54">
        <v>0.25</v>
      </c>
      <c r="E23" s="24"/>
      <c r="F23" s="24"/>
      <c r="G23" s="25"/>
      <c r="H23" s="26"/>
      <c r="I23" s="24"/>
      <c r="J23" s="24"/>
      <c r="K23" s="25"/>
      <c r="L23" s="26"/>
      <c r="M23" s="24"/>
      <c r="N23" s="24"/>
      <c r="O23" s="25"/>
      <c r="P23" s="26"/>
      <c r="Q23" s="24"/>
      <c r="R23" s="24"/>
      <c r="S23" s="53"/>
      <c r="T23" s="54">
        <v>0.33333333333333331</v>
      </c>
      <c r="U23" s="24"/>
      <c r="V23" s="24"/>
      <c r="W23" s="53"/>
      <c r="X23" s="54">
        <v>0.33333333333333331</v>
      </c>
      <c r="Y23" s="24"/>
      <c r="Z23" s="24"/>
      <c r="AA23" s="53"/>
      <c r="AB23" s="54">
        <v>0.33333333333333331</v>
      </c>
      <c r="AC23" s="24"/>
      <c r="AD23" s="24"/>
      <c r="AE23" s="72">
        <v>8.3333333333333329E-2</v>
      </c>
      <c r="AF23" s="149">
        <f>SUM(D23:AE23)</f>
        <v>1.333333333333333</v>
      </c>
      <c r="AG23" s="151">
        <f>SUM(D24:AE24)</f>
        <v>1.2499999999999998</v>
      </c>
    </row>
    <row r="24" spans="1:33" ht="15" customHeight="1" x14ac:dyDescent="0.25">
      <c r="A24" s="126"/>
      <c r="B24" s="144"/>
      <c r="C24" s="28" t="s">
        <v>16</v>
      </c>
      <c r="D24" s="56">
        <v>0.22916666666666666</v>
      </c>
      <c r="E24" s="30"/>
      <c r="F24" s="30"/>
      <c r="G24" s="31"/>
      <c r="H24" s="32"/>
      <c r="I24" s="30"/>
      <c r="J24" s="30"/>
      <c r="K24" s="31"/>
      <c r="L24" s="32"/>
      <c r="M24" s="30"/>
      <c r="N24" s="30"/>
      <c r="O24" s="31"/>
      <c r="P24" s="32"/>
      <c r="Q24" s="30"/>
      <c r="R24" s="30"/>
      <c r="S24" s="55"/>
      <c r="T24" s="56">
        <v>0.3125</v>
      </c>
      <c r="U24" s="30"/>
      <c r="V24" s="30"/>
      <c r="W24" s="55"/>
      <c r="X24" s="56">
        <v>0.3125</v>
      </c>
      <c r="Y24" s="30"/>
      <c r="Z24" s="30"/>
      <c r="AA24" s="55"/>
      <c r="AB24" s="56">
        <v>0.3125</v>
      </c>
      <c r="AC24" s="30"/>
      <c r="AD24" s="30"/>
      <c r="AE24" s="71">
        <v>8.3333333333333329E-2</v>
      </c>
      <c r="AF24" s="150"/>
      <c r="AG24" s="152"/>
    </row>
    <row r="25" spans="1:33" ht="15" customHeight="1" x14ac:dyDescent="0.25">
      <c r="A25" s="126"/>
      <c r="B25" s="145" t="s">
        <v>17</v>
      </c>
      <c r="C25" s="34" t="s">
        <v>15</v>
      </c>
      <c r="D25" s="74">
        <v>0.25</v>
      </c>
      <c r="E25" s="36"/>
      <c r="F25" s="36"/>
      <c r="G25" s="77"/>
      <c r="H25" s="74">
        <v>0.33333333333333331</v>
      </c>
      <c r="I25" s="36"/>
      <c r="J25" s="36"/>
      <c r="K25" s="77"/>
      <c r="L25" s="74">
        <v>0.33333333333333331</v>
      </c>
      <c r="M25" s="36"/>
      <c r="N25" s="36"/>
      <c r="O25" s="37"/>
      <c r="P25" s="38"/>
      <c r="Q25" s="36"/>
      <c r="R25" s="36"/>
      <c r="S25" s="37"/>
      <c r="T25" s="38"/>
      <c r="U25" s="36"/>
      <c r="V25" s="36"/>
      <c r="W25" s="37"/>
      <c r="X25" s="38"/>
      <c r="Y25" s="36"/>
      <c r="Z25" s="36"/>
      <c r="AA25" s="39"/>
      <c r="AB25" s="35"/>
      <c r="AC25" s="36"/>
      <c r="AD25" s="36"/>
      <c r="AE25" s="82">
        <v>8.3333333333333329E-2</v>
      </c>
      <c r="AF25" s="150">
        <f>SUM(D25:AE25)</f>
        <v>0.99999999999999989</v>
      </c>
      <c r="AG25" s="152">
        <f>SUM(D26:AE26)</f>
        <v>0.9375</v>
      </c>
    </row>
    <row r="26" spans="1:33" ht="15" customHeight="1" x14ac:dyDescent="0.25">
      <c r="A26" s="126"/>
      <c r="B26" s="146"/>
      <c r="C26" s="28" t="s">
        <v>16</v>
      </c>
      <c r="D26" s="75">
        <v>0.22916666666666666</v>
      </c>
      <c r="E26" s="30"/>
      <c r="F26" s="30"/>
      <c r="G26" s="78"/>
      <c r="H26" s="75">
        <v>0.3125</v>
      </c>
      <c r="I26" s="30"/>
      <c r="J26" s="30"/>
      <c r="K26" s="78"/>
      <c r="L26" s="75">
        <v>0.3125</v>
      </c>
      <c r="M26" s="30"/>
      <c r="N26" s="30"/>
      <c r="O26" s="31"/>
      <c r="P26" s="32"/>
      <c r="Q26" s="30"/>
      <c r="R26" s="30"/>
      <c r="S26" s="31"/>
      <c r="T26" s="32"/>
      <c r="U26" s="30"/>
      <c r="V26" s="30"/>
      <c r="W26" s="31"/>
      <c r="X26" s="32"/>
      <c r="Y26" s="30"/>
      <c r="Z26" s="30"/>
      <c r="AA26" s="33"/>
      <c r="AB26" s="29"/>
      <c r="AC26" s="30"/>
      <c r="AD26" s="30"/>
      <c r="AE26" s="83">
        <v>8.3333333333333329E-2</v>
      </c>
      <c r="AF26" s="150"/>
      <c r="AG26" s="152"/>
    </row>
    <row r="27" spans="1:33" ht="15" customHeight="1" x14ac:dyDescent="0.25">
      <c r="A27" s="126"/>
      <c r="B27" s="147" t="s">
        <v>18</v>
      </c>
      <c r="C27" s="34" t="s">
        <v>15</v>
      </c>
      <c r="D27" s="84">
        <v>0.25</v>
      </c>
      <c r="E27" s="36"/>
      <c r="F27" s="36"/>
      <c r="G27" s="91"/>
      <c r="H27" s="84">
        <v>0.33333333333333331</v>
      </c>
      <c r="I27" s="36"/>
      <c r="J27" s="36"/>
      <c r="K27" s="91"/>
      <c r="L27" s="84">
        <v>0.33333333333333331</v>
      </c>
      <c r="M27" s="36"/>
      <c r="N27" s="36"/>
      <c r="O27" s="91"/>
      <c r="P27" s="84">
        <v>0.33333333333333331</v>
      </c>
      <c r="Q27" s="36"/>
      <c r="R27" s="36"/>
      <c r="S27" s="91"/>
      <c r="T27" s="84">
        <v>0.33333333333333331</v>
      </c>
      <c r="U27" s="36"/>
      <c r="V27" s="36"/>
      <c r="W27" s="91"/>
      <c r="X27" s="84">
        <v>0.33333333333333331</v>
      </c>
      <c r="Y27" s="36"/>
      <c r="Z27" s="36"/>
      <c r="AA27" s="39"/>
      <c r="AB27" s="35"/>
      <c r="AC27" s="36"/>
      <c r="AD27" s="36"/>
      <c r="AE27" s="39"/>
      <c r="AF27" s="150">
        <f>SUM(D27:AE27)</f>
        <v>1.9166666666666663</v>
      </c>
      <c r="AG27" s="152">
        <f>SUM(D28:AE28)</f>
        <v>1.7916666666666665</v>
      </c>
    </row>
    <row r="28" spans="1:33" ht="15" customHeight="1" x14ac:dyDescent="0.25">
      <c r="A28" s="126"/>
      <c r="B28" s="148"/>
      <c r="C28" s="28" t="s">
        <v>16</v>
      </c>
      <c r="D28" s="90">
        <v>0.22916666666666666</v>
      </c>
      <c r="E28" s="30"/>
      <c r="F28" s="30"/>
      <c r="G28" s="92"/>
      <c r="H28" s="90">
        <v>0.3125</v>
      </c>
      <c r="I28" s="30"/>
      <c r="J28" s="30"/>
      <c r="K28" s="92"/>
      <c r="L28" s="90">
        <v>0.3125</v>
      </c>
      <c r="M28" s="30"/>
      <c r="N28" s="30"/>
      <c r="O28" s="92"/>
      <c r="P28" s="90">
        <v>0.3125</v>
      </c>
      <c r="Q28" s="30"/>
      <c r="R28" s="30"/>
      <c r="S28" s="92"/>
      <c r="T28" s="90">
        <v>0.3125</v>
      </c>
      <c r="U28" s="30"/>
      <c r="V28" s="30"/>
      <c r="W28" s="92"/>
      <c r="X28" s="90">
        <v>0.3125</v>
      </c>
      <c r="Y28" s="30"/>
      <c r="Z28" s="30"/>
      <c r="AA28" s="33"/>
      <c r="AB28" s="29"/>
      <c r="AC28" s="30"/>
      <c r="AD28" s="30"/>
      <c r="AE28" s="33"/>
      <c r="AF28" s="150"/>
      <c r="AG28" s="152"/>
    </row>
    <row r="29" spans="1:33" ht="15" customHeight="1" x14ac:dyDescent="0.25">
      <c r="A29" s="126"/>
      <c r="B29" s="156" t="s">
        <v>32</v>
      </c>
      <c r="C29" s="34" t="s">
        <v>15</v>
      </c>
      <c r="D29" s="38"/>
      <c r="E29" s="36"/>
      <c r="F29" s="36"/>
      <c r="G29" s="37"/>
      <c r="H29" s="38"/>
      <c r="I29" s="36"/>
      <c r="J29" s="36"/>
      <c r="K29" s="98"/>
      <c r="L29" s="96">
        <v>0.33333333333333331</v>
      </c>
      <c r="M29" s="36"/>
      <c r="N29" s="36"/>
      <c r="O29" s="98"/>
      <c r="P29" s="96">
        <v>0.33333333333333331</v>
      </c>
      <c r="Q29" s="36"/>
      <c r="R29" s="36"/>
      <c r="S29" s="98"/>
      <c r="T29" s="96">
        <v>0.33333333333333331</v>
      </c>
      <c r="U29" s="36"/>
      <c r="V29" s="36"/>
      <c r="W29" s="98"/>
      <c r="X29" s="96">
        <v>0.33333333333333331</v>
      </c>
      <c r="Y29" s="36"/>
      <c r="Z29" s="36"/>
      <c r="AA29" s="98"/>
      <c r="AB29" s="96">
        <v>0.33333333333333331</v>
      </c>
      <c r="AC29" s="36"/>
      <c r="AD29" s="36"/>
      <c r="AE29" s="102">
        <v>8.3333333333333329E-2</v>
      </c>
      <c r="AF29" s="150">
        <f>SUM(D29:AE29)</f>
        <v>1.7499999999999998</v>
      </c>
      <c r="AG29" s="152">
        <f>SUM(D30:AE30)</f>
        <v>1.6458333333333333</v>
      </c>
    </row>
    <row r="30" spans="1:33" ht="15" customHeight="1" thickBot="1" x14ac:dyDescent="0.3">
      <c r="A30" s="131"/>
      <c r="B30" s="157"/>
      <c r="C30" s="40" t="s">
        <v>16</v>
      </c>
      <c r="D30" s="32"/>
      <c r="E30" s="30"/>
      <c r="F30" s="30"/>
      <c r="G30" s="31"/>
      <c r="H30" s="32"/>
      <c r="I30" s="30"/>
      <c r="J30" s="30"/>
      <c r="K30" s="99"/>
      <c r="L30" s="97">
        <v>0.3125</v>
      </c>
      <c r="M30" s="30"/>
      <c r="N30" s="30"/>
      <c r="O30" s="99"/>
      <c r="P30" s="97">
        <v>0.3125</v>
      </c>
      <c r="Q30" s="30"/>
      <c r="R30" s="30"/>
      <c r="S30" s="99"/>
      <c r="T30" s="97">
        <v>0.3125</v>
      </c>
      <c r="U30" s="30"/>
      <c r="V30" s="30"/>
      <c r="W30" s="99"/>
      <c r="X30" s="97">
        <v>0.3125</v>
      </c>
      <c r="Y30" s="30"/>
      <c r="Z30" s="30"/>
      <c r="AA30" s="99"/>
      <c r="AB30" s="97">
        <v>0.3125</v>
      </c>
      <c r="AC30" s="30"/>
      <c r="AD30" s="30"/>
      <c r="AE30" s="103">
        <v>8.3333333333333329E-2</v>
      </c>
      <c r="AF30" s="154"/>
      <c r="AG30" s="155"/>
    </row>
    <row r="31" spans="1:33" ht="26.5" customHeight="1" thickBot="1" x14ac:dyDescent="0.55000000000000004">
      <c r="A31" s="45"/>
      <c r="B31" s="46"/>
      <c r="C31" s="46"/>
      <c r="D31" s="47"/>
      <c r="E31" s="47"/>
      <c r="F31" s="47"/>
      <c r="G31" s="48"/>
      <c r="H31" s="47"/>
      <c r="I31" s="47"/>
      <c r="J31" s="47"/>
      <c r="K31" s="48"/>
      <c r="L31" s="47"/>
      <c r="M31" s="47"/>
      <c r="N31" s="47"/>
      <c r="O31" s="48"/>
      <c r="P31" s="47"/>
      <c r="Q31" s="47"/>
      <c r="R31" s="47"/>
      <c r="S31" s="48"/>
      <c r="T31" s="47"/>
      <c r="U31" s="47"/>
      <c r="V31" s="47"/>
      <c r="W31" s="48"/>
      <c r="X31" s="47"/>
      <c r="Y31" s="47"/>
      <c r="Z31" s="47"/>
      <c r="AA31" s="48"/>
      <c r="AB31" s="47"/>
      <c r="AC31" s="47"/>
      <c r="AD31" s="47"/>
      <c r="AE31" s="49"/>
      <c r="AF31" s="50"/>
      <c r="AG31" s="51"/>
    </row>
    <row r="32" spans="1:33" ht="15" customHeight="1" x14ac:dyDescent="0.25">
      <c r="A32" s="125">
        <v>4</v>
      </c>
      <c r="B32" s="143" t="s">
        <v>14</v>
      </c>
      <c r="C32" s="22" t="s">
        <v>15</v>
      </c>
      <c r="D32" s="54">
        <v>0.25</v>
      </c>
      <c r="E32" s="24"/>
      <c r="F32" s="24"/>
      <c r="G32" s="53"/>
      <c r="H32" s="54">
        <v>0.33333333333333331</v>
      </c>
      <c r="I32" s="24"/>
      <c r="J32" s="24"/>
      <c r="K32" s="53"/>
      <c r="L32" s="54">
        <v>0.33333333333333331</v>
      </c>
      <c r="M32" s="24"/>
      <c r="N32" s="24"/>
      <c r="O32" s="25"/>
      <c r="P32" s="26"/>
      <c r="Q32" s="24"/>
      <c r="R32" s="24"/>
      <c r="S32" s="25"/>
      <c r="T32" s="26"/>
      <c r="U32" s="24"/>
      <c r="V32" s="24"/>
      <c r="W32" s="25"/>
      <c r="X32" s="26"/>
      <c r="Y32" s="24"/>
      <c r="Z32" s="24"/>
      <c r="AA32" s="27"/>
      <c r="AB32" s="23"/>
      <c r="AC32" s="24"/>
      <c r="AD32" s="24"/>
      <c r="AE32" s="72">
        <v>8.3333333333333329E-2</v>
      </c>
      <c r="AF32" s="149">
        <f>SUM(D32:AE32)</f>
        <v>0.99999999999999989</v>
      </c>
      <c r="AG32" s="151">
        <f>SUM(D33:AE33)</f>
        <v>0.9375</v>
      </c>
    </row>
    <row r="33" spans="1:33" ht="15" customHeight="1" x14ac:dyDescent="0.25">
      <c r="A33" s="126"/>
      <c r="B33" s="144"/>
      <c r="C33" s="28" t="s">
        <v>16</v>
      </c>
      <c r="D33" s="56">
        <v>0.22916666666666666</v>
      </c>
      <c r="E33" s="30"/>
      <c r="F33" s="30"/>
      <c r="G33" s="55"/>
      <c r="H33" s="56">
        <v>0.3125</v>
      </c>
      <c r="I33" s="30"/>
      <c r="J33" s="30"/>
      <c r="K33" s="55"/>
      <c r="L33" s="56">
        <v>0.3125</v>
      </c>
      <c r="M33" s="30"/>
      <c r="N33" s="30"/>
      <c r="O33" s="31"/>
      <c r="P33" s="32"/>
      <c r="Q33" s="30"/>
      <c r="R33" s="30"/>
      <c r="S33" s="31"/>
      <c r="T33" s="32"/>
      <c r="U33" s="30"/>
      <c r="V33" s="30"/>
      <c r="W33" s="31"/>
      <c r="X33" s="32"/>
      <c r="Y33" s="30"/>
      <c r="Z33" s="30"/>
      <c r="AA33" s="33"/>
      <c r="AB33" s="29"/>
      <c r="AC33" s="30"/>
      <c r="AD33" s="30"/>
      <c r="AE33" s="71">
        <v>8.3333333333333329E-2</v>
      </c>
      <c r="AF33" s="150"/>
      <c r="AG33" s="152"/>
    </row>
    <row r="34" spans="1:33" ht="15" customHeight="1" x14ac:dyDescent="0.25">
      <c r="A34" s="126"/>
      <c r="B34" s="145" t="s">
        <v>17</v>
      </c>
      <c r="C34" s="34" t="s">
        <v>15</v>
      </c>
      <c r="D34" s="74">
        <v>0.25</v>
      </c>
      <c r="E34" s="36"/>
      <c r="F34" s="36"/>
      <c r="G34" s="77"/>
      <c r="H34" s="74">
        <v>0.33333333333333331</v>
      </c>
      <c r="I34" s="36"/>
      <c r="J34" s="36"/>
      <c r="K34" s="77"/>
      <c r="L34" s="74">
        <v>0.33333333333333331</v>
      </c>
      <c r="M34" s="36"/>
      <c r="N34" s="36"/>
      <c r="O34" s="77"/>
      <c r="P34" s="74">
        <v>0.33333333333333331</v>
      </c>
      <c r="Q34" s="36"/>
      <c r="R34" s="36"/>
      <c r="S34" s="77"/>
      <c r="T34" s="74">
        <v>0.33333333333333331</v>
      </c>
      <c r="U34" s="36"/>
      <c r="V34" s="36"/>
      <c r="W34" s="77"/>
      <c r="X34" s="74">
        <v>0.33333333333333331</v>
      </c>
      <c r="Y34" s="36"/>
      <c r="Z34" s="36"/>
      <c r="AA34" s="39"/>
      <c r="AB34" s="35"/>
      <c r="AC34" s="36"/>
      <c r="AD34" s="36"/>
      <c r="AE34" s="39"/>
      <c r="AF34" s="150">
        <f>SUM(D34:AE34)</f>
        <v>1.9166666666666663</v>
      </c>
      <c r="AG34" s="152">
        <f>SUM(D35:AE35)</f>
        <v>1.7916666666666665</v>
      </c>
    </row>
    <row r="35" spans="1:33" ht="15" customHeight="1" x14ac:dyDescent="0.25">
      <c r="A35" s="126"/>
      <c r="B35" s="146"/>
      <c r="C35" s="28" t="s">
        <v>16</v>
      </c>
      <c r="D35" s="75">
        <v>0.22916666666666666</v>
      </c>
      <c r="E35" s="30"/>
      <c r="F35" s="30"/>
      <c r="G35" s="78"/>
      <c r="H35" s="75">
        <v>0.3125</v>
      </c>
      <c r="I35" s="30"/>
      <c r="J35" s="30"/>
      <c r="K35" s="78"/>
      <c r="L35" s="75">
        <v>0.3125</v>
      </c>
      <c r="M35" s="30"/>
      <c r="N35" s="30"/>
      <c r="O35" s="78"/>
      <c r="P35" s="75">
        <v>0.3125</v>
      </c>
      <c r="Q35" s="30"/>
      <c r="R35" s="30"/>
      <c r="S35" s="78"/>
      <c r="T35" s="75">
        <v>0.3125</v>
      </c>
      <c r="U35" s="30"/>
      <c r="V35" s="30"/>
      <c r="W35" s="78"/>
      <c r="X35" s="75">
        <v>0.3125</v>
      </c>
      <c r="Y35" s="30"/>
      <c r="Z35" s="30"/>
      <c r="AA35" s="33"/>
      <c r="AB35" s="29"/>
      <c r="AC35" s="30"/>
      <c r="AD35" s="30"/>
      <c r="AE35" s="33"/>
      <c r="AF35" s="150"/>
      <c r="AG35" s="152"/>
    </row>
    <row r="36" spans="1:33" ht="15" customHeight="1" x14ac:dyDescent="0.25">
      <c r="A36" s="126"/>
      <c r="B36" s="147" t="s">
        <v>18</v>
      </c>
      <c r="C36" s="34" t="s">
        <v>15</v>
      </c>
      <c r="D36" s="38"/>
      <c r="E36" s="36"/>
      <c r="F36" s="36"/>
      <c r="G36" s="37"/>
      <c r="H36" s="38"/>
      <c r="I36" s="36"/>
      <c r="J36" s="36"/>
      <c r="K36" s="91"/>
      <c r="L36" s="84">
        <v>0.33333333333333331</v>
      </c>
      <c r="M36" s="36"/>
      <c r="N36" s="36"/>
      <c r="O36" s="91"/>
      <c r="P36" s="84">
        <v>0.33333333333333331</v>
      </c>
      <c r="Q36" s="36"/>
      <c r="R36" s="36"/>
      <c r="S36" s="91"/>
      <c r="T36" s="84">
        <v>0.33333333333333331</v>
      </c>
      <c r="U36" s="36"/>
      <c r="V36" s="36"/>
      <c r="W36" s="91"/>
      <c r="X36" s="84">
        <v>0.33333333333333331</v>
      </c>
      <c r="Y36" s="36"/>
      <c r="Z36" s="36"/>
      <c r="AA36" s="91"/>
      <c r="AB36" s="84">
        <v>0.33333333333333331</v>
      </c>
      <c r="AC36" s="36"/>
      <c r="AD36" s="36"/>
      <c r="AE36" s="88">
        <v>8.3333333333333329E-2</v>
      </c>
      <c r="AF36" s="150">
        <f>SUM(D36:AE36)</f>
        <v>1.7499999999999998</v>
      </c>
      <c r="AG36" s="152">
        <f>SUM(D37:AE37)</f>
        <v>1.6458333333333333</v>
      </c>
    </row>
    <row r="37" spans="1:33" ht="15" customHeight="1" x14ac:dyDescent="0.25">
      <c r="A37" s="126"/>
      <c r="B37" s="148"/>
      <c r="C37" s="28" t="s">
        <v>16</v>
      </c>
      <c r="D37" s="32"/>
      <c r="E37" s="30"/>
      <c r="F37" s="30"/>
      <c r="G37" s="31"/>
      <c r="H37" s="32"/>
      <c r="I37" s="30"/>
      <c r="J37" s="30"/>
      <c r="K37" s="92"/>
      <c r="L37" s="90">
        <v>0.3125</v>
      </c>
      <c r="M37" s="30"/>
      <c r="N37" s="30"/>
      <c r="O37" s="92"/>
      <c r="P37" s="90">
        <v>0.3125</v>
      </c>
      <c r="Q37" s="30"/>
      <c r="R37" s="30"/>
      <c r="S37" s="92"/>
      <c r="T37" s="90">
        <v>0.3125</v>
      </c>
      <c r="U37" s="30"/>
      <c r="V37" s="30"/>
      <c r="W37" s="92"/>
      <c r="X37" s="90">
        <v>0.3125</v>
      </c>
      <c r="Y37" s="30"/>
      <c r="Z37" s="30"/>
      <c r="AA37" s="92"/>
      <c r="AB37" s="90">
        <v>0.3125</v>
      </c>
      <c r="AC37" s="30"/>
      <c r="AD37" s="30"/>
      <c r="AE37" s="94">
        <v>8.3333333333333329E-2</v>
      </c>
      <c r="AF37" s="150"/>
      <c r="AG37" s="152"/>
    </row>
    <row r="38" spans="1:33" ht="15" customHeight="1" x14ac:dyDescent="0.25">
      <c r="A38" s="126"/>
      <c r="B38" s="156" t="s">
        <v>32</v>
      </c>
      <c r="C38" s="34" t="s">
        <v>15</v>
      </c>
      <c r="D38" s="96">
        <v>0.25</v>
      </c>
      <c r="E38" s="36"/>
      <c r="F38" s="36"/>
      <c r="G38" s="37"/>
      <c r="H38" s="38"/>
      <c r="I38" s="36"/>
      <c r="J38" s="36"/>
      <c r="K38" s="37"/>
      <c r="L38" s="38"/>
      <c r="M38" s="36"/>
      <c r="N38" s="36"/>
      <c r="O38" s="37"/>
      <c r="P38" s="38"/>
      <c r="Q38" s="36"/>
      <c r="R38" s="36"/>
      <c r="S38" s="98"/>
      <c r="T38" s="96">
        <v>0.33333333333333331</v>
      </c>
      <c r="U38" s="36"/>
      <c r="V38" s="36"/>
      <c r="W38" s="98"/>
      <c r="X38" s="96">
        <v>0.33333333333333331</v>
      </c>
      <c r="Y38" s="36"/>
      <c r="Z38" s="36"/>
      <c r="AA38" s="98"/>
      <c r="AB38" s="96">
        <v>0.33333333333333331</v>
      </c>
      <c r="AC38" s="36"/>
      <c r="AD38" s="36"/>
      <c r="AE38" s="102">
        <v>8.3333333333333329E-2</v>
      </c>
      <c r="AF38" s="150">
        <f>SUM(D38:AE38)</f>
        <v>1.333333333333333</v>
      </c>
      <c r="AG38" s="152">
        <f>SUM(D39:AE39)</f>
        <v>1.2499999999999998</v>
      </c>
    </row>
    <row r="39" spans="1:33" ht="15" customHeight="1" thickBot="1" x14ac:dyDescent="0.3">
      <c r="A39" s="131"/>
      <c r="B39" s="157"/>
      <c r="C39" s="40" t="s">
        <v>16</v>
      </c>
      <c r="D39" s="95">
        <v>0.22916666666666666</v>
      </c>
      <c r="E39" s="42"/>
      <c r="F39" s="42"/>
      <c r="G39" s="44"/>
      <c r="H39" s="52"/>
      <c r="I39" s="42"/>
      <c r="J39" s="42"/>
      <c r="K39" s="44"/>
      <c r="L39" s="52"/>
      <c r="M39" s="42"/>
      <c r="N39" s="42"/>
      <c r="O39" s="44"/>
      <c r="P39" s="52"/>
      <c r="Q39" s="42"/>
      <c r="R39" s="42"/>
      <c r="S39" s="100"/>
      <c r="T39" s="95">
        <v>0.3125</v>
      </c>
      <c r="U39" s="42"/>
      <c r="V39" s="42"/>
      <c r="W39" s="100"/>
      <c r="X39" s="95">
        <v>0.3125</v>
      </c>
      <c r="Y39" s="42"/>
      <c r="Z39" s="42"/>
      <c r="AA39" s="100"/>
      <c r="AB39" s="95">
        <v>0.3125</v>
      </c>
      <c r="AC39" s="42"/>
      <c r="AD39" s="42"/>
      <c r="AE39" s="101">
        <v>8.3333333333333329E-2</v>
      </c>
      <c r="AF39" s="154"/>
      <c r="AG39" s="155"/>
    </row>
    <row r="40" spans="1:33" ht="26.5" customHeight="1" thickBot="1" x14ac:dyDescent="0.3">
      <c r="X40" s="120" t="s">
        <v>28</v>
      </c>
      <c r="Y40" s="121"/>
      <c r="Z40" s="121"/>
      <c r="AA40" s="121"/>
      <c r="AB40" s="121"/>
      <c r="AC40" s="121"/>
      <c r="AD40" s="121"/>
      <c r="AE40" s="122"/>
      <c r="AF40" s="57">
        <f>SUM(AF5:AF12,AF14:AF21,AF23:AF30,AF32:AF39)/16</f>
        <v>1.5</v>
      </c>
      <c r="AG40" s="58">
        <f>SUM(AG5:AG12,AG14:AG21,AG23:AG30,AG32:AG39)/16</f>
        <v>1.4062499999999998</v>
      </c>
    </row>
    <row r="41" spans="1:33" ht="15" customHeight="1" x14ac:dyDescent="0.25"/>
    <row r="42" spans="1:33" s="60" customFormat="1" ht="35.15" customHeight="1" x14ac:dyDescent="0.25">
      <c r="B42" s="61" t="s">
        <v>20</v>
      </c>
      <c r="C42" s="61"/>
      <c r="D42" s="62"/>
      <c r="E42" s="62"/>
      <c r="F42" s="62"/>
      <c r="G42" s="62"/>
      <c r="H42" s="62"/>
      <c r="I42" s="63" t="str">
        <f>'Nr990_NAoW_6Tage_5-7'!$I$16</f>
        <v>Die Arbeit ist um die Mitte der Arbeitszeit durch Pausen von folgender Mindestdauer zu unterbrechen (Art. 15 ArG):</v>
      </c>
      <c r="AF42" s="64"/>
      <c r="AG42" s="64"/>
    </row>
    <row r="43" spans="1:33" s="60" customFormat="1" ht="35.15" customHeight="1" x14ac:dyDescent="0.25">
      <c r="B43" s="61"/>
      <c r="C43" s="61"/>
      <c r="D43" s="62"/>
      <c r="E43" s="62"/>
      <c r="F43" s="62"/>
      <c r="G43" s="62"/>
      <c r="H43" s="62"/>
      <c r="I43" s="63" t="str">
        <f>'Nr990_NAoW_6Tage_5-7'!$I$17</f>
        <v>- 1/4 Stunde bei einer Arbeitszeit von mehr als 5 1/2 Stunden</v>
      </c>
      <c r="AF43" s="64"/>
      <c r="AG43" s="64"/>
    </row>
    <row r="44" spans="1:33" s="60" customFormat="1" ht="35.15" customHeight="1" x14ac:dyDescent="0.25">
      <c r="B44" s="61"/>
      <c r="C44" s="61"/>
      <c r="D44" s="62"/>
      <c r="E44" s="62"/>
      <c r="F44" s="62"/>
      <c r="G44" s="62"/>
      <c r="H44" s="62"/>
      <c r="I44" s="63" t="str">
        <f>'Nr990_NAoW_6Tage_5-7'!$I$18</f>
        <v>- 1/2 Stunde bei einer Arbeitszeit von mehr als 7 Stunden.</v>
      </c>
      <c r="AF44" s="64"/>
      <c r="AG44" s="64"/>
    </row>
    <row r="45" spans="1:33" s="60" customFormat="1" ht="35.15" customHeight="1" x14ac:dyDescent="0.25">
      <c r="B45" s="61"/>
      <c r="C45" s="61"/>
      <c r="D45" s="62"/>
      <c r="E45" s="62"/>
      <c r="F45" s="62"/>
      <c r="G45" s="62"/>
      <c r="H45" s="62"/>
      <c r="I45" s="63" t="str">
        <f>'Nr990_NAoW_6Tage_5-7'!$I$19</f>
        <v>Pausen bis zu einer halben Stunde dürfen nicht aufgeteilt werden (Art. 18 Abs. 3 ArGV1).</v>
      </c>
      <c r="AF45" s="64"/>
      <c r="AG45" s="64"/>
    </row>
    <row r="46" spans="1:33" s="60" customFormat="1" ht="15" customHeight="1" x14ac:dyDescent="0.25">
      <c r="B46" s="61"/>
      <c r="C46" s="61"/>
      <c r="D46" s="62"/>
      <c r="E46" s="62"/>
      <c r="F46" s="62"/>
      <c r="G46" s="62"/>
      <c r="H46" s="62"/>
      <c r="AF46" s="64"/>
      <c r="AG46" s="64"/>
    </row>
    <row r="47" spans="1:33" s="60" customFormat="1" ht="35.15" customHeight="1" x14ac:dyDescent="0.25">
      <c r="B47" s="61" t="s">
        <v>21</v>
      </c>
      <c r="C47" s="61"/>
      <c r="D47" s="62"/>
      <c r="E47" s="62"/>
      <c r="F47" s="62"/>
      <c r="G47" s="62"/>
      <c r="H47" s="62"/>
      <c r="I47" s="63" t="s">
        <v>37</v>
      </c>
      <c r="AF47" s="64"/>
      <c r="AG47" s="64"/>
    </row>
    <row r="48" spans="1:33" s="60" customFormat="1" ht="35.15" customHeight="1" x14ac:dyDescent="0.25">
      <c r="B48" s="61"/>
      <c r="C48" s="61"/>
      <c r="D48" s="62"/>
      <c r="E48" s="62"/>
      <c r="F48" s="62"/>
      <c r="G48" s="62"/>
      <c r="H48" s="62"/>
      <c r="I48" s="63" t="str">
        <f>'Nr990_NAoW_6Tage_5-7'!$I$22</f>
        <v>- Die Anfangszeiten können bis um 1 Stunde vor- oder nachverschoben werden, mit entsprechend früherem bzw. späterem Arbeitsschluss.</v>
      </c>
      <c r="AF48" s="64"/>
      <c r="AG48" s="64"/>
    </row>
    <row r="49" spans="2:33" s="60" customFormat="1" ht="35.15" customHeight="1" x14ac:dyDescent="0.25">
      <c r="B49" s="61"/>
      <c r="C49" s="61"/>
      <c r="D49" s="62"/>
      <c r="E49" s="62"/>
      <c r="F49" s="62"/>
      <c r="G49" s="62"/>
      <c r="H49" s="62"/>
      <c r="I49" s="63" t="str">
        <f>'Nr990_NAoW_6Tage_5-7'!$I$23</f>
        <v xml:space="preserve">  Diese Zeiten gelten für die gesamte Bewilligungsdauer.</v>
      </c>
      <c r="AF49" s="64"/>
      <c r="AG49" s="64"/>
    </row>
    <row r="50" spans="2:33" s="60" customFormat="1" ht="35.15" customHeight="1" x14ac:dyDescent="0.25">
      <c r="B50" s="61"/>
      <c r="C50" s="61"/>
      <c r="D50" s="62"/>
      <c r="E50" s="62"/>
      <c r="F50" s="62"/>
      <c r="G50" s="62"/>
      <c r="H50" s="62"/>
      <c r="I50" s="63" t="str">
        <f>'Nr990_NAoW_6Tage_5-7'!$I$24</f>
        <v>- Schichtbeginn in Sonntag/Montag-Nacht frühestens ab 22:00 Uhr möglich und</v>
      </c>
      <c r="AF50" s="64"/>
      <c r="AG50" s="64"/>
    </row>
    <row r="51" spans="2:33" s="60" customFormat="1" ht="35.15" customHeight="1" x14ac:dyDescent="0.25">
      <c r="B51" s="61"/>
      <c r="C51" s="61"/>
      <c r="D51" s="62"/>
      <c r="E51" s="62"/>
      <c r="F51" s="62"/>
      <c r="G51" s="62"/>
      <c r="H51" s="62"/>
      <c r="I51" s="60" t="str">
        <f>'Nr990_NAoW_6Tage_5-7'!$I$25</f>
        <v xml:space="preserve">  nur mit Verschiebung des Sonntagszeitraumes: Samstag 22:00 Uhr bis Sonntag 22:00 Uhr</v>
      </c>
      <c r="AF51" s="64"/>
      <c r="AG51" s="64"/>
    </row>
    <row r="52" spans="2:33" s="60" customFormat="1" ht="15" customHeight="1" x14ac:dyDescent="0.25">
      <c r="I52" s="63"/>
    </row>
    <row r="53" spans="2:33" s="65" customFormat="1" ht="35.15" customHeight="1" x14ac:dyDescent="0.5">
      <c r="B53" s="61" t="s">
        <v>22</v>
      </c>
      <c r="I53" s="60" t="str">
        <f>'Nr990_NAoW_6Tage_5-7'!$I$27</f>
        <v>Art. 17, 19 und 20 ArG, Art. 30 ArGV 1</v>
      </c>
      <c r="AF53" s="66"/>
      <c r="AG53" s="66"/>
    </row>
    <row r="55" spans="2:33" ht="29.5" x14ac:dyDescent="0.5">
      <c r="B55" s="61" t="s">
        <v>45</v>
      </c>
      <c r="I55" s="106" t="s">
        <v>47</v>
      </c>
    </row>
    <row r="56" spans="2:33" ht="25" x14ac:dyDescent="0.5">
      <c r="I56" s="106"/>
    </row>
  </sheetData>
  <sheetProtection password="CAD5" sheet="1" objects="1" scenarios="1"/>
  <mergeCells count="58">
    <mergeCell ref="AG5:AG6"/>
    <mergeCell ref="AF7:AF8"/>
    <mergeCell ref="AG7:AG8"/>
    <mergeCell ref="AF25:AF26"/>
    <mergeCell ref="AG25:AG26"/>
    <mergeCell ref="B36:B37"/>
    <mergeCell ref="B9:B10"/>
    <mergeCell ref="B14:B15"/>
    <mergeCell ref="B29:B30"/>
    <mergeCell ref="AF27:AF28"/>
    <mergeCell ref="B38:B39"/>
    <mergeCell ref="AF5:AF6"/>
    <mergeCell ref="AG11:AG12"/>
    <mergeCell ref="AF14:AF15"/>
    <mergeCell ref="AG14:AG15"/>
    <mergeCell ref="B16:B17"/>
    <mergeCell ref="AF34:AF35"/>
    <mergeCell ref="AG34:AG35"/>
    <mergeCell ref="AF36:AF37"/>
    <mergeCell ref="AG36:AG37"/>
    <mergeCell ref="X40:AE40"/>
    <mergeCell ref="A3:A4"/>
    <mergeCell ref="B3:B4"/>
    <mergeCell ref="C3:C4"/>
    <mergeCell ref="B5:B6"/>
    <mergeCell ref="B7:B8"/>
    <mergeCell ref="B34:B35"/>
    <mergeCell ref="B20:B21"/>
    <mergeCell ref="B25:B26"/>
    <mergeCell ref="B32:B33"/>
    <mergeCell ref="A1:G2"/>
    <mergeCell ref="H1:AE2"/>
    <mergeCell ref="AG18:AG19"/>
    <mergeCell ref="B23:B24"/>
    <mergeCell ref="AF23:AF24"/>
    <mergeCell ref="AG23:AG24"/>
    <mergeCell ref="AF9:AF10"/>
    <mergeCell ref="AG9:AG10"/>
    <mergeCell ref="B11:B12"/>
    <mergeCell ref="AF11:AF12"/>
    <mergeCell ref="AG27:AG28"/>
    <mergeCell ref="B18:B19"/>
    <mergeCell ref="AF18:AF19"/>
    <mergeCell ref="AF29:AF30"/>
    <mergeCell ref="AG29:AG30"/>
    <mergeCell ref="AF32:AF33"/>
    <mergeCell ref="AG32:AG33"/>
    <mergeCell ref="B27:B28"/>
    <mergeCell ref="AF38:AF39"/>
    <mergeCell ref="AG38:AG39"/>
    <mergeCell ref="A5:A12"/>
    <mergeCell ref="A14:A21"/>
    <mergeCell ref="A23:A30"/>
    <mergeCell ref="A32:A39"/>
    <mergeCell ref="AF20:AF21"/>
    <mergeCell ref="AG20:AG21"/>
    <mergeCell ref="AF16:AF17"/>
    <mergeCell ref="AG16:AG17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45" orientation="landscape" r:id="rId1"/>
  <headerFooter alignWithMargins="0">
    <oddFooter>&amp;L&amp;11Seite &amp;P / &amp;N
&amp;F&amp;R&amp;11Staatssekretariat für Wirtschaft SECO
Arbeitsbedingungen
Arbeitnehmerschutz ABAS
Holzikofenweg 36, 3003 Bern
Tel. +41 (31) 322 29 48, Fax +41 (31) 322 78 31
info@seco.admin.ch
www.seco.admin.ch</oddFooter>
  </headerFooter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Nr990_NAoW_6Tage_5-7</vt:lpstr>
      <vt:lpstr>Nr991_NAoW_7Tage_5-7</vt:lpstr>
      <vt:lpstr>Nr992_NAoW_6Tage_6-9</vt:lpstr>
      <vt:lpstr>Nr993_NAoW_7Tage_6-9</vt:lpstr>
      <vt:lpstr>'Nr992_NAoW_6Tage_6-9'!Drucktitel</vt:lpstr>
      <vt:lpstr>'Nr993_NAoW_7Tage_6-9'!Drucktitel</vt:lpstr>
    </vt:vector>
  </TitlesOfParts>
  <Company>SECO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Nachtarbeit ohne Wechsel mit Tagesarbeit (Dauernacht)_d</dc:title>
  <dc:creator>Anton Flückiger</dc:creator>
  <cp:lastModifiedBy>Rubin Barbara SECO</cp:lastModifiedBy>
  <cp:lastPrinted>2007-11-12T07:23:58Z</cp:lastPrinted>
  <dcterms:created xsi:type="dcterms:W3CDTF">2005-11-02T11:49:15Z</dcterms:created>
  <dcterms:modified xsi:type="dcterms:W3CDTF">2022-10-17T09:08:54Z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COO.2101.104.5.853518</vt:lpwstr>
  </property>
  <property fmtid="{D5CDD505-2E9C-101B-9397-08002B2CF9AE}" pid="3" name="FSC#COOELAK@1.1001:Subject">
    <vt:lpwstr>Vollzug in Betrieben - Exécution dans les entreprises</vt:lpwstr>
  </property>
  <property fmtid="{D5CDD505-2E9C-101B-9397-08002B2CF9AE}" pid="4" name="FSC#COOELAK@1.1001:FileReference">
    <vt:lpwstr>Vollzug in Betrieben - Exécution dans les entreprises (525.0/2005/02526)</vt:lpwstr>
  </property>
  <property fmtid="{D5CDD505-2E9C-101B-9397-08002B2CF9AE}" pid="5" name="FSC#COOELAK@1.1001:FileRefYear">
    <vt:lpwstr>2005</vt:lpwstr>
  </property>
  <property fmtid="{D5CDD505-2E9C-101B-9397-08002B2CF9AE}" pid="6" name="FSC#COOELAK@1.1001:FileRefOrdinal">
    <vt:lpwstr>2526</vt:lpwstr>
  </property>
  <property fmtid="{D5CDD505-2E9C-101B-9397-08002B2CF9AE}" pid="7" name="FSC#COOELAK@1.1001:FileRefOU">
    <vt:lpwstr>ABAI /seco inaktiv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seco Flückiger</vt:lpwstr>
  </property>
  <property fmtid="{D5CDD505-2E9C-101B-9397-08002B2CF9AE}" pid="10" name="FSC#COOELAK@1.1001:OwnerExtension">
    <vt:lpwstr>+41 (31) 323 55 83</vt:lpwstr>
  </property>
  <property fmtid="{D5CDD505-2E9C-101B-9397-08002B2CF9AE}" pid="11" name="FSC#COOELAK@1.1001:OwnerFaxExtension">
    <vt:lpwstr>+41 (31) 322 78 31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Arbeitnehmerschutz (ABAS /seco)</vt:lpwstr>
  </property>
  <property fmtid="{D5CDD505-2E9C-101B-9397-08002B2CF9AE}" pid="17" name="FSC#COOELAK@1.1001:CreatedAt">
    <vt:lpwstr>04.04.2007 14:54:14</vt:lpwstr>
  </property>
  <property fmtid="{D5CDD505-2E9C-101B-9397-08002B2CF9AE}" pid="18" name="FSC#COOELAK@1.1001:OU">
    <vt:lpwstr>Eidg. Arbeitsinspektion Ost (ABAI /seco)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*COO.2101.104.5.853518*</vt:lpwstr>
  </property>
  <property fmtid="{D5CDD505-2E9C-101B-9397-08002B2CF9AE}" pid="21" name="FSC#COOELAK@1.1001:RefBarCode">
    <vt:lpwstr>*VO_Nachtarbeit ohne Wechsel mit Tagesarbeit (Dauernacht)_d*</vt:lpwstr>
  </property>
  <property fmtid="{D5CDD505-2E9C-101B-9397-08002B2CF9AE}" pid="22" name="FSC#COOELAK@1.1001:FileRefBarCode">
    <vt:lpwstr>*Vollzug in Betrieben - Exécution dans les entreprises (525.0/2005/02526)*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>525.0</vt:lpwstr>
  </property>
  <property fmtid="{D5CDD505-2E9C-101B-9397-08002B2CF9AE}" pid="42" name="FSC#EVDCFG@15.1400:Dossierref">
    <vt:lpwstr>525.0/2005/02526</vt:lpwstr>
  </property>
  <property fmtid="{D5CDD505-2E9C-101B-9397-08002B2CF9AE}" pid="43" name="FSC#EVDCFG@15.1400:FileRespEmail">
    <vt:lpwstr>anton.flueckiger@seco.admin.ch</vt:lpwstr>
  </property>
  <property fmtid="{D5CDD505-2E9C-101B-9397-08002B2CF9AE}" pid="44" name="FSC#EVDCFG@15.1400:FileRespFax">
    <vt:lpwstr>+41 (31) 322 78 31</vt:lpwstr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Anton Flückiger</vt:lpwstr>
  </property>
  <property fmtid="{D5CDD505-2E9C-101B-9397-08002B2CF9AE}" pid="47" name="FSC#EVDCFG@15.1400:FileRespOrg">
    <vt:lpwstr>Arbeitnehmerschutz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>fat</vt:lpwstr>
  </property>
  <property fmtid="{D5CDD505-2E9C-101B-9397-08002B2CF9AE}" pid="52" name="FSC#EVDCFG@15.1400:FileRespStreet">
    <vt:lpwstr>Effingerstrasse 31</vt:lpwstr>
  </property>
  <property fmtid="{D5CDD505-2E9C-101B-9397-08002B2CF9AE}" pid="53" name="FSC#EVDCFG@15.1400:FileRespTel">
    <vt:lpwstr>+41 (31) 323 55 83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>*COO.2101.104.6.696811*</vt:lpwstr>
  </property>
  <property fmtid="{D5CDD505-2E9C-101B-9397-08002B2CF9AE}" pid="66" name="FSC#EVDCFG@15.1400:Subject">
    <vt:lpwstr>Formular Schichtpläne, inkl. Erläuterungen/Merkblätter</vt:lpwstr>
  </property>
  <property fmtid="{D5CDD505-2E9C-101B-9397-08002B2CF9AE}" pid="67" name="FSC#EVDCFG@15.1400:Title">
    <vt:lpwstr>Formular Schichtpläne, inkl. Erläuterungen/Merkblätter</vt:lpwstr>
  </property>
  <property fmtid="{D5CDD505-2E9C-101B-9397-08002B2CF9AE}" pid="68" name="FSC#EVDCFG@15.1400:UserFunction">
    <vt:lpwstr/>
  </property>
  <property fmtid="{D5CDD505-2E9C-101B-9397-08002B2CF9AE}" pid="69" name="FSC#EVDCFG@15.1400:SalutationEnglish">
    <vt:lpwstr>Working Conditions_x000d_
Employee Protection</vt:lpwstr>
  </property>
  <property fmtid="{D5CDD505-2E9C-101B-9397-08002B2CF9AE}" pid="70" name="FSC#EVDCFG@15.1400:SalutationFrench">
    <vt:lpwstr>Conditions de travail_x000d_
Protection des travailleurs</vt:lpwstr>
  </property>
  <property fmtid="{D5CDD505-2E9C-101B-9397-08002B2CF9AE}" pid="71" name="FSC#EVDCFG@15.1400:SalutationGerman">
    <vt:lpwstr>Arbeitsbedingungen_x000d_
Arbeitnehmerschutz</vt:lpwstr>
  </property>
  <property fmtid="{D5CDD505-2E9C-101B-9397-08002B2CF9AE}" pid="72" name="FSC#EVDCFG@15.1400:SalutationItalian">
    <vt:lpwstr>Condizioni di lavoro_x000d_
Protezione dei lavoratori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>Arbeitszeitspezialist / Sicherheitsfachmann</vt:lpwstr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ABAS /seco</vt:lpwstr>
  </property>
</Properties>
</file>