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0CE4488C-684F-4BE7-9986-042FB076E19D}" xr6:coauthVersionLast="47" xr6:coauthVersionMax="47" xr10:uidLastSave="{00000000-0000-0000-0000-000000000000}"/>
  <bookViews>
    <workbookView xWindow="-120" yWindow="-120" windowWidth="29040" windowHeight="15720" xr2:uid="{00000000-000D-0000-FFFF-FFFF00000000}"/>
  </bookViews>
  <sheets>
    <sheet name="Lohnabrechnung Stundenlohn" sheetId="2" r:id="rId1"/>
  </sheets>
  <definedNames>
    <definedName name="_xlnm.Print_Area" localSheetId="0">'Lohnabrechnung Stundenlohn'!$B$2:$E$53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2" l="1"/>
  <c r="D42" i="2" l="1"/>
  <c r="E32" i="2"/>
  <c r="D32" i="2"/>
  <c r="D30" i="2"/>
  <c r="D54" i="2"/>
  <c r="E33" i="2"/>
  <c r="C31" i="2"/>
  <c r="E31" i="2" s="1"/>
  <c r="B31" i="2"/>
  <c r="D68" i="2"/>
  <c r="D67" i="2"/>
  <c r="D66" i="2"/>
  <c r="D65" i="2"/>
  <c r="D64" i="2"/>
  <c r="D63" i="2"/>
  <c r="D62" i="2"/>
  <c r="D61" i="2"/>
  <c r="D60" i="2"/>
  <c r="D59" i="2"/>
  <c r="D58" i="2"/>
  <c r="D57" i="2"/>
  <c r="D56" i="2"/>
  <c r="D55" i="2"/>
  <c r="D53" i="2"/>
  <c r="D52" i="2"/>
  <c r="D51" i="2"/>
  <c r="D50" i="2"/>
  <c r="D49" i="2"/>
  <c r="D48" i="2"/>
  <c r="D47" i="2"/>
  <c r="D46" i="2"/>
  <c r="D45" i="2"/>
  <c r="D44" i="2"/>
  <c r="D43" i="2"/>
  <c r="B33" i="2"/>
  <c r="B32" i="2"/>
  <c r="E29" i="2"/>
  <c r="D29" i="2"/>
  <c r="E22" i="2"/>
  <c r="E24" i="2"/>
  <c r="E28" i="2" s="1"/>
  <c r="E30" i="2"/>
  <c r="D22" i="2"/>
  <c r="D23" i="2"/>
  <c r="D24" i="2"/>
  <c r="E23" i="2"/>
  <c r="D28" i="2"/>
  <c r="D27" i="2"/>
  <c r="E27" i="2" l="1"/>
  <c r="D31" i="2"/>
  <c r="E34" i="2"/>
  <c r="E36" i="2" s="1"/>
  <c r="C34" i="2"/>
  <c r="D33" i="2"/>
  <c r="D34" i="2" l="1"/>
  <c r="D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Peter Jakob</author>
  </authors>
  <commentList>
    <comment ref="B2" authorId="0" shapeId="0" xr:uid="{00000000-0006-0000-0000-000001000000}">
      <text>
        <r>
          <rPr>
            <sz val="9"/>
            <color indexed="81"/>
            <rFont val="Tahoma"/>
            <family val="2"/>
          </rPr>
          <t xml:space="preserve">Das vorliegende Exceldokument ist zugeschnitten für die Anstellung von Arbeitnehmenden im Alter zwischen 18 Jahren (bzw. Arbeitnehmenden, die im betreffenden Kalenderjahr 18 Jahre alt werden) und dem AHV-Referenzalter im Stundenlohn (mit monatlicher Auszahlung des Lohns), deren Jahreslohn Fr. 22'050.- nicht übersteigt und deren Lohn mit einer kantonalen Ausgleichskasse abgerechnet wird. 
Es sind sämtliche Zellen auszufüllen, welche ein Kommentarfeld mit der Bezeichnung "eingeben" oder einer ähnlichen Bezeichnung enthalten. 
Gehen Sie zudem auf die Felder:
- Ferienzuschlag,
- KTV und 
- NBU 
um zu erfahren, ob die betreffenden Positionen in Ihrem Fall von Bedeutung sind. </t>
        </r>
      </text>
    </comment>
    <comment ref="C2" authorId="0" shapeId="0" xr:uid="{00000000-0006-0000-0000-000002000000}">
      <text>
        <r>
          <rPr>
            <sz val="9"/>
            <color indexed="81"/>
            <rFont val="Tahoma"/>
            <family val="2"/>
          </rPr>
          <t>Monat und Jahr eingeben, auf welche sich die Lohnabrechnung bezieht.</t>
        </r>
      </text>
    </comment>
    <comment ref="E2" authorId="0" shapeId="0" xr:uid="{00000000-0006-0000-0000-000003000000}">
      <text>
        <r>
          <rPr>
            <sz val="9"/>
            <color indexed="81"/>
            <rFont val="Tahoma"/>
            <family val="2"/>
          </rPr>
          <t>Ort und Datum der Erstellung der Lohnabrechnung eingeben.</t>
        </r>
      </text>
    </comment>
    <comment ref="C5" authorId="0" shapeId="0" xr:uid="{00000000-0006-0000-0000-000004000000}">
      <text>
        <r>
          <rPr>
            <sz val="9"/>
            <color indexed="81"/>
            <rFont val="Tahoma"/>
            <family val="2"/>
          </rPr>
          <t>Vorname und Name des Arbeitgebers eingeben.</t>
        </r>
      </text>
    </comment>
    <comment ref="C6" authorId="0" shapeId="0" xr:uid="{00000000-0006-0000-0000-000005000000}">
      <text>
        <r>
          <rPr>
            <sz val="9"/>
            <color indexed="81"/>
            <rFont val="Tahoma"/>
            <family val="2"/>
          </rPr>
          <t>Strasse des Arbeitgebers eingeben.</t>
        </r>
      </text>
    </comment>
    <comment ref="C7" authorId="0" shapeId="0" xr:uid="{00000000-0006-0000-0000-000006000000}">
      <text>
        <r>
          <rPr>
            <sz val="9"/>
            <color indexed="81"/>
            <rFont val="Tahoma"/>
            <family val="2"/>
          </rPr>
          <t>Postleitzahl und Wohnort des Arbeitgebers eingeben.</t>
        </r>
      </text>
    </comment>
    <comment ref="C10" authorId="0" shapeId="0" xr:uid="{00000000-0006-0000-0000-000007000000}">
      <text>
        <r>
          <rPr>
            <sz val="9"/>
            <color indexed="81"/>
            <rFont val="Tahoma"/>
            <family val="2"/>
          </rPr>
          <t>Vorname und Name des Arbeitnehmers eingeben.</t>
        </r>
      </text>
    </comment>
    <comment ref="C11" authorId="0" shapeId="0" xr:uid="{00000000-0006-0000-0000-000008000000}">
      <text>
        <r>
          <rPr>
            <sz val="9"/>
            <color indexed="81"/>
            <rFont val="Tahoma"/>
            <family val="2"/>
          </rPr>
          <t>Strasse des Arbeitnehmers eingeben.</t>
        </r>
      </text>
    </comment>
    <comment ref="C12" authorId="0" shapeId="0" xr:uid="{00000000-0006-0000-0000-000009000000}">
      <text>
        <r>
          <rPr>
            <sz val="9"/>
            <color indexed="81"/>
            <rFont val="Tahoma"/>
            <family val="2"/>
          </rPr>
          <t>Postleitzahl und Wohnort des Arbeitnehmers eingeben.</t>
        </r>
      </text>
    </comment>
    <comment ref="C13" authorId="0" shapeId="0" xr:uid="{00000000-0006-0000-0000-00000A000000}">
      <text>
        <r>
          <rPr>
            <sz val="9"/>
            <color indexed="81"/>
            <rFont val="Tahoma"/>
            <family val="2"/>
          </rPr>
          <t>AHV-Nummer des Arbeitnehmers eingeben.</t>
        </r>
      </text>
    </comment>
    <comment ref="C16" authorId="0" shapeId="0" xr:uid="{00000000-0006-0000-0000-00000B000000}">
      <text>
        <r>
          <rPr>
            <b/>
            <sz val="9"/>
            <color indexed="81"/>
            <rFont val="Tahoma"/>
            <family val="2"/>
          </rPr>
          <t xml:space="preserve">Dropdown-Menu </t>
        </r>
        <r>
          <rPr>
            <sz val="9"/>
            <color indexed="81"/>
            <rFont val="Tahoma"/>
            <family val="2"/>
          </rPr>
          <t xml:space="preserve">
Zelle anklicken und Kanton, in welchem die Sozialversicherungsbeiträge abgerechnet werden im Kästchen auswählen, welches rechts der Zelle aufgeht.</t>
        </r>
      </text>
    </comment>
    <comment ref="C17" authorId="0" shapeId="0" xr:uid="{00000000-0006-0000-0000-00000C000000}">
      <text>
        <r>
          <rPr>
            <b/>
            <sz val="9"/>
            <color indexed="81"/>
            <rFont val="Tahoma"/>
            <family val="2"/>
          </rPr>
          <t>Dropdown-Menu</t>
        </r>
        <r>
          <rPr>
            <sz val="9"/>
            <color indexed="81"/>
            <rFont val="Tahoma"/>
            <family val="2"/>
          </rPr>
          <t xml:space="preserve">
Art des massgebenden Abrechnungsverfahrens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t>
        </r>
      </text>
    </comment>
    <comment ref="C18" authorId="1" shapeId="0" xr:uid="{00000000-0006-0000-0000-00000D000000}">
      <text>
        <r>
          <rPr>
            <sz val="9"/>
            <color indexed="81"/>
            <rFont val="Tahoma"/>
            <family val="2"/>
          </rPr>
          <t>Grundlohn eingeben.</t>
        </r>
      </text>
    </comment>
    <comment ref="C19" authorId="0" shapeId="0" xr:uid="{00000000-0006-0000-0000-00000E000000}">
      <text>
        <r>
          <rPr>
            <sz val="9"/>
            <color indexed="81"/>
            <rFont val="Tahoma"/>
            <family val="2"/>
          </rPr>
          <t>Stundenzahl pro Monat eingeben.</t>
        </r>
      </text>
    </comment>
    <comment ref="B23" authorId="0" shapeId="0" xr:uid="{00000000-0006-0000-0000-00000F000000}">
      <text>
        <r>
          <rPr>
            <sz val="9"/>
            <color indexed="81"/>
            <rFont val="Tahoma"/>
            <family val="2"/>
          </rPr>
          <t>Die Ferien sind grundsätzlich durch Lohnzahlung während des Ferienbezugs zu vergüten, wobei der Lohn so zu entrichten ist, wie wenn der Arbeitnehmer gearbeitet hätte. Bei Vereinbarung eines unregelmässigen Arbeitspensums können die Parteien jedoch auch miteinander vereinbaren, dass der Ferienlohn laufend mit jeder Lohnzahlung durch Leistung eines entsprechenden Ferienzuschlags abgegolten wird. 
Der Ferienzuschlag beträgt bei 4 Wochen Ferien 8,33%, bei 5 Wochen Ferien 10,64% und bei 6 Wochen Ferien 13,04% des Arbeitslohns. Beim Bezug der Ferien erhält der Arbeitnehmer dann keinen Lohn mehr. 
Die Wahl dieser Entschädigungsart setzt voraus, dass die Parteien im Vertrag festlegen, welcher Teil des Lohns Arbeitslohn und welcher Teil Ferienlohn bildet. Im Weiteren hat der Arbeitgeber den Ferienlohn bzw. den Ferienzuschlag in der Lohnabrechnung jeweils separat auszuweisen.
(vgl. diese Excel-Vorlage).</t>
        </r>
      </text>
    </comment>
    <comment ref="C23" authorId="0" shapeId="0" xr:uid="{00000000-0006-0000-0000-000010000000}">
      <text>
        <r>
          <rPr>
            <b/>
            <sz val="9"/>
            <color indexed="81"/>
            <rFont val="Tahoma"/>
            <family val="2"/>
          </rPr>
          <t xml:space="preserve">Dropdown-Menü
</t>
        </r>
        <r>
          <rPr>
            <sz val="9"/>
            <color indexed="81"/>
            <rFont val="Tahoma"/>
            <family val="2"/>
          </rPr>
          <t>Zelle anklicken und passende Variante im Kästchen rechts der Zelle auswählen.</t>
        </r>
        <r>
          <rPr>
            <b/>
            <sz val="9"/>
            <color indexed="81"/>
            <rFont val="Tahoma"/>
            <family val="2"/>
          </rPr>
          <t xml:space="preserve">
</t>
        </r>
        <r>
          <rPr>
            <sz val="9"/>
            <color indexed="81"/>
            <rFont val="Tahoma"/>
            <family val="2"/>
          </rPr>
          <t xml:space="preserve">Bei Vereinbarung einer laufenden Abgeltung des Ferienlohns hier die für die Berechnung des Ferienzuschlags massgebenden Prozente eingeben. Bei Vereinbarung von 4 Wochen Ferien (Mindestferienanspruch) beträgt der Ferienzuschlag 8.33%, bei 5 Wochen Ferien 10.64% und bei 6 Wochen Ferien 13.04% des Arbeitslohns.  
Wurde keine laufende Abgeltung des Ferienlohns vereinbart, "kein" auswählen. Dies bedeutet, dass die Ferien nicht mit dem laufenden Lohn, sondern zum Zeitpunkt des tatsächlichen Ferienbezugs zu entschädigen sind. 
</t>
        </r>
      </text>
    </comment>
    <comment ref="B29" authorId="0" shapeId="0" xr:uid="{00000000-0006-0000-0000-000011000000}">
      <text>
        <r>
          <rPr>
            <b/>
            <sz val="9"/>
            <color indexed="81"/>
            <rFont val="Tahoma"/>
            <family val="2"/>
          </rPr>
          <t>Krankentaggeldversicherung</t>
        </r>
        <r>
          <rPr>
            <sz val="9"/>
            <color indexed="81"/>
            <rFont val="Tahoma"/>
            <family val="2"/>
          </rPr>
          <t xml:space="preserve">. Sofern für den Arbeitnehmer keine Krankentaggeldversicherungsprämien zu leisten sind, den Inhalt dieser Zelle ("KTV") löschen.
</t>
        </r>
      </text>
    </comment>
    <comment ref="C29" authorId="0" shapeId="0" xr:uid="{00000000-0006-0000-0000-000012000000}">
      <text>
        <r>
          <rPr>
            <sz val="9"/>
            <color indexed="81"/>
            <rFont val="Tahoma"/>
            <family val="2"/>
          </rPr>
          <t>Diese Zelle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sz val="9"/>
            <color indexed="81"/>
            <rFont val="Tahoma"/>
            <family val="2"/>
          </rPr>
          <t>zenten</t>
        </r>
        <r>
          <rPr>
            <sz val="9"/>
            <color indexed="81"/>
            <rFont val="Tahoma"/>
            <family val="2"/>
          </rPr>
          <t xml:space="preserve"> der Lohnsumme einzugeben.</t>
        </r>
      </text>
    </comment>
    <comment ref="E29" authorId="0" shapeId="0" xr:uid="{00000000-0006-0000-0000-000013000000}">
      <text>
        <r>
          <rPr>
            <sz val="9"/>
            <color indexed="81"/>
            <rFont val="Tahoma"/>
            <family val="2"/>
          </rPr>
          <t xml:space="preserve">Diese Zelle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sz val="9"/>
            <color indexed="81"/>
            <rFont val="Tahoma"/>
            <family val="2"/>
          </rPr>
          <t>Achtung!:</t>
        </r>
        <r>
          <rPr>
            <sz val="9"/>
            <color indexed="81"/>
            <rFont val="Tahoma"/>
            <family val="2"/>
          </rPr>
          <t xml:space="preserve"> In dieser Zelle ist eine Formel hinterlegt. Die Formel dient der Berechnung des KTV-Beitrags für den Fall, dass ein Prozentsatz zur Anwendung kommt (Zelle C29). Wird in der Zelle E29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B30" authorId="0" shapeId="0" xr:uid="{00000000-0006-0000-0000-000014000000}">
      <text>
        <r>
          <rPr>
            <b/>
            <sz val="9"/>
            <color indexed="81"/>
            <rFont val="Tahoma"/>
            <family val="2"/>
          </rPr>
          <t>Nichtberufsunfallversicherung</t>
        </r>
        <r>
          <rPr>
            <sz val="9"/>
            <color indexed="81"/>
            <rFont val="Tahoma"/>
            <family val="2"/>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C30" authorId="0" shapeId="0" xr:uid="{00000000-0006-0000-0000-000015000000}">
      <text>
        <r>
          <rPr>
            <sz val="9"/>
            <color indexed="81"/>
            <rFont val="Tahoma"/>
            <family val="2"/>
          </rPr>
          <t>Sofern der Arbeitnehmer gegen das Nichtberufsunfallrisiko zu versichern ist und sofern sich die Prämie in Promillen der Lohnsumme bemisst, hier den betreffenden Satz in Pro</t>
        </r>
        <r>
          <rPr>
            <u/>
            <sz val="9"/>
            <color indexed="81"/>
            <rFont val="Tahoma"/>
            <family val="2"/>
          </rPr>
          <t>zenten</t>
        </r>
        <r>
          <rPr>
            <sz val="9"/>
            <color indexed="81"/>
            <rFont val="Tahoma"/>
            <family val="2"/>
          </rPr>
          <t xml:space="preserve"> angeben.</t>
        </r>
      </text>
    </comment>
    <comment ref="E30" authorId="0" shapeId="0" xr:uid="{00000000-0006-0000-0000-000016000000}">
      <text>
        <r>
          <rPr>
            <sz val="9"/>
            <color indexed="81"/>
            <rFont val="Tahoma"/>
            <family val="2"/>
          </rPr>
          <t xml:space="preserve">Sofern der Arbeitnehmer gegen das Nichtberufsunfallrisiko zu versichern ist und sofern die Prämie in einem bestimmten jährlichen Fixbetrag besteht, in dieser Zelle den Fixbetrag angeben.
</t>
        </r>
        <r>
          <rPr>
            <b/>
            <sz val="9"/>
            <color indexed="81"/>
            <rFont val="Tahoma"/>
            <family val="2"/>
          </rPr>
          <t>Achtung!:</t>
        </r>
        <r>
          <rPr>
            <sz val="9"/>
            <color indexed="81"/>
            <rFont val="Tahoma"/>
            <family val="2"/>
          </rPr>
          <t xml:space="preserve"> In dieser Zelle ist eine Formel hinterlegt. Die Formel dient der Berechnung des NBU-Beitrags für den Fall, dass ein Prozentsatz zur Anwendung kommt (Zelle C30). Wird in der Zelle E30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 ref="C32" authorId="0" shapeId="0" xr:uid="{00000000-0006-0000-0000-000017000000}">
      <text>
        <r>
          <rPr>
            <sz val="9"/>
            <color indexed="81"/>
            <rFont val="Tahoma"/>
            <family val="2"/>
          </rPr>
          <t>Bei Abrechnung im ordentlichen Verfahren mit Quellensteuer, hier Quellensteuersatz eingeben.</t>
        </r>
      </text>
    </comment>
    <comment ref="B33" authorId="0" shapeId="0" xr:uid="{00000000-0006-0000-0000-000018000000}">
      <text>
        <r>
          <rPr>
            <b/>
            <sz val="9"/>
            <color indexed="81"/>
            <rFont val="Tahoma"/>
            <family val="2"/>
          </rPr>
          <t>Beitrag an die kantonale Familienausgleichskasse</t>
        </r>
        <r>
          <rPr>
            <sz val="9"/>
            <color indexed="81"/>
            <rFont val="Tahoma"/>
            <family val="2"/>
          </rPr>
          <t>. In der betreffenden Zeile wird der Beitrag des Arbeitnehmers für die kantonale Familienausgleichskasse berechnet. Ein solcher Beitrag ist einzig im Kanton Wallis vorgesehen.</t>
        </r>
      </text>
    </comment>
    <comment ref="C34" authorId="0" shapeId="0" xr:uid="{00000000-0006-0000-0000-000019000000}">
      <text>
        <r>
          <rPr>
            <sz val="9"/>
            <color indexed="81"/>
            <rFont val="Tahoma"/>
            <family val="2"/>
          </rPr>
          <t>Dieser Prozentbetrag entspricht der Summe der in diesem Abschnitt aufgeführten Sätze. Nicht berücksichtigt sind allfällige fixe Beiträge (z.B. eine fixe NBU-Prämie von Fr. 100.-).</t>
        </r>
      </text>
    </comment>
    <comment ref="B36" authorId="1" shapeId="0" xr:uid="{00000000-0006-0000-0000-00001A000000}">
      <text>
        <r>
          <rPr>
            <sz val="9"/>
            <color indexed="81"/>
            <rFont val="Tahoma"/>
            <family val="2"/>
          </rPr>
          <t>Der dem Arbeitnehmer  tatsächlich auszubezahlende Lohn.</t>
        </r>
      </text>
    </comment>
  </commentList>
</comments>
</file>

<file path=xl/sharedStrings.xml><?xml version="1.0" encoding="utf-8"?>
<sst xmlns="http://schemas.openxmlformats.org/spreadsheetml/2006/main" count="73" uniqueCount="60">
  <si>
    <t>AHV-Nummer</t>
  </si>
  <si>
    <t>Schwyz</t>
  </si>
  <si>
    <t>Stundenlohn</t>
  </si>
  <si>
    <t>AHV/IV/EO</t>
  </si>
  <si>
    <t>ALV</t>
  </si>
  <si>
    <t>Pro Monat</t>
  </si>
  <si>
    <t>Ferienzuschlag</t>
  </si>
  <si>
    <t>Pro Stunde</t>
  </si>
  <si>
    <t>Lohnabrechnung</t>
  </si>
  <si>
    <t>[Monat, Jahr]</t>
  </si>
  <si>
    <t>Abrechnungsverfahren</t>
  </si>
  <si>
    <t>Abzüge</t>
  </si>
  <si>
    <t>NBU</t>
  </si>
  <si>
    <t>Nettolohn</t>
  </si>
  <si>
    <t>[Ort, Datum]</t>
  </si>
  <si>
    <t>KTV</t>
  </si>
  <si>
    <t>Aargau</t>
  </si>
  <si>
    <t>Appenzell AR</t>
  </si>
  <si>
    <t>Appenzell AI</t>
  </si>
  <si>
    <t>Baselland</t>
  </si>
  <si>
    <t>Basel-Stadt</t>
  </si>
  <si>
    <t>Lohn</t>
  </si>
  <si>
    <t>Bern</t>
  </si>
  <si>
    <t>Glarus</t>
  </si>
  <si>
    <t>Graubünden</t>
  </si>
  <si>
    <t>Jura</t>
  </si>
  <si>
    <t>Nidwalden</t>
  </si>
  <si>
    <t>Obwalden</t>
  </si>
  <si>
    <t>Solothurn</t>
  </si>
  <si>
    <t>Schaffhausen</t>
  </si>
  <si>
    <t>Tessin</t>
  </si>
  <si>
    <t>Thurgau</t>
  </si>
  <si>
    <t>Uri</t>
  </si>
  <si>
    <t>Zug</t>
  </si>
  <si>
    <t>Zürich</t>
  </si>
  <si>
    <t>Sätze</t>
  </si>
  <si>
    <t>Arbeitgeber</t>
  </si>
  <si>
    <t>Arbeitnehmer</t>
  </si>
  <si>
    <t>PLZ, Wohnort</t>
  </si>
  <si>
    <t>Vorname, Name</t>
  </si>
  <si>
    <t>Strasse</t>
  </si>
  <si>
    <t>Kanton</t>
  </si>
  <si>
    <t>Anzahl Stunden</t>
  </si>
  <si>
    <t>Freiburg</t>
  </si>
  <si>
    <t>Genf</t>
  </si>
  <si>
    <t>Neuenburg</t>
  </si>
  <si>
    <t>Waadt</t>
  </si>
  <si>
    <t>Wallis</t>
  </si>
  <si>
    <t>Grundlagen</t>
  </si>
  <si>
    <t>Total Abzüge</t>
  </si>
  <si>
    <t>Lohnbudget</t>
  </si>
  <si>
    <t>Luzern</t>
  </si>
  <si>
    <t>Auswählen</t>
  </si>
  <si>
    <t>Kein</t>
  </si>
  <si>
    <t>Arbeitslohn</t>
  </si>
  <si>
    <t xml:space="preserve">Bruttolohn </t>
  </si>
  <si>
    <t>Vereinfachtes</t>
  </si>
  <si>
    <t>Ordentliches</t>
  </si>
  <si>
    <t>Ordentliches mit Quellensteuer</t>
  </si>
  <si>
    <t>St.Gallen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</si>
</sst>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11" x14ac:knownFonts="1">
    <font>
      <sz val="10"/>
      <color theme="1"/>
      <name val="Arial"/>
      <family val="2"/>
    </font>
    <font>
      <b/>
      <sz val="9"/>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b/>
      <sz val="10"/>
      <color theme="9" tint="-0.249977111117893"/>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6EAFE"/>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thin">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thin">
        <color rgb="FF35629D"/>
      </left>
      <right style="medium">
        <color rgb="FF35629D"/>
      </right>
      <top style="thin">
        <color rgb="FF35629D"/>
      </top>
      <bottom style="thin">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right/>
      <top/>
      <bottom style="medium">
        <color rgb="FF35629D"/>
      </bottom>
      <diagonal/>
    </border>
    <border>
      <left style="thin">
        <color rgb="FF35629D"/>
      </left>
      <right style="thin">
        <color rgb="FF35629D"/>
      </right>
      <top/>
      <bottom style="thin">
        <color rgb="FF35629D"/>
      </bottom>
      <diagonal/>
    </border>
    <border>
      <left style="thin">
        <color rgb="FF35629D"/>
      </left>
      <right style="medium">
        <color rgb="FF35629D"/>
      </right>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style="thin">
        <color rgb="FF35629D"/>
      </left>
      <right style="medium">
        <color rgb="FF35629D"/>
      </right>
      <top style="medium">
        <color rgb="FF35629D"/>
      </top>
      <bottom style="medium">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s>
  <cellStyleXfs count="1">
    <xf numFmtId="0" fontId="0" fillId="0" borderId="0"/>
  </cellStyleXfs>
  <cellXfs count="107">
    <xf numFmtId="0" fontId="0" fillId="0" borderId="0" xfId="0"/>
    <xf numFmtId="0" fontId="0" fillId="2" borderId="0" xfId="0" applyFill="1" applyProtection="1"/>
    <xf numFmtId="0" fontId="0" fillId="0" borderId="0" xfId="0" applyProtection="1"/>
    <xf numFmtId="0" fontId="2" fillId="2"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0" fillId="0" borderId="0" xfId="0" applyFill="1" applyBorder="1" applyAlignment="1" applyProtection="1"/>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0" fillId="2" borderId="0" xfId="0" applyFill="1" applyBorder="1" applyProtection="1"/>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2" fillId="4" borderId="3" xfId="0" applyFont="1" applyFill="1" applyBorder="1" applyAlignment="1" applyProtection="1">
      <alignment horizontal="right" vertical="center" wrapText="1"/>
    </xf>
    <xf numFmtId="0" fontId="2" fillId="4" borderId="4" xfId="0" applyFont="1" applyFill="1" applyBorder="1" applyAlignment="1" applyProtection="1">
      <alignment horizontal="right" vertical="center" wrapText="1"/>
    </xf>
    <xf numFmtId="0" fontId="6" fillId="0" borderId="5" xfId="0" applyFont="1" applyFill="1" applyBorder="1" applyAlignment="1" applyProtection="1">
      <alignment horizontal="left" vertical="center" wrapText="1"/>
    </xf>
    <xf numFmtId="164" fontId="2" fillId="5" borderId="3" xfId="0" applyNumberFormat="1" applyFont="1" applyFill="1" applyBorder="1" applyAlignment="1" applyProtection="1">
      <alignment horizontal="right" vertical="center"/>
    </xf>
    <xf numFmtId="0" fontId="2" fillId="5" borderId="4" xfId="0" applyFont="1" applyFill="1" applyBorder="1" applyAlignment="1" applyProtection="1">
      <alignment horizontal="right" vertical="center"/>
    </xf>
    <xf numFmtId="0" fontId="2" fillId="4"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protection locked="0"/>
    </xf>
    <xf numFmtId="10" fontId="6" fillId="0" borderId="7" xfId="0" applyNumberFormat="1" applyFont="1" applyFill="1" applyBorder="1" applyAlignment="1" applyProtection="1">
      <alignment horizontal="right" vertical="center"/>
      <protection locked="0"/>
    </xf>
    <xf numFmtId="0" fontId="3" fillId="2" borderId="0" xfId="0" applyFont="1" applyFill="1" applyBorder="1" applyAlignment="1" applyProtection="1">
      <alignment horizontal="left" vertical="center" wrapText="1"/>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0" fillId="2" borderId="0" xfId="0" applyFont="1" applyFill="1" applyAlignment="1" applyProtection="1">
      <alignment vertical="center"/>
    </xf>
    <xf numFmtId="0" fontId="0" fillId="5" borderId="8" xfId="0" applyFont="1" applyFill="1" applyBorder="1" applyAlignment="1" applyProtection="1">
      <alignment vertical="center"/>
    </xf>
    <xf numFmtId="0" fontId="0" fillId="5" borderId="9" xfId="0" applyFont="1" applyFill="1" applyBorder="1" applyAlignment="1" applyProtection="1">
      <alignment vertical="center"/>
    </xf>
    <xf numFmtId="0" fontId="8" fillId="5" borderId="6"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10" xfId="0" quotePrefix="1" applyFill="1" applyBorder="1" applyAlignment="1" applyProtection="1">
      <alignment vertical="center"/>
    </xf>
    <xf numFmtId="0" fontId="0" fillId="0" borderId="11" xfId="0" quotePrefix="1" applyFill="1" applyBorder="1" applyAlignment="1" applyProtection="1">
      <alignment vertical="center"/>
    </xf>
    <xf numFmtId="164" fontId="0" fillId="0" borderId="11" xfId="0" quotePrefix="1" applyNumberFormat="1" applyFill="1" applyBorder="1" applyAlignment="1" applyProtection="1">
      <alignment horizontal="left" vertical="center"/>
    </xf>
    <xf numFmtId="0" fontId="0" fillId="0" borderId="12" xfId="0" quotePrefix="1" applyFill="1" applyBorder="1" applyAlignment="1" applyProtection="1">
      <alignment horizontal="left" vertical="center"/>
    </xf>
    <xf numFmtId="0" fontId="2" fillId="4" borderId="6" xfId="0" applyFont="1" applyFill="1" applyBorder="1" applyAlignment="1" applyProtection="1">
      <alignment vertical="center" wrapText="1"/>
    </xf>
    <xf numFmtId="0" fontId="6" fillId="0" borderId="1" xfId="0" applyFont="1" applyFill="1" applyBorder="1" applyAlignment="1" applyProtection="1">
      <alignment vertical="center" wrapText="1"/>
    </xf>
    <xf numFmtId="10" fontId="0" fillId="0" borderId="7" xfId="0" applyNumberFormat="1" applyFont="1" applyFill="1" applyBorder="1" applyAlignment="1" applyProtection="1">
      <alignment vertical="center"/>
    </xf>
    <xf numFmtId="164" fontId="0" fillId="0" borderId="7" xfId="0" applyNumberFormat="1" applyFont="1" applyFill="1" applyBorder="1" applyAlignment="1" applyProtection="1">
      <alignment vertical="center"/>
    </xf>
    <xf numFmtId="164" fontId="6" fillId="0" borderId="13" xfId="0" applyNumberFormat="1" applyFont="1" applyFill="1" applyBorder="1" applyAlignment="1" applyProtection="1">
      <alignment vertical="center" wrapText="1"/>
    </xf>
    <xf numFmtId="164" fontId="6" fillId="0" borderId="7" xfId="0" applyNumberFormat="1" applyFont="1" applyFill="1" applyBorder="1" applyAlignment="1" applyProtection="1">
      <alignment horizontal="right" vertical="center" wrapText="1"/>
    </xf>
    <xf numFmtId="164" fontId="6" fillId="0" borderId="13" xfId="0" applyNumberFormat="1" applyFont="1" applyFill="1" applyBorder="1" applyAlignment="1" applyProtection="1">
      <alignment horizontal="right" vertical="center" wrapText="1"/>
    </xf>
    <xf numFmtId="0" fontId="2" fillId="5" borderId="2" xfId="0" applyFont="1" applyFill="1" applyBorder="1" applyAlignment="1" applyProtection="1">
      <alignment vertical="center" wrapText="1"/>
    </xf>
    <xf numFmtId="0" fontId="0" fillId="5" borderId="14" xfId="0" applyFont="1" applyFill="1" applyBorder="1" applyAlignment="1" applyProtection="1">
      <alignment vertical="center"/>
    </xf>
    <xf numFmtId="164" fontId="0" fillId="5" borderId="14" xfId="0" applyNumberFormat="1" applyFont="1" applyFill="1" applyBorder="1" applyAlignment="1" applyProtection="1">
      <alignment vertical="center"/>
    </xf>
    <xf numFmtId="164" fontId="0" fillId="5" borderId="15" xfId="0" applyNumberFormat="1" applyFont="1" applyFill="1" applyBorder="1" applyAlignment="1" applyProtection="1">
      <alignment vertical="center"/>
    </xf>
    <xf numFmtId="0" fontId="2" fillId="2" borderId="16" xfId="0" applyFont="1" applyFill="1" applyBorder="1" applyAlignment="1" applyProtection="1">
      <alignment vertical="center" wrapText="1"/>
    </xf>
    <xf numFmtId="0" fontId="0" fillId="2" borderId="16" xfId="0" applyFont="1" applyFill="1" applyBorder="1" applyAlignment="1" applyProtection="1">
      <alignment vertical="center"/>
    </xf>
    <xf numFmtId="0" fontId="8" fillId="2" borderId="16" xfId="0" applyFont="1" applyFill="1" applyBorder="1" applyAlignment="1" applyProtection="1">
      <alignment vertical="center"/>
    </xf>
    <xf numFmtId="164" fontId="8" fillId="2" borderId="16" xfId="0" applyNumberFormat="1" applyFont="1" applyFill="1" applyBorder="1" applyAlignment="1" applyProtection="1">
      <alignment vertical="center"/>
    </xf>
    <xf numFmtId="164" fontId="6" fillId="0" borderId="17" xfId="0" applyNumberFormat="1" applyFont="1" applyFill="1" applyBorder="1" applyAlignment="1" applyProtection="1">
      <alignment horizontal="right" vertical="center" wrapText="1"/>
    </xf>
    <xf numFmtId="164" fontId="6" fillId="0" borderId="18" xfId="0" applyNumberFormat="1" applyFont="1" applyFill="1" applyBorder="1" applyAlignment="1" applyProtection="1">
      <alignment horizontal="right" vertical="center" wrapText="1"/>
    </xf>
    <xf numFmtId="10" fontId="6" fillId="0" borderId="7" xfId="0" applyNumberFormat="1" applyFont="1" applyFill="1" applyBorder="1" applyAlignment="1" applyProtection="1">
      <alignment vertical="center" wrapText="1"/>
    </xf>
    <xf numFmtId="164" fontId="6" fillId="0" borderId="7"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locked="0"/>
    </xf>
    <xf numFmtId="164" fontId="0" fillId="0" borderId="7" xfId="0" applyNumberFormat="1" applyFill="1" applyBorder="1" applyAlignment="1" applyProtection="1">
      <alignment horizontal="right" vertical="center" wrapText="1"/>
    </xf>
    <xf numFmtId="164" fontId="0" fillId="0" borderId="13" xfId="0" applyNumberFormat="1" applyFill="1" applyBorder="1" applyAlignment="1" applyProtection="1">
      <alignment horizontal="right" vertical="center" wrapText="1"/>
      <protection locked="0"/>
    </xf>
    <xf numFmtId="164" fontId="6" fillId="0" borderId="13" xfId="0" applyNumberFormat="1" applyFont="1" applyFill="1" applyBorder="1" applyAlignment="1" applyProtection="1">
      <alignment horizontal="right" vertical="center" wrapText="1"/>
      <protection locked="0"/>
    </xf>
    <xf numFmtId="10" fontId="6" fillId="0" borderId="7" xfId="0" applyNumberFormat="1" applyFont="1" applyFill="1" applyBorder="1" applyAlignment="1" applyProtection="1">
      <alignment horizontal="right" vertical="center" wrapText="1"/>
    </xf>
    <xf numFmtId="10" fontId="6" fillId="0" borderId="7" xfId="0" applyNumberFormat="1" applyFont="1" applyFill="1" applyBorder="1" applyAlignment="1" applyProtection="1">
      <alignment horizontal="right" vertical="center" wrapText="1"/>
      <protection locked="0"/>
    </xf>
    <xf numFmtId="0" fontId="6" fillId="0" borderId="19" xfId="0" applyFont="1" applyFill="1" applyBorder="1" applyAlignment="1" applyProtection="1">
      <alignment vertical="center" wrapText="1"/>
    </xf>
    <xf numFmtId="10" fontId="6" fillId="0" borderId="20" xfId="0" applyNumberFormat="1" applyFont="1" applyFill="1" applyBorder="1" applyAlignment="1" applyProtection="1">
      <alignment vertical="center" wrapText="1"/>
    </xf>
    <xf numFmtId="164" fontId="6" fillId="0" borderId="20" xfId="0" applyNumberFormat="1" applyFont="1" applyFill="1" applyBorder="1" applyAlignment="1" applyProtection="1">
      <alignment vertical="center" wrapText="1"/>
    </xf>
    <xf numFmtId="164" fontId="6" fillId="0" borderId="21" xfId="0" applyNumberFormat="1" applyFont="1" applyFill="1" applyBorder="1" applyAlignment="1" applyProtection="1">
      <alignment vertical="center" wrapText="1"/>
    </xf>
    <xf numFmtId="164" fontId="2" fillId="6" borderId="2" xfId="0" applyNumberFormat="1" applyFont="1" applyFill="1" applyBorder="1" applyAlignment="1" applyProtection="1">
      <alignment vertical="center" wrapText="1"/>
    </xf>
    <xf numFmtId="10" fontId="2" fillId="6" borderId="14" xfId="0" applyNumberFormat="1" applyFont="1" applyFill="1" applyBorder="1" applyAlignment="1" applyProtection="1">
      <alignment vertical="center" wrapText="1"/>
    </xf>
    <xf numFmtId="164" fontId="2" fillId="6" borderId="14" xfId="0" applyNumberFormat="1" applyFont="1" applyFill="1" applyBorder="1" applyAlignment="1" applyProtection="1">
      <alignment vertical="center" wrapText="1"/>
    </xf>
    <xf numFmtId="164" fontId="2" fillId="6" borderId="15"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164" fontId="2" fillId="6" borderId="22" xfId="0" applyNumberFormat="1" applyFont="1" applyFill="1" applyBorder="1" applyAlignment="1" applyProtection="1">
      <alignment vertical="center" wrapText="1"/>
    </xf>
    <xf numFmtId="10" fontId="2" fillId="6" borderId="23" xfId="0" applyNumberFormat="1" applyFont="1" applyFill="1" applyBorder="1" applyAlignment="1" applyProtection="1">
      <alignment vertical="center" wrapText="1"/>
    </xf>
    <xf numFmtId="164" fontId="2" fillId="6" borderId="23" xfId="0" applyNumberFormat="1" applyFont="1" applyFill="1" applyBorder="1" applyAlignment="1" applyProtection="1">
      <alignment vertical="center" wrapText="1"/>
    </xf>
    <xf numFmtId="164" fontId="2" fillId="6" borderId="24" xfId="0" applyNumberFormat="1" applyFont="1" applyFill="1" applyBorder="1" applyAlignment="1" applyProtection="1">
      <alignment vertical="center" wrapText="1"/>
    </xf>
    <xf numFmtId="0" fontId="0" fillId="2" borderId="0" xfId="0" applyFont="1" applyFill="1" applyProtection="1"/>
    <xf numFmtId="164" fontId="10" fillId="3" borderId="0" xfId="0" applyNumberFormat="1" applyFont="1" applyFill="1" applyBorder="1" applyAlignment="1" applyProtection="1">
      <alignment wrapText="1"/>
    </xf>
    <xf numFmtId="0" fontId="0" fillId="2" borderId="0" xfId="0" applyFont="1" applyFill="1" applyBorder="1" applyProtection="1"/>
    <xf numFmtId="0" fontId="8" fillId="2" borderId="0" xfId="0" applyFont="1" applyFill="1" applyProtection="1"/>
    <xf numFmtId="0" fontId="0" fillId="2" borderId="0" xfId="0" applyNumberFormat="1" applyFont="1" applyFill="1" applyProtection="1"/>
    <xf numFmtId="0" fontId="0" fillId="0" borderId="0" xfId="0" applyFont="1" applyProtection="1"/>
    <xf numFmtId="0" fontId="0" fillId="2" borderId="0" xfId="0" applyFont="1" applyFill="1"/>
    <xf numFmtId="0" fontId="8" fillId="2" borderId="0" xfId="0" applyNumberFormat="1"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165" fontId="6" fillId="0" borderId="17" xfId="0" applyNumberFormat="1" applyFont="1" applyFill="1" applyBorder="1" applyAlignment="1" applyProtection="1">
      <alignment horizontal="right" vertical="center" wrapText="1"/>
    </xf>
    <xf numFmtId="0" fontId="0" fillId="5" borderId="3" xfId="0" applyFont="1" applyFill="1" applyBorder="1" applyAlignment="1" applyProtection="1">
      <alignment vertical="center"/>
    </xf>
    <xf numFmtId="0" fontId="0" fillId="5" borderId="4" xfId="0" applyFont="1" applyFill="1" applyBorder="1" applyAlignment="1" applyProtection="1">
      <alignment vertical="center"/>
    </xf>
    <xf numFmtId="164" fontId="10" fillId="3" borderId="0" xfId="0" applyNumberFormat="1" applyFont="1" applyFill="1" applyBorder="1" applyAlignment="1" applyProtection="1">
      <alignment horizontal="left" wrapText="1"/>
    </xf>
    <xf numFmtId="0" fontId="6" fillId="0" borderId="25" xfId="0" applyNumberFormat="1" applyFont="1" applyFill="1" applyBorder="1" applyAlignment="1" applyProtection="1">
      <alignment horizontal="left" vertical="center" wrapText="1"/>
      <protection locked="0"/>
    </xf>
    <xf numFmtId="0" fontId="6" fillId="0" borderId="26" xfId="0" applyNumberFormat="1" applyFont="1" applyFill="1" applyBorder="1" applyAlignment="1" applyProtection="1">
      <alignment horizontal="left" vertical="center" wrapText="1"/>
      <protection locked="0"/>
    </xf>
    <xf numFmtId="0" fontId="6" fillId="0" borderId="11"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left" vertical="center" wrapText="1"/>
      <protection locked="0"/>
    </xf>
    <xf numFmtId="0" fontId="6" fillId="0" borderId="14" xfId="0" applyNumberFormat="1" applyFont="1" applyFill="1" applyBorder="1" applyAlignment="1" applyProtection="1">
      <alignment horizontal="left" vertical="center" wrapText="1"/>
      <protection locked="0"/>
    </xf>
    <xf numFmtId="0" fontId="6" fillId="0" borderId="15" xfId="0" applyNumberFormat="1" applyFont="1" applyFill="1" applyBorder="1" applyAlignment="1" applyProtection="1">
      <alignment horizontal="left" vertical="center" wrapText="1"/>
      <protection locked="0"/>
    </xf>
    <xf numFmtId="0" fontId="0" fillId="0" borderId="14"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6" fillId="0" borderId="17" xfId="0" applyNumberFormat="1" applyFont="1" applyFill="1" applyBorder="1" applyAlignment="1" applyProtection="1">
      <alignment horizontal="left" vertical="center" wrapText="1"/>
      <protection locked="0"/>
    </xf>
    <xf numFmtId="0" fontId="6" fillId="0" borderId="18" xfId="0" applyNumberFormat="1" applyFont="1" applyFill="1" applyBorder="1" applyAlignment="1" applyProtection="1">
      <alignment horizontal="left" vertical="center" wrapText="1"/>
      <protection locked="0"/>
    </xf>
    <xf numFmtId="0" fontId="0" fillId="0" borderId="27" xfId="0" quotePrefix="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quotePrefix="1" applyFill="1" applyBorder="1" applyAlignment="1" applyProtection="1">
      <alignment vertical="center"/>
      <protection locked="0"/>
    </xf>
    <xf numFmtId="0" fontId="0" fillId="0" borderId="30" xfId="0"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Border="1" applyAlignment="1" applyProtection="1">
      <alignment vertical="center"/>
      <protection locked="0"/>
    </xf>
    <xf numFmtId="164" fontId="0" fillId="0" borderId="25" xfId="0" quotePrefix="1" applyNumberFormat="1" applyFill="1" applyBorder="1" applyAlignment="1" applyProtection="1">
      <alignment horizontal="left" vertical="center"/>
      <protection locked="0"/>
    </xf>
    <xf numFmtId="164" fontId="0" fillId="0" borderId="26" xfId="0" applyNumberFormat="1" applyBorder="1" applyAlignment="1" applyProtection="1">
      <alignment horizontal="left" vertical="center"/>
      <protection locked="0"/>
    </xf>
    <xf numFmtId="0" fontId="0" fillId="2" borderId="0" xfId="0"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zoomScale="85" zoomScaleNormal="85" workbookViewId="0">
      <selection activeCell="J22" sqref="J22"/>
    </sheetView>
  </sheetViews>
  <sheetFormatPr baseColWidth="10" defaultColWidth="11.5703125" defaultRowHeight="12.75" x14ac:dyDescent="0.2"/>
  <cols>
    <col min="1" max="1" width="4.5703125" style="2" customWidth="1"/>
    <col min="2" max="2" width="28.42578125" style="2" customWidth="1"/>
    <col min="3" max="5" width="20.7109375" style="2" customWidth="1"/>
    <col min="6" max="16384" width="11.5703125" style="2"/>
  </cols>
  <sheetData>
    <row r="1" spans="1:6" x14ac:dyDescent="0.2">
      <c r="A1" s="9"/>
      <c r="B1" s="9"/>
      <c r="C1" s="9"/>
      <c r="D1" s="9"/>
      <c r="E1" s="9"/>
      <c r="F1" s="9"/>
    </row>
    <row r="2" spans="1:6" ht="15.75" x14ac:dyDescent="0.2">
      <c r="A2" s="1"/>
      <c r="B2" s="22" t="s">
        <v>8</v>
      </c>
      <c r="C2" s="20" t="s">
        <v>9</v>
      </c>
      <c r="D2" s="23"/>
      <c r="E2" s="24" t="s">
        <v>14</v>
      </c>
      <c r="F2" s="1"/>
    </row>
    <row r="3" spans="1:6" ht="13.5" thickBot="1" x14ac:dyDescent="0.25">
      <c r="A3" s="1"/>
      <c r="B3" s="23"/>
      <c r="C3" s="23"/>
      <c r="D3" s="23"/>
      <c r="E3" s="23"/>
      <c r="F3" s="1"/>
    </row>
    <row r="4" spans="1:6" ht="13.5" customHeight="1" x14ac:dyDescent="0.2">
      <c r="A4" s="1"/>
      <c r="B4" s="28" t="s">
        <v>36</v>
      </c>
      <c r="C4" s="84"/>
      <c r="D4" s="84"/>
      <c r="E4" s="85"/>
      <c r="F4" s="1"/>
    </row>
    <row r="5" spans="1:6" ht="13.5" customHeight="1" x14ac:dyDescent="0.2">
      <c r="A5" s="1"/>
      <c r="B5" s="10" t="s">
        <v>39</v>
      </c>
      <c r="C5" s="87"/>
      <c r="D5" s="88"/>
      <c r="E5" s="89"/>
      <c r="F5" s="1"/>
    </row>
    <row r="6" spans="1:6" x14ac:dyDescent="0.2">
      <c r="A6" s="1"/>
      <c r="B6" s="10" t="s">
        <v>40</v>
      </c>
      <c r="C6" s="90"/>
      <c r="D6" s="90"/>
      <c r="E6" s="91"/>
      <c r="F6" s="1"/>
    </row>
    <row r="7" spans="1:6" ht="13.5" thickBot="1" x14ac:dyDescent="0.25">
      <c r="A7" s="1"/>
      <c r="B7" s="11" t="s">
        <v>38</v>
      </c>
      <c r="C7" s="92"/>
      <c r="D7" s="92"/>
      <c r="E7" s="93"/>
      <c r="F7" s="1"/>
    </row>
    <row r="8" spans="1:6" ht="13.5" thickBot="1" x14ac:dyDescent="0.25">
      <c r="A8" s="1"/>
      <c r="B8" s="25"/>
      <c r="C8" s="25"/>
      <c r="D8" s="25"/>
      <c r="E8" s="25"/>
      <c r="F8" s="1"/>
    </row>
    <row r="9" spans="1:6" x14ac:dyDescent="0.2">
      <c r="A9" s="1"/>
      <c r="B9" s="28" t="s">
        <v>37</v>
      </c>
      <c r="C9" s="26"/>
      <c r="D9" s="26"/>
      <c r="E9" s="27"/>
      <c r="F9" s="1"/>
    </row>
    <row r="10" spans="1:6" ht="13.5" customHeight="1" x14ac:dyDescent="0.2">
      <c r="A10" s="1"/>
      <c r="B10" s="16" t="s">
        <v>39</v>
      </c>
      <c r="C10" s="96"/>
      <c r="D10" s="96"/>
      <c r="E10" s="97"/>
      <c r="F10" s="1"/>
    </row>
    <row r="11" spans="1:6" x14ac:dyDescent="0.2">
      <c r="A11" s="1"/>
      <c r="B11" s="10" t="s">
        <v>40</v>
      </c>
      <c r="C11" s="90"/>
      <c r="D11" s="90"/>
      <c r="E11" s="91"/>
      <c r="F11" s="1"/>
    </row>
    <row r="12" spans="1:6" x14ac:dyDescent="0.2">
      <c r="A12" s="1"/>
      <c r="B12" s="10" t="s">
        <v>38</v>
      </c>
      <c r="C12" s="90"/>
      <c r="D12" s="90"/>
      <c r="E12" s="91"/>
      <c r="F12" s="1"/>
    </row>
    <row r="13" spans="1:6" ht="13.5" thickBot="1" x14ac:dyDescent="0.25">
      <c r="A13" s="1"/>
      <c r="B13" s="11" t="s">
        <v>0</v>
      </c>
      <c r="C13" s="94"/>
      <c r="D13" s="94"/>
      <c r="E13" s="95"/>
      <c r="F13" s="1"/>
    </row>
    <row r="14" spans="1:6" ht="13.5" thickBot="1" x14ac:dyDescent="0.25">
      <c r="A14" s="1"/>
      <c r="B14" s="3"/>
      <c r="C14" s="3"/>
      <c r="D14" s="12"/>
      <c r="E14" s="13"/>
      <c r="F14" s="1"/>
    </row>
    <row r="15" spans="1:6" x14ac:dyDescent="0.2">
      <c r="A15" s="1"/>
      <c r="B15" s="28" t="s">
        <v>48</v>
      </c>
      <c r="C15" s="26"/>
      <c r="D15" s="26"/>
      <c r="E15" s="27"/>
      <c r="F15" s="1"/>
    </row>
    <row r="16" spans="1:6" x14ac:dyDescent="0.2">
      <c r="A16" s="1"/>
      <c r="B16" s="29" t="s">
        <v>41</v>
      </c>
      <c r="C16" s="100" t="s">
        <v>52</v>
      </c>
      <c r="D16" s="101"/>
      <c r="E16" s="30"/>
      <c r="F16" s="1"/>
    </row>
    <row r="17" spans="1:9" x14ac:dyDescent="0.2">
      <c r="A17" s="1"/>
      <c r="B17" s="10" t="s">
        <v>10</v>
      </c>
      <c r="C17" s="102" t="s">
        <v>52</v>
      </c>
      <c r="D17" s="103"/>
      <c r="E17" s="31"/>
      <c r="F17" s="1"/>
      <c r="H17" s="4"/>
      <c r="I17" s="4"/>
    </row>
    <row r="18" spans="1:9" x14ac:dyDescent="0.2">
      <c r="A18" s="1"/>
      <c r="B18" s="10" t="s">
        <v>2</v>
      </c>
      <c r="C18" s="104">
        <v>0</v>
      </c>
      <c r="D18" s="105"/>
      <c r="E18" s="32"/>
      <c r="F18" s="1"/>
      <c r="H18" s="4"/>
      <c r="I18" s="4"/>
    </row>
    <row r="19" spans="1:9" ht="13.5" thickBot="1" x14ac:dyDescent="0.25">
      <c r="A19" s="1"/>
      <c r="B19" s="11" t="s">
        <v>42</v>
      </c>
      <c r="C19" s="98">
        <v>0</v>
      </c>
      <c r="D19" s="99"/>
      <c r="E19" s="33"/>
      <c r="F19" s="1"/>
      <c r="H19" s="4"/>
      <c r="I19" s="4"/>
    </row>
    <row r="20" spans="1:9" ht="13.5" thickBot="1" x14ac:dyDescent="0.25">
      <c r="A20" s="1"/>
      <c r="B20" s="25"/>
      <c r="C20" s="25"/>
      <c r="D20" s="25"/>
      <c r="E20" s="25"/>
      <c r="F20" s="1"/>
      <c r="H20" s="5"/>
      <c r="I20" s="5"/>
    </row>
    <row r="21" spans="1:9" x14ac:dyDescent="0.2">
      <c r="A21" s="1"/>
      <c r="B21" s="34" t="s">
        <v>21</v>
      </c>
      <c r="C21" s="17" t="s">
        <v>35</v>
      </c>
      <c r="D21" s="14" t="s">
        <v>7</v>
      </c>
      <c r="E21" s="18" t="s">
        <v>5</v>
      </c>
      <c r="F21" s="1"/>
      <c r="H21" s="6"/>
      <c r="I21" s="7"/>
    </row>
    <row r="22" spans="1:9" x14ac:dyDescent="0.2">
      <c r="A22" s="1"/>
      <c r="B22" s="35" t="s">
        <v>54</v>
      </c>
      <c r="C22" s="36"/>
      <c r="D22" s="37">
        <f>C18</f>
        <v>0</v>
      </c>
      <c r="E22" s="38">
        <f>C18*C19</f>
        <v>0</v>
      </c>
      <c r="F22" s="1"/>
    </row>
    <row r="23" spans="1:9" x14ac:dyDescent="0.2">
      <c r="A23" s="1"/>
      <c r="B23" s="10" t="s">
        <v>6</v>
      </c>
      <c r="C23" s="21" t="s">
        <v>52</v>
      </c>
      <c r="D23" s="39">
        <f>IF(C23="Auswählen",0,IF(C23="Kein",0,D22*C23))</f>
        <v>0</v>
      </c>
      <c r="E23" s="40">
        <f>C19*D23</f>
        <v>0</v>
      </c>
      <c r="F23" s="1"/>
    </row>
    <row r="24" spans="1:9" ht="13.5" thickBot="1" x14ac:dyDescent="0.25">
      <c r="A24" s="1"/>
      <c r="B24" s="41" t="s">
        <v>55</v>
      </c>
      <c r="C24" s="42"/>
      <c r="D24" s="43">
        <f>SUM(D22:D23)</f>
        <v>0</v>
      </c>
      <c r="E24" s="44">
        <f>SUM(E22:E23)</f>
        <v>0</v>
      </c>
      <c r="F24" s="1"/>
    </row>
    <row r="25" spans="1:9" ht="13.5" thickBot="1" x14ac:dyDescent="0.25">
      <c r="A25" s="1"/>
      <c r="B25" s="45"/>
      <c r="C25" s="46"/>
      <c r="D25" s="47"/>
      <c r="E25" s="48"/>
      <c r="F25" s="1"/>
    </row>
    <row r="26" spans="1:9" ht="13.5" customHeight="1" x14ac:dyDescent="0.2">
      <c r="A26" s="1"/>
      <c r="B26" s="19" t="s">
        <v>11</v>
      </c>
      <c r="C26" s="14" t="s">
        <v>35</v>
      </c>
      <c r="D26" s="14" t="s">
        <v>7</v>
      </c>
      <c r="E26" s="15" t="s">
        <v>5</v>
      </c>
      <c r="F26" s="1"/>
    </row>
    <row r="27" spans="1:9" x14ac:dyDescent="0.2">
      <c r="A27" s="1"/>
      <c r="B27" s="16" t="s">
        <v>3</v>
      </c>
      <c r="C27" s="83">
        <v>5.2999999999999999E-2</v>
      </c>
      <c r="D27" s="49">
        <f>D24*C27</f>
        <v>0</v>
      </c>
      <c r="E27" s="50">
        <f>E24*C27</f>
        <v>0</v>
      </c>
      <c r="F27" s="1"/>
    </row>
    <row r="28" spans="1:9" x14ac:dyDescent="0.2">
      <c r="A28" s="1"/>
      <c r="B28" s="35" t="s">
        <v>4</v>
      </c>
      <c r="C28" s="51">
        <v>1.0999999999999999E-2</v>
      </c>
      <c r="D28" s="52">
        <f>D24*C28</f>
        <v>0</v>
      </c>
      <c r="E28" s="38">
        <f>E24*C28</f>
        <v>0</v>
      </c>
      <c r="F28" s="1"/>
    </row>
    <row r="29" spans="1:9" x14ac:dyDescent="0.2">
      <c r="A29" s="1"/>
      <c r="B29" s="53" t="s">
        <v>15</v>
      </c>
      <c r="C29" s="21"/>
      <c r="D29" s="54" t="str">
        <f>IF(C29="","",D24*C29)</f>
        <v/>
      </c>
      <c r="E29" s="55" t="str">
        <f>IF(C29="","",E24*C29)</f>
        <v/>
      </c>
      <c r="F29" s="1"/>
    </row>
    <row r="30" spans="1:9" x14ac:dyDescent="0.2">
      <c r="A30" s="1"/>
      <c r="B30" s="53" t="s">
        <v>12</v>
      </c>
      <c r="C30" s="21"/>
      <c r="D30" s="54" t="str">
        <f>IF(C30="","",D24*C30)</f>
        <v/>
      </c>
      <c r="E30" s="56" t="str">
        <f>IF(C30="","",E24*C30)</f>
        <v/>
      </c>
      <c r="F30" s="1"/>
    </row>
    <row r="31" spans="1:9" x14ac:dyDescent="0.2">
      <c r="A31" s="1"/>
      <c r="B31" s="10" t="str">
        <f>IF(C17=B72,"Quellensteuer","")</f>
        <v/>
      </c>
      <c r="C31" s="57" t="str">
        <f>IF(C17=B72,0.05,"")</f>
        <v/>
      </c>
      <c r="D31" s="39" t="str">
        <f>IF(C31="","",D24*C31)</f>
        <v/>
      </c>
      <c r="E31" s="40" t="str">
        <f>IF(C31="","",E24*C31)</f>
        <v/>
      </c>
      <c r="F31" s="1"/>
    </row>
    <row r="32" spans="1:9" x14ac:dyDescent="0.2">
      <c r="A32" s="1"/>
      <c r="B32" s="10" t="str">
        <f>IF(C17=B74,"Quellensteuer","")</f>
        <v/>
      </c>
      <c r="C32" s="58"/>
      <c r="D32" s="39" t="str">
        <f>IF(C32="","",D24*C32)</f>
        <v/>
      </c>
      <c r="E32" s="40" t="str">
        <f>IF(C32="","",E24*C32)</f>
        <v/>
      </c>
      <c r="F32" s="1"/>
    </row>
    <row r="33" spans="1:6" x14ac:dyDescent="0.2">
      <c r="A33" s="1"/>
      <c r="B33" s="59" t="str">
        <f>IF(C16=B66,"FAK","")</f>
        <v/>
      </c>
      <c r="C33" s="60" t="str">
        <f>IF(C16=B66,0.0017,"")</f>
        <v/>
      </c>
      <c r="D33" s="61" t="str">
        <f>IF(C33="","",D24*C33)</f>
        <v/>
      </c>
      <c r="E33" s="62" t="str">
        <f>IF(C33="","",E24*C33)</f>
        <v/>
      </c>
      <c r="F33" s="1"/>
    </row>
    <row r="34" spans="1:6" ht="13.5" thickBot="1" x14ac:dyDescent="0.25">
      <c r="A34" s="1"/>
      <c r="B34" s="63" t="s">
        <v>49</v>
      </c>
      <c r="C34" s="64">
        <f>SUM(C24:C33)</f>
        <v>6.4000000000000001E-2</v>
      </c>
      <c r="D34" s="65">
        <f>SUM(D27:D33)</f>
        <v>0</v>
      </c>
      <c r="E34" s="66">
        <f>SUM(E27:E33)</f>
        <v>0</v>
      </c>
      <c r="F34" s="1"/>
    </row>
    <row r="35" spans="1:6" ht="13.5" thickBot="1" x14ac:dyDescent="0.25">
      <c r="A35" s="1"/>
      <c r="B35" s="67"/>
      <c r="C35" s="68"/>
      <c r="D35" s="67"/>
      <c r="E35" s="67"/>
      <c r="F35" s="1"/>
    </row>
    <row r="36" spans="1:6" ht="13.5" thickBot="1" x14ac:dyDescent="0.25">
      <c r="A36" s="1"/>
      <c r="B36" s="69" t="s">
        <v>13</v>
      </c>
      <c r="C36" s="70"/>
      <c r="D36" s="71">
        <f>D24-D34</f>
        <v>0</v>
      </c>
      <c r="E36" s="72">
        <f>E24-E34</f>
        <v>0</v>
      </c>
      <c r="F36" s="1"/>
    </row>
    <row r="37" spans="1:6" x14ac:dyDescent="0.2">
      <c r="A37" s="1"/>
      <c r="B37" s="8"/>
      <c r="C37" s="8"/>
      <c r="D37" s="8"/>
      <c r="E37" s="8"/>
      <c r="F37" s="1"/>
    </row>
    <row r="38" spans="1:6" ht="15" x14ac:dyDescent="0.25">
      <c r="A38" s="73"/>
      <c r="B38" s="74"/>
      <c r="C38" s="86"/>
      <c r="D38" s="86"/>
      <c r="E38" s="74"/>
      <c r="F38" s="73"/>
    </row>
    <row r="39" spans="1:6" x14ac:dyDescent="0.2">
      <c r="A39" s="73"/>
      <c r="B39" s="75"/>
      <c r="C39" s="75"/>
      <c r="D39" s="75"/>
      <c r="E39" s="75"/>
      <c r="F39" s="75"/>
    </row>
    <row r="40" spans="1:6" hidden="1" x14ac:dyDescent="0.2">
      <c r="A40" s="73"/>
      <c r="B40" s="75"/>
      <c r="C40" s="75"/>
      <c r="D40" s="75"/>
      <c r="E40" s="75"/>
      <c r="F40" s="75"/>
    </row>
    <row r="41" spans="1:6" hidden="1" x14ac:dyDescent="0.2">
      <c r="A41" s="75"/>
      <c r="B41" s="76" t="s">
        <v>50</v>
      </c>
      <c r="C41" s="75"/>
      <c r="D41" s="75"/>
      <c r="E41" s="75"/>
      <c r="F41" s="75"/>
    </row>
    <row r="42" spans="1:6" hidden="1" x14ac:dyDescent="0.2">
      <c r="A42" s="75"/>
      <c r="B42" s="77" t="s">
        <v>52</v>
      </c>
      <c r="C42" s="106">
        <v>0</v>
      </c>
      <c r="D42" s="77">
        <f t="shared" ref="D42:D68" si="0">IF($C$16=B42,C42,"")</f>
        <v>0</v>
      </c>
      <c r="E42" s="75"/>
      <c r="F42" s="75"/>
    </row>
    <row r="43" spans="1:6" hidden="1" x14ac:dyDescent="0.2">
      <c r="A43" s="75"/>
      <c r="B43" s="77" t="s">
        <v>16</v>
      </c>
      <c r="C43" s="106">
        <v>1.4500000000000001E-2</v>
      </c>
      <c r="D43" s="77" t="str">
        <f t="shared" si="0"/>
        <v/>
      </c>
      <c r="E43" s="75"/>
      <c r="F43" s="75"/>
    </row>
    <row r="44" spans="1:6" hidden="1" x14ac:dyDescent="0.2">
      <c r="A44" s="75"/>
      <c r="B44" s="77" t="s">
        <v>17</v>
      </c>
      <c r="C44" s="106">
        <v>1.6E-2</v>
      </c>
      <c r="D44" s="77" t="str">
        <f t="shared" si="0"/>
        <v/>
      </c>
      <c r="E44" s="75"/>
      <c r="F44" s="75"/>
    </row>
    <row r="45" spans="1:6" hidden="1" x14ac:dyDescent="0.2">
      <c r="A45" s="75"/>
      <c r="B45" s="77" t="s">
        <v>18</v>
      </c>
      <c r="C45" s="106">
        <v>1.7999999999999999E-2</v>
      </c>
      <c r="D45" s="77" t="str">
        <f t="shared" si="0"/>
        <v/>
      </c>
      <c r="E45" s="75"/>
      <c r="F45" s="75"/>
    </row>
    <row r="46" spans="1:6" hidden="1" x14ac:dyDescent="0.2">
      <c r="A46" s="75"/>
      <c r="B46" s="77" t="s">
        <v>19</v>
      </c>
      <c r="C46" s="106">
        <v>1.2500000000000001E-2</v>
      </c>
      <c r="D46" s="77" t="str">
        <f t="shared" si="0"/>
        <v/>
      </c>
      <c r="E46" s="75"/>
      <c r="F46" s="75"/>
    </row>
    <row r="47" spans="1:6" hidden="1" x14ac:dyDescent="0.2">
      <c r="A47" s="75"/>
      <c r="B47" s="77" t="s">
        <v>20</v>
      </c>
      <c r="C47" s="106">
        <v>1.6500000000000001E-2</v>
      </c>
      <c r="D47" s="77" t="str">
        <f t="shared" si="0"/>
        <v/>
      </c>
      <c r="E47" s="75"/>
      <c r="F47" s="75"/>
    </row>
    <row r="48" spans="1:6" hidden="1" x14ac:dyDescent="0.2">
      <c r="A48" s="75"/>
      <c r="B48" s="77" t="s">
        <v>22</v>
      </c>
      <c r="C48" s="106">
        <v>1.4999999999999999E-2</v>
      </c>
      <c r="D48" s="77" t="str">
        <f t="shared" si="0"/>
        <v/>
      </c>
      <c r="E48" s="75"/>
      <c r="F48" s="75"/>
    </row>
    <row r="49" spans="1:6" hidden="1" x14ac:dyDescent="0.2">
      <c r="A49" s="75"/>
      <c r="B49" s="77" t="s">
        <v>43</v>
      </c>
      <c r="C49" s="106">
        <v>2.4799999999999999E-2</v>
      </c>
      <c r="D49" s="77" t="str">
        <f t="shared" si="0"/>
        <v/>
      </c>
      <c r="E49" s="75"/>
      <c r="F49" s="75"/>
    </row>
    <row r="50" spans="1:6" hidden="1" x14ac:dyDescent="0.2">
      <c r="A50" s="75"/>
      <c r="B50" s="77" t="s">
        <v>44</v>
      </c>
      <c r="C50" s="106">
        <v>2.2800000000000001E-2</v>
      </c>
      <c r="D50" s="77" t="str">
        <f t="shared" si="0"/>
        <v/>
      </c>
      <c r="E50" s="75"/>
      <c r="F50" s="75"/>
    </row>
    <row r="51" spans="1:6" hidden="1" x14ac:dyDescent="0.2">
      <c r="A51" s="75"/>
      <c r="B51" s="77" t="s">
        <v>23</v>
      </c>
      <c r="C51" s="106">
        <v>1.4E-2</v>
      </c>
      <c r="D51" s="77" t="str">
        <f t="shared" si="0"/>
        <v/>
      </c>
      <c r="E51" s="75"/>
      <c r="F51" s="75"/>
    </row>
    <row r="52" spans="1:6" hidden="1" x14ac:dyDescent="0.2">
      <c r="A52" s="75"/>
      <c r="B52" s="77" t="s">
        <v>24</v>
      </c>
      <c r="C52" s="106">
        <v>1.6E-2</v>
      </c>
      <c r="D52" s="77" t="str">
        <f t="shared" si="0"/>
        <v/>
      </c>
      <c r="E52" s="75"/>
      <c r="F52" s="75"/>
    </row>
    <row r="53" spans="1:6" hidden="1" x14ac:dyDescent="0.2">
      <c r="A53" s="75"/>
      <c r="B53" s="77" t="s">
        <v>25</v>
      </c>
      <c r="C53" s="106">
        <v>2.75E-2</v>
      </c>
      <c r="D53" s="77" t="str">
        <f t="shared" si="0"/>
        <v/>
      </c>
      <c r="E53" s="75"/>
      <c r="F53" s="75"/>
    </row>
    <row r="54" spans="1:6" hidden="1" x14ac:dyDescent="0.2">
      <c r="A54" s="75"/>
      <c r="B54" s="77" t="s">
        <v>51</v>
      </c>
      <c r="C54" s="106">
        <v>1.35E-2</v>
      </c>
      <c r="D54" s="77" t="str">
        <f t="shared" si="0"/>
        <v/>
      </c>
      <c r="E54" s="75"/>
      <c r="F54" s="75"/>
    </row>
    <row r="55" spans="1:6" hidden="1" x14ac:dyDescent="0.2">
      <c r="A55" s="75"/>
      <c r="B55" s="77" t="s">
        <v>45</v>
      </c>
      <c r="C55" s="106">
        <v>1.9E-2</v>
      </c>
      <c r="D55" s="77" t="str">
        <f t="shared" si="0"/>
        <v/>
      </c>
      <c r="E55" s="75"/>
      <c r="F55" s="75"/>
    </row>
    <row r="56" spans="1:6" hidden="1" x14ac:dyDescent="0.2">
      <c r="A56" s="75"/>
      <c r="B56" s="77" t="s">
        <v>26</v>
      </c>
      <c r="C56" s="106">
        <v>1.4999999999999999E-2</v>
      </c>
      <c r="D56" s="77" t="str">
        <f t="shared" si="0"/>
        <v/>
      </c>
      <c r="E56" s="75"/>
      <c r="F56" s="75"/>
    </row>
    <row r="57" spans="1:6" hidden="1" x14ac:dyDescent="0.2">
      <c r="A57" s="75"/>
      <c r="B57" s="77" t="s">
        <v>27</v>
      </c>
      <c r="C57" s="106">
        <v>1.4E-2</v>
      </c>
      <c r="D57" s="77" t="str">
        <f t="shared" si="0"/>
        <v/>
      </c>
      <c r="E57" s="75"/>
      <c r="F57" s="75"/>
    </row>
    <row r="58" spans="1:6" hidden="1" x14ac:dyDescent="0.2">
      <c r="A58" s="75"/>
      <c r="B58" s="77" t="s">
        <v>59</v>
      </c>
      <c r="C58" s="106">
        <v>1.7999999999999999E-2</v>
      </c>
      <c r="D58" s="77" t="str">
        <f t="shared" si="0"/>
        <v/>
      </c>
      <c r="E58" s="75"/>
      <c r="F58" s="75"/>
    </row>
    <row r="59" spans="1:6" hidden="1" x14ac:dyDescent="0.2">
      <c r="A59" s="75"/>
      <c r="B59" s="77" t="s">
        <v>28</v>
      </c>
      <c r="C59" s="106">
        <v>1.2500000000000001E-2</v>
      </c>
      <c r="D59" s="77" t="str">
        <f t="shared" si="0"/>
        <v/>
      </c>
      <c r="E59" s="75"/>
      <c r="F59" s="75"/>
    </row>
    <row r="60" spans="1:6" hidden="1" x14ac:dyDescent="0.2">
      <c r="A60" s="75"/>
      <c r="B60" s="77" t="s">
        <v>29</v>
      </c>
      <c r="C60" s="106">
        <v>1.2999999999999999E-2</v>
      </c>
      <c r="D60" s="77" t="str">
        <f t="shared" si="0"/>
        <v/>
      </c>
      <c r="E60" s="75"/>
      <c r="F60" s="75"/>
    </row>
    <row r="61" spans="1:6" hidden="1" x14ac:dyDescent="0.2">
      <c r="A61" s="75"/>
      <c r="B61" s="77" t="s">
        <v>1</v>
      </c>
      <c r="C61" s="106">
        <v>1.2999999999999999E-2</v>
      </c>
      <c r="D61" s="77" t="str">
        <f t="shared" si="0"/>
        <v/>
      </c>
      <c r="E61" s="75"/>
      <c r="F61" s="75"/>
    </row>
    <row r="62" spans="1:6" hidden="1" x14ac:dyDescent="0.2">
      <c r="A62" s="75"/>
      <c r="B62" s="77" t="s">
        <v>30</v>
      </c>
      <c r="C62" s="106">
        <v>1.7000000000000001E-2</v>
      </c>
      <c r="D62" s="77" t="str">
        <f t="shared" si="0"/>
        <v/>
      </c>
      <c r="E62" s="75"/>
      <c r="F62" s="75"/>
    </row>
    <row r="63" spans="1:6" hidden="1" x14ac:dyDescent="0.2">
      <c r="A63" s="75"/>
      <c r="B63" s="77" t="s">
        <v>31</v>
      </c>
      <c r="C63" s="106">
        <v>1.4999999999999999E-2</v>
      </c>
      <c r="D63" s="77" t="str">
        <f t="shared" si="0"/>
        <v/>
      </c>
      <c r="E63" s="75"/>
      <c r="F63" s="75"/>
    </row>
    <row r="64" spans="1:6" hidden="1" x14ac:dyDescent="0.2">
      <c r="A64" s="75"/>
      <c r="B64" s="77" t="s">
        <v>32</v>
      </c>
      <c r="C64" s="106">
        <v>2.1000000000000001E-2</v>
      </c>
      <c r="D64" s="77" t="str">
        <f t="shared" si="0"/>
        <v/>
      </c>
      <c r="E64" s="75"/>
      <c r="F64" s="75"/>
    </row>
    <row r="65" spans="1:6" hidden="1" x14ac:dyDescent="0.2">
      <c r="A65" s="75"/>
      <c r="B65" s="77" t="s">
        <v>46</v>
      </c>
      <c r="C65" s="106">
        <v>2.4799999999999999E-2</v>
      </c>
      <c r="D65" s="77" t="str">
        <f t="shared" si="0"/>
        <v/>
      </c>
      <c r="E65" s="75"/>
      <c r="F65" s="75"/>
    </row>
    <row r="66" spans="1:6" hidden="1" x14ac:dyDescent="0.2">
      <c r="A66" s="75"/>
      <c r="B66" s="77" t="s">
        <v>47</v>
      </c>
      <c r="C66" s="106">
        <v>2.5000000000000001E-2</v>
      </c>
      <c r="D66" s="77" t="str">
        <f t="shared" si="0"/>
        <v/>
      </c>
      <c r="E66" s="75"/>
      <c r="F66" s="75"/>
    </row>
    <row r="67" spans="1:6" hidden="1" x14ac:dyDescent="0.2">
      <c r="A67" s="75"/>
      <c r="B67" s="77" t="s">
        <v>33</v>
      </c>
      <c r="C67" s="106">
        <v>1.6E-2</v>
      </c>
      <c r="D67" s="77" t="str">
        <f t="shared" si="0"/>
        <v/>
      </c>
      <c r="E67" s="75"/>
      <c r="F67" s="75"/>
    </row>
    <row r="68" spans="1:6" hidden="1" x14ac:dyDescent="0.2">
      <c r="A68" s="75"/>
      <c r="B68" s="77" t="s">
        <v>34</v>
      </c>
      <c r="C68" s="106">
        <v>1.025E-2</v>
      </c>
      <c r="D68" s="77" t="str">
        <f t="shared" si="0"/>
        <v/>
      </c>
      <c r="E68" s="75"/>
      <c r="F68" s="75"/>
    </row>
    <row r="69" spans="1:6" hidden="1" x14ac:dyDescent="0.2">
      <c r="A69" s="75"/>
      <c r="B69" s="77"/>
      <c r="C69" s="77"/>
      <c r="D69" s="78"/>
      <c r="E69" s="75"/>
      <c r="F69" s="75"/>
    </row>
    <row r="70" spans="1:6" hidden="1" x14ac:dyDescent="0.2">
      <c r="A70" s="75"/>
      <c r="B70" s="77" t="s">
        <v>10</v>
      </c>
      <c r="C70" s="77"/>
      <c r="D70" s="75"/>
      <c r="E70" s="75"/>
      <c r="F70" s="75"/>
    </row>
    <row r="71" spans="1:6" hidden="1" x14ac:dyDescent="0.2">
      <c r="A71" s="75"/>
      <c r="B71" s="77" t="s">
        <v>52</v>
      </c>
      <c r="C71" s="77"/>
      <c r="D71" s="75"/>
      <c r="E71" s="75"/>
      <c r="F71" s="75"/>
    </row>
    <row r="72" spans="1:6" hidden="1" x14ac:dyDescent="0.2">
      <c r="A72" s="75"/>
      <c r="B72" s="73" t="s">
        <v>56</v>
      </c>
      <c r="C72" s="77"/>
      <c r="D72" s="75"/>
      <c r="E72" s="75"/>
      <c r="F72" s="75"/>
    </row>
    <row r="73" spans="1:6" hidden="1" x14ac:dyDescent="0.2">
      <c r="A73" s="75"/>
      <c r="B73" s="73" t="s">
        <v>57</v>
      </c>
      <c r="C73" s="77"/>
      <c r="D73" s="75"/>
      <c r="E73" s="75"/>
      <c r="F73" s="75"/>
    </row>
    <row r="74" spans="1:6" hidden="1" x14ac:dyDescent="0.2">
      <c r="A74" s="75"/>
      <c r="B74" s="79" t="s">
        <v>58</v>
      </c>
      <c r="C74" s="77"/>
      <c r="D74" s="75"/>
      <c r="E74" s="75"/>
      <c r="F74" s="75"/>
    </row>
    <row r="75" spans="1:6" hidden="1" x14ac:dyDescent="0.2">
      <c r="A75" s="75"/>
      <c r="B75" s="77"/>
      <c r="C75" s="77"/>
      <c r="D75" s="75"/>
      <c r="E75" s="75"/>
      <c r="F75" s="75"/>
    </row>
    <row r="76" spans="1:6" hidden="1" x14ac:dyDescent="0.2">
      <c r="A76" s="75"/>
      <c r="B76" s="80" t="s">
        <v>6</v>
      </c>
      <c r="C76" s="77"/>
      <c r="D76" s="75"/>
      <c r="E76" s="75"/>
      <c r="F76" s="75"/>
    </row>
    <row r="77" spans="1:6" hidden="1" x14ac:dyDescent="0.2">
      <c r="A77" s="75"/>
      <c r="B77" s="77" t="s">
        <v>52</v>
      </c>
      <c r="C77" s="77"/>
      <c r="D77" s="75"/>
      <c r="E77" s="75"/>
      <c r="F77" s="75"/>
    </row>
    <row r="78" spans="1:6" hidden="1" x14ac:dyDescent="0.2">
      <c r="A78" s="75"/>
      <c r="B78" s="81">
        <v>8.3299999999999999E-2</v>
      </c>
      <c r="C78" s="77"/>
      <c r="D78" s="75"/>
      <c r="E78" s="75"/>
      <c r="F78" s="75"/>
    </row>
    <row r="79" spans="1:6" hidden="1" x14ac:dyDescent="0.2">
      <c r="A79" s="75"/>
      <c r="B79" s="81">
        <v>0.10639999999999999</v>
      </c>
      <c r="C79" s="77"/>
      <c r="D79" s="75"/>
      <c r="E79" s="75"/>
      <c r="F79" s="75"/>
    </row>
    <row r="80" spans="1:6" hidden="1" x14ac:dyDescent="0.2">
      <c r="A80" s="75"/>
      <c r="B80" s="81">
        <v>0.13039999999999999</v>
      </c>
      <c r="C80" s="77"/>
      <c r="D80" s="75"/>
      <c r="E80" s="75"/>
      <c r="F80" s="75"/>
    </row>
    <row r="81" spans="1:6" hidden="1" x14ac:dyDescent="0.2">
      <c r="A81" s="75"/>
      <c r="B81" s="82" t="s">
        <v>53</v>
      </c>
      <c r="C81" s="77"/>
      <c r="D81" s="75"/>
      <c r="E81" s="75"/>
      <c r="F81" s="75"/>
    </row>
    <row r="82" spans="1:6" hidden="1" x14ac:dyDescent="0.2"/>
    <row r="83" spans="1:6" ht="3" customHeight="1" x14ac:dyDescent="0.2"/>
  </sheetData>
  <sheetProtection selectLockedCells="1"/>
  <mergeCells count="13">
    <mergeCell ref="C4:E4"/>
    <mergeCell ref="C38:D38"/>
    <mergeCell ref="C5:E5"/>
    <mergeCell ref="C6:E6"/>
    <mergeCell ref="C7:E7"/>
    <mergeCell ref="C13:E13"/>
    <mergeCell ref="C10:E10"/>
    <mergeCell ref="C11:E11"/>
    <mergeCell ref="C19:D19"/>
    <mergeCell ref="C16:D16"/>
    <mergeCell ref="C17:D17"/>
    <mergeCell ref="C18:D18"/>
    <mergeCell ref="C12:E12"/>
  </mergeCells>
  <dataValidations count="3">
    <dataValidation type="list" allowBlank="1" showInputMessage="1" showErrorMessage="1" sqref="C23" xr:uid="{00000000-0002-0000-0000-000000000000}">
      <formula1>$B$77:$B$81</formula1>
    </dataValidation>
    <dataValidation type="list" allowBlank="1" showInputMessage="1" showErrorMessage="1" sqref="C17:D17" xr:uid="{00000000-0002-0000-0000-000001000000}">
      <formula1>$B$71:$B$74</formula1>
    </dataValidation>
    <dataValidation type="list" allowBlank="1" showInputMessage="1" showErrorMessage="1" sqref="C16:D16" xr:uid="{00000000-0002-0000-0000-000002000000}">
      <formula1>$B$42:$B$68</formula1>
    </dataValidation>
  </dataValidations>
  <pageMargins left="0.7" right="0.7" top="0.78740157499999996" bottom="0.78740157499999996"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Stundenlohn</vt:lpstr>
      <vt:lpstr>'Lohnabrechnung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2011-03-23T11:23:43Z</cp:lastPrinted>
  <dcterms:created xsi:type="dcterms:W3CDTF">2010-12-14T16:43:31Z</dcterms:created>
  <dcterms:modified xsi:type="dcterms:W3CDTF">2023-12-14T09:51:52Z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10:41:59</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COO.2101.104.5.3506249</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10:41:59</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*COO.2101.104.5.3506249*</vt:lpwstr>
  </property>
  <property fmtid="{D5CDD505-2E9C-101B-9397-08002B2CF9AE}" pid="27" name="FSC#COOELAK@1.1001:RefBarCode">
    <vt:lpwstr>*Lohnabrechnung_Stundenlohn_2013*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*COO.2101.104.6.1769487*</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