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adb.intra.admin.ch\Userhome$\SECO-01\U80834366\config\Desktop\Lohnabrechnung\2024\"/>
    </mc:Choice>
  </mc:AlternateContent>
  <xr:revisionPtr revIDLastSave="0" documentId="13_ncr:1_{5038411C-C8F0-4EF2-A33B-E49518CF0FAE}" xr6:coauthVersionLast="47" xr6:coauthVersionMax="47" xr10:uidLastSave="{00000000-0000-0000-0000-000000000000}"/>
  <bookViews>
    <workbookView xWindow="-120" yWindow="-120" windowWidth="29040" windowHeight="15720" xr2:uid="{00000000-000D-0000-FFFF-FFFF00000000}"/>
  </bookViews>
  <sheets>
    <sheet name="Lohnabrechnung Monatslohn" sheetId="3" r:id="rId1"/>
  </sheets>
  <definedNames>
    <definedName name="_xlnm.Print_Area" localSheetId="0">'Lohnabrechnung Monatslohn'!$B$2:$E$35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3" l="1"/>
  <c r="C23" i="3" l="1"/>
  <c r="B29" i="3"/>
  <c r="B28" i="3"/>
  <c r="B27" i="3"/>
  <c r="D38" i="3"/>
  <c r="E20" i="3"/>
  <c r="E23" i="3" s="1"/>
  <c r="E28" i="3"/>
  <c r="E26" i="3"/>
  <c r="C24" i="3"/>
  <c r="E29" i="3"/>
  <c r="D50" i="3"/>
  <c r="C27" i="3"/>
  <c r="E27" i="3" s="1"/>
  <c r="E25" i="3"/>
  <c r="E38" i="3"/>
  <c r="D61" i="3"/>
  <c r="D39" i="3"/>
  <c r="D60" i="3"/>
  <c r="D53" i="3"/>
  <c r="D45" i="3"/>
  <c r="D54" i="3"/>
  <c r="D40" i="3"/>
  <c r="D49" i="3"/>
  <c r="D64" i="3"/>
  <c r="D43" i="3"/>
  <c r="D47" i="3"/>
  <c r="D56" i="3"/>
  <c r="D55" i="3"/>
  <c r="D48" i="3"/>
  <c r="D46" i="3"/>
  <c r="D42" i="3"/>
  <c r="D52" i="3"/>
  <c r="D62" i="3"/>
  <c r="D58" i="3"/>
  <c r="D57" i="3"/>
  <c r="D51" i="3"/>
  <c r="D63" i="3"/>
  <c r="D44" i="3"/>
  <c r="D41" i="3"/>
  <c r="D59" i="3"/>
  <c r="E24" i="3" l="1"/>
  <c r="E30" i="3" s="1"/>
  <c r="E32" i="3" s="1"/>
  <c r="C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Jonas Möhrle</author>
  </authors>
  <commentList>
    <comment ref="B2" authorId="0" shapeId="0" xr:uid="{00000000-0006-0000-0000-000001000000}">
      <text>
        <r>
          <rPr>
            <sz val="9"/>
            <color indexed="81"/>
            <rFont val="Tahoma"/>
            <family val="2"/>
          </rPr>
          <t>Le présent document excel est conçu pour l'embauche au salaire mensuel de travailleurs qui ont entre 18 ans (ou qui atteindront l'âge de 18 ans durant l'année civile en question) et l'âge de référence de l'AVS, dont le salaire ne dépasse pas Fr. 22'050.- par année et est décompté par une caisse cantonale de compensation. 
Il y a lieu de remplir toutes les cellules comportant une case de commentaire avec la mention "indiquer" ou une désignation semblable. 
Allez en outre sur les cases:
- IJM et 
- ANP 
pour savoir si les positions en question ont une importance dans votre cas.</t>
        </r>
      </text>
    </comment>
    <comment ref="C2" authorId="0" shapeId="0" xr:uid="{00000000-0006-0000-0000-000002000000}">
      <text>
        <r>
          <rPr>
            <sz val="9"/>
            <color indexed="81"/>
            <rFont val="Tahoma"/>
            <family val="2"/>
          </rPr>
          <t xml:space="preserve">Indiquer le mois et l'année auxquels se rapporte le décompte de salaire.
</t>
        </r>
      </text>
    </comment>
    <comment ref="E2" authorId="0" shapeId="0" xr:uid="{00000000-0006-0000-0000-000003000000}">
      <text>
        <r>
          <rPr>
            <sz val="9"/>
            <color indexed="81"/>
            <rFont val="Tahoma"/>
            <family val="2"/>
          </rPr>
          <t>Indiquer le lieu et la date de l'établissement du décompte de salaire.</t>
        </r>
      </text>
    </comment>
    <comment ref="C5" authorId="0" shapeId="0" xr:uid="{00000000-0006-0000-0000-000004000000}">
      <text>
        <r>
          <rPr>
            <sz val="9"/>
            <color indexed="81"/>
            <rFont val="Tahoma"/>
            <family val="2"/>
          </rPr>
          <t>Indiquer le prénom et le nom de l'employeur.</t>
        </r>
      </text>
    </comment>
    <comment ref="C6" authorId="0" shapeId="0" xr:uid="{00000000-0006-0000-0000-000005000000}">
      <text>
        <r>
          <rPr>
            <sz val="9"/>
            <color indexed="81"/>
            <rFont val="Tahoma"/>
            <family val="2"/>
          </rPr>
          <t>Indiquer la rue de l'employeur.</t>
        </r>
      </text>
    </comment>
    <comment ref="C7" authorId="0" shapeId="0" xr:uid="{00000000-0006-0000-0000-000006000000}">
      <text>
        <r>
          <rPr>
            <sz val="9"/>
            <color indexed="81"/>
            <rFont val="Tahoma"/>
            <family val="2"/>
          </rPr>
          <t>Indiquer le code postal et le domicile de l'employeur.</t>
        </r>
      </text>
    </comment>
    <comment ref="C10" authorId="0" shapeId="0" xr:uid="{00000000-0006-0000-0000-000007000000}">
      <text>
        <r>
          <rPr>
            <sz val="9"/>
            <color indexed="81"/>
            <rFont val="Tahoma"/>
            <family val="2"/>
          </rPr>
          <t>Indiquer le prénom et le nom du travailleur.</t>
        </r>
      </text>
    </comment>
    <comment ref="C11" authorId="0" shapeId="0" xr:uid="{00000000-0006-0000-0000-000008000000}">
      <text>
        <r>
          <rPr>
            <sz val="9"/>
            <color indexed="81"/>
            <rFont val="Tahoma"/>
            <family val="2"/>
          </rPr>
          <t>Indiquer la rue du travailleur.</t>
        </r>
      </text>
    </comment>
    <comment ref="C12" authorId="0" shapeId="0" xr:uid="{00000000-0006-0000-0000-000009000000}">
      <text>
        <r>
          <rPr>
            <sz val="9"/>
            <color indexed="81"/>
            <rFont val="Tahoma"/>
            <family val="2"/>
          </rPr>
          <t xml:space="preserve">Indiquer le code postal et le domicile du travailleur.
</t>
        </r>
      </text>
    </comment>
    <comment ref="C13" authorId="0" shapeId="0" xr:uid="{00000000-0006-0000-0000-00000A000000}">
      <text>
        <r>
          <rPr>
            <sz val="9"/>
            <color indexed="81"/>
            <rFont val="Tahoma"/>
            <family val="2"/>
          </rPr>
          <t>Indiquer le numéro AVS du travailleur.</t>
        </r>
      </text>
    </comment>
    <comment ref="C16" authorId="0" shapeId="0" xr:uid="{00000000-0006-0000-0000-00000B000000}">
      <text>
        <r>
          <rPr>
            <b/>
            <sz val="9"/>
            <color indexed="81"/>
            <rFont val="Tahoma"/>
            <family val="2"/>
          </rPr>
          <t>Menu</t>
        </r>
        <r>
          <rPr>
            <sz val="9"/>
            <color indexed="81"/>
            <rFont val="Tahoma"/>
            <family val="2"/>
          </rPr>
          <t xml:space="preserve"> </t>
        </r>
        <r>
          <rPr>
            <b/>
            <sz val="9"/>
            <color indexed="81"/>
            <rFont val="Tahoma"/>
            <family val="2"/>
          </rPr>
          <t>déroulant</t>
        </r>
        <r>
          <rPr>
            <sz val="9"/>
            <color indexed="81"/>
            <rFont val="Tahoma"/>
            <family val="2"/>
          </rPr>
          <t xml:space="preserve">
Cliquer sur la cellule et sélectionner le canton où les cotisations aux assurances sociales sont décomptées dans l'encadré qui s'ouvre à droite de la cellule.</t>
        </r>
      </text>
    </comment>
    <comment ref="C17" authorId="0" shapeId="0" xr:uid="{00000000-0006-0000-0000-00000C000000}">
      <text>
        <r>
          <rPr>
            <b/>
            <sz val="9"/>
            <color indexed="81"/>
            <rFont val="Tahoma"/>
            <family val="2"/>
          </rPr>
          <t xml:space="preserve">Menu déroulant
</t>
        </r>
        <r>
          <rPr>
            <sz val="9"/>
            <color indexed="81"/>
            <rFont val="Tahoma"/>
            <family val="2"/>
          </rPr>
          <t>Cliquer sur la cellule et sélectionner la procédure de décompte qui convient dans l'encadré à droite de la cellule:
- "simplifiée" pour la procédure de décompte simplifiée,
- "ordinaire" quand la procédure de décompte ordinaire a été choisie et que le revenu du travailleur n'est pas soumis à l'obligation générale de prélever l'impôt à la source,
- "ordinaire avec impôt à la source" quand la procédure de décompte ordinaire a été choisie et que le revenu du travailleur est soumis à l'obligation générale de prélever l'impôt à la source.</t>
        </r>
      </text>
    </comment>
    <comment ref="C18" authorId="0" shapeId="0" xr:uid="{00000000-0006-0000-0000-00000D000000}">
      <text>
        <r>
          <rPr>
            <sz val="9"/>
            <color indexed="81"/>
            <rFont val="Tahoma"/>
            <family val="2"/>
          </rPr>
          <t>Indiquer le salaire mensuel brut.</t>
        </r>
      </text>
    </comment>
    <comment ref="B25" authorId="0" shapeId="0" xr:uid="{00000000-0006-0000-0000-00000E000000}">
      <text>
        <r>
          <rPr>
            <b/>
            <sz val="9"/>
            <color indexed="81"/>
            <rFont val="Tahoma"/>
            <family val="2"/>
          </rPr>
          <t>Assurance indemnités journalières en cas de maladie</t>
        </r>
        <r>
          <rPr>
            <sz val="9"/>
            <color indexed="81"/>
            <rFont val="Tahoma"/>
            <family val="2"/>
          </rPr>
          <t>.   Effacer le contenu de cette cellule ("IJM") s'il n'y a pas lieu de verser des primes d'assurance indemnités journalières en cas de maladie pour le travailleur.</t>
        </r>
      </text>
    </comment>
    <comment ref="C25" authorId="0" shapeId="0" xr:uid="{00000000-0006-0000-0000-00000F000000}">
      <text>
        <r>
          <rPr>
            <sz val="9"/>
            <color indexed="81"/>
            <rFont val="Tahoma"/>
            <family val="2"/>
          </rPr>
          <t xml:space="preserve">Remplir cette cellule s'il y a lieu de conclure une assurance indemnités journalières en cas de maladie pour le travailleur, il est convenu que celui-ci prend en charge une partie de la prime et que la prime consiste en un certain pour cent ou pour mille de la somme du salaire. 
Dans ce cas, il y a lieu d'indiquer le taux déterminant pour le calcul de la cotisation du travailleur en pour </t>
        </r>
        <r>
          <rPr>
            <u/>
            <sz val="9"/>
            <color indexed="81"/>
            <rFont val="Tahoma"/>
            <family val="2"/>
          </rPr>
          <t>cent</t>
        </r>
        <r>
          <rPr>
            <sz val="9"/>
            <color indexed="81"/>
            <rFont val="Tahoma"/>
            <family val="2"/>
          </rPr>
          <t xml:space="preserve"> de la somme du salaire.</t>
        </r>
      </text>
    </comment>
    <comment ref="E25" authorId="0" shapeId="0" xr:uid="{00000000-0006-0000-0000-000010000000}">
      <text>
        <r>
          <rPr>
            <sz val="9"/>
            <color indexed="81"/>
            <rFont val="Tahoma"/>
            <family val="2"/>
          </rPr>
          <t xml:space="preserve">Remplir cette cellule s'il y a lieu de conclure une assurance indemnités journalières en cas de maladie pour le travailleur, il est convenu que celui-ci prend en charge une partie de la prime et que la prime consiste en un montant fixe. 
Dans ce cas, il faut indiquer dans cette cellule le montant fixe de la prime à déduire du salaire du travailleur.
</t>
        </r>
        <r>
          <rPr>
            <b/>
            <sz val="9"/>
            <color indexed="81"/>
            <rFont val="Tahoma"/>
            <family val="2"/>
          </rPr>
          <t>Attention!</t>
        </r>
        <r>
          <rPr>
            <sz val="9"/>
            <color indexed="81"/>
            <rFont val="Tahoma"/>
            <family val="2"/>
          </rPr>
          <t xml:space="preserve">: Cette cellule comporte une formule qui sert à calcuer la cotisation IJM pour le cas où un pourcentage s'applique (cellule C25). L'introduction d'un montant fixe dans la cellule E25 efface cette formule, ce qui fait que la cotisation IJM ne peut ensuite plus être calculée dans la variante de l'application d'un pourcentage. Si l'utilisateur souhaite calculer la cotisation IJM dans la variante de l'application d'un pourcentage après que la formule a été effacée, il doit à nouveau télécharger le document excel.
</t>
        </r>
      </text>
    </comment>
    <comment ref="B26" authorId="0" shapeId="0" xr:uid="{00000000-0006-0000-0000-000011000000}">
      <text>
        <r>
          <rPr>
            <b/>
            <sz val="9"/>
            <color indexed="81"/>
            <rFont val="Tahoma"/>
            <family val="2"/>
          </rPr>
          <t>Assurance-accidents non professionnels.</t>
        </r>
        <r>
          <rPr>
            <sz val="9"/>
            <color indexed="81"/>
            <rFont val="Tahoma"/>
            <family val="2"/>
          </rPr>
          <t xml:space="preserve"> Le travailleur doit être assuré contre le risque d'accident non professionnel, s'il travaille au moins 8 heures par semaine. La prime est perçue auprès de l'employeur, mais elle est à la charge du travailleur. L'employeur la déduit du salaire du travailleur. 
Effacer le contenu de cette cellule ("ANP") si le travailleur est occupé moins de 8 heures par semaine. </t>
        </r>
      </text>
    </comment>
    <comment ref="C26" authorId="0" shapeId="0" xr:uid="{00000000-0006-0000-0000-000012000000}">
      <text>
        <r>
          <rPr>
            <sz val="9"/>
            <color indexed="81"/>
            <rFont val="Tahoma"/>
            <family val="2"/>
          </rPr>
          <t xml:space="preserve">Si le travailleur doit être assuré contre le risque d'accident non professionnel et que la prime se mesure en pour mille de la somme du salaire, indiquer ici le taux en question en pour </t>
        </r>
        <r>
          <rPr>
            <u/>
            <sz val="9"/>
            <color indexed="81"/>
            <rFont val="Tahoma"/>
            <family val="2"/>
          </rPr>
          <t>cent.</t>
        </r>
      </text>
    </comment>
    <comment ref="E26" authorId="0" shapeId="0" xr:uid="{00000000-0006-0000-0000-000013000000}">
      <text>
        <r>
          <rPr>
            <sz val="9"/>
            <color indexed="81"/>
            <rFont val="Tahoma"/>
            <family val="2"/>
          </rPr>
          <t xml:space="preserve">Si le travailleur doit être assuré contre le risque d'accident non professionnel et que la prime consiste en montant annuel fixe, indiquer le montant fixe dans cette cellule.
</t>
        </r>
        <r>
          <rPr>
            <b/>
            <sz val="9"/>
            <color indexed="81"/>
            <rFont val="Tahoma"/>
            <family val="2"/>
          </rPr>
          <t>Attention!:</t>
        </r>
        <r>
          <rPr>
            <sz val="9"/>
            <color indexed="81"/>
            <rFont val="Tahoma"/>
            <family val="2"/>
          </rPr>
          <t xml:space="preserve"> Cette cellule comporte une formule qui sert à calcuer la cotisation ANP pour le cas où un pourcentage s'applique (cellule C26). L'introduction d'un montant fixe dans la cellule E26 efface cette formule, ce qui fait que la cotisation ANP ne peut ensuite plus être calculée dans la variante de l'application d'un pourcentage. Si l'utilisateur souhaite calculer la cotisation ANP dans la variante de l'application d'un pourcentage après que la formule a été effacée, il doit à nouveau télécharger le document excel.</t>
        </r>
        <r>
          <rPr>
            <b/>
            <sz val="9"/>
            <color indexed="81"/>
            <rFont val="Tahoma"/>
            <family val="2"/>
          </rPr>
          <t xml:space="preserve"> </t>
        </r>
      </text>
    </comment>
    <comment ref="C28" authorId="0" shapeId="0" xr:uid="{00000000-0006-0000-0000-000014000000}">
      <text>
        <r>
          <rPr>
            <sz val="9"/>
            <color indexed="81"/>
            <rFont val="Tahoma"/>
            <family val="2"/>
          </rPr>
          <t xml:space="preserve">Indiquer ici le taux d'imposition à la source si le décompte des cotisations aux assurances sociales passe par la procédure ordinaire avec impôt à la source. </t>
        </r>
      </text>
    </comment>
    <comment ref="B29" authorId="0" shapeId="0" xr:uid="{00000000-0006-0000-0000-000015000000}">
      <text>
        <r>
          <rPr>
            <sz val="9"/>
            <color indexed="81"/>
            <rFont val="Tahoma"/>
            <family val="2"/>
          </rPr>
          <t xml:space="preserve">Cotisation à la </t>
        </r>
        <r>
          <rPr>
            <b/>
            <sz val="9"/>
            <color indexed="81"/>
            <rFont val="Tahoma"/>
            <family val="2"/>
          </rPr>
          <t>caisse cantonale d'allocations familiales.</t>
        </r>
        <r>
          <rPr>
            <sz val="9"/>
            <color indexed="81"/>
            <rFont val="Tahoma"/>
            <family val="2"/>
          </rPr>
          <t xml:space="preserve"> La cotisation du travailleur pour la caisse cantonale d'allocations familiales est calculée dans la ligne en question. Une telle cotisation est prévue seulement dans le canton du Valais.</t>
        </r>
      </text>
    </comment>
    <comment ref="C30" authorId="0" shapeId="0" xr:uid="{00000000-0006-0000-0000-000016000000}">
      <text>
        <r>
          <rPr>
            <sz val="9"/>
            <color indexed="81"/>
            <rFont val="Tahoma"/>
            <family val="2"/>
          </rPr>
          <t>Ce pourcentage correspond à la somme des taux mentionnés dans le paragraphe. Les éventuelles cotisations fixes (par ex. une prime ANP fixe de Fr. 100.-) ne sont pas prises en compte.</t>
        </r>
      </text>
    </comment>
    <comment ref="B32" authorId="0" shapeId="0" xr:uid="{00000000-0006-0000-0000-000017000000}">
      <text>
        <r>
          <rPr>
            <sz val="9"/>
            <color indexed="81"/>
            <rFont val="Tahoma"/>
            <family val="2"/>
          </rPr>
          <t>Le salaire effectivement dû au travailleur.</t>
        </r>
      </text>
    </comment>
  </commentList>
</comments>
</file>

<file path=xl/sharedStrings.xml><?xml version="1.0" encoding="utf-8"?>
<sst xmlns="http://schemas.openxmlformats.org/spreadsheetml/2006/main" count="61" uniqueCount="54">
  <si>
    <t>Schwyz</t>
  </si>
  <si>
    <t>Jura</t>
  </si>
  <si>
    <t>Tessin</t>
  </si>
  <si>
    <t>Uri</t>
  </si>
  <si>
    <t>Décompte de salaire</t>
  </si>
  <si>
    <t>[mois, année]</t>
  </si>
  <si>
    <t>Employeur</t>
  </si>
  <si>
    <t>Prénom, nom</t>
  </si>
  <si>
    <t>Rue</t>
  </si>
  <si>
    <t>NPA, localité</t>
  </si>
  <si>
    <t>Travailleur</t>
  </si>
  <si>
    <t>Numéro AVS</t>
  </si>
  <si>
    <t>Bases de références</t>
  </si>
  <si>
    <t>Canton</t>
  </si>
  <si>
    <t>Procédure de décompte</t>
  </si>
  <si>
    <t>Salaire mensuel</t>
  </si>
  <si>
    <t>Salaire brut</t>
  </si>
  <si>
    <t>Déductions</t>
  </si>
  <si>
    <t>AVS/AI/APG</t>
  </si>
  <si>
    <t>AC</t>
  </si>
  <si>
    <t>IJM</t>
  </si>
  <si>
    <t>ANP</t>
  </si>
  <si>
    <t>Total des déductions</t>
  </si>
  <si>
    <t>Salaire net</t>
  </si>
  <si>
    <t>[Lieu, date]</t>
  </si>
  <si>
    <t>Sélectionner</t>
  </si>
  <si>
    <t>Argovie</t>
  </si>
  <si>
    <t>Appenzell Rhodes extérieures</t>
  </si>
  <si>
    <t>Appenzell Rhodes intérieures</t>
  </si>
  <si>
    <t>Bâle-Campagne</t>
  </si>
  <si>
    <t>Bâle-Ville</t>
  </si>
  <si>
    <t>Berne</t>
  </si>
  <si>
    <t>Fribourg</t>
  </si>
  <si>
    <t>Genève</t>
  </si>
  <si>
    <t>Glaris</t>
  </si>
  <si>
    <t>Grisons</t>
  </si>
  <si>
    <t>Lucerne</t>
  </si>
  <si>
    <t>Neuchâtel</t>
  </si>
  <si>
    <t>Nidwald</t>
  </si>
  <si>
    <t>Obwald</t>
  </si>
  <si>
    <t>Saint-Gall</t>
  </si>
  <si>
    <t>Soleure</t>
  </si>
  <si>
    <t>Schaffhouse</t>
  </si>
  <si>
    <t>Thurgovie</t>
  </si>
  <si>
    <t>Vaud</t>
  </si>
  <si>
    <t>Valais</t>
  </si>
  <si>
    <t>Zoug</t>
  </si>
  <si>
    <t>Zurich</t>
  </si>
  <si>
    <t>Budget des salaires</t>
  </si>
  <si>
    <t>Simplifiée</t>
  </si>
  <si>
    <t>Ordinaire</t>
  </si>
  <si>
    <t>Ordinaire avec impôt à la source</t>
  </si>
  <si>
    <t>Taux</t>
  </si>
  <si>
    <t>Par mois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</si>
</sst>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Fr.&quot;\ #,##0.00;[Red]&quot;Fr.&quot;\ \-#,##0.00"/>
    <numFmt numFmtId="165" formatCode="&quot;Fr.&quot;\ #,##0.00"/>
    <numFmt numFmtId="166" formatCode="0.000%"/>
  </numFmts>
  <fonts count="12" x14ac:knownFonts="1">
    <font>
      <sz val="10"/>
      <color theme="1"/>
      <name val="Arial"/>
      <family val="2"/>
    </font>
    <font>
      <b/>
      <sz val="9"/>
      <name val="Arial"/>
      <family val="2"/>
    </font>
    <font>
      <b/>
      <sz val="10"/>
      <name val="Arial"/>
      <family val="2"/>
    </font>
    <font>
      <b/>
      <sz val="12"/>
      <name val="Arial"/>
      <family val="2"/>
    </font>
    <font>
      <sz val="9"/>
      <color indexed="81"/>
      <name val="Tahoma"/>
      <family val="2"/>
    </font>
    <font>
      <u/>
      <sz val="9"/>
      <color indexed="81"/>
      <name val="Tahoma"/>
      <family val="2"/>
    </font>
    <font>
      <sz val="10"/>
      <name val="Arial"/>
      <family val="2"/>
    </font>
    <font>
      <b/>
      <sz val="9"/>
      <color indexed="81"/>
      <name val="Tahoma"/>
      <family val="2"/>
    </font>
    <font>
      <b/>
      <sz val="10"/>
      <color theme="1"/>
      <name val="Arial"/>
      <family val="2"/>
    </font>
    <font>
      <sz val="10"/>
      <color theme="0" tint="-0.14999847407452621"/>
      <name val="Arial"/>
      <family val="2"/>
    </font>
    <font>
      <b/>
      <sz val="10"/>
      <color theme="9" tint="-0.249977111117893"/>
      <name val="Arial"/>
      <family val="2"/>
    </font>
    <font>
      <sz val="9"/>
      <color theme="1"/>
      <name val="Arial"/>
      <family val="2"/>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4" tint="0.79998168889431442"/>
        <bgColor indexed="64"/>
      </patternFill>
    </fill>
    <fill>
      <patternFill patternType="solid">
        <fgColor theme="4" tint="0.79998168889431442"/>
        <bgColor rgb="FF000000"/>
      </patternFill>
    </fill>
  </fills>
  <borders count="31">
    <border>
      <left/>
      <right/>
      <top/>
      <bottom/>
      <diagonal/>
    </border>
    <border>
      <left style="medium">
        <color rgb="FF35629D"/>
      </left>
      <right style="thin">
        <color rgb="FF35629D"/>
      </right>
      <top style="thin">
        <color rgb="FF35629D"/>
      </top>
      <bottom style="thin">
        <color rgb="FF35629D"/>
      </bottom>
      <diagonal/>
    </border>
    <border>
      <left style="medium">
        <color rgb="FF35629D"/>
      </left>
      <right style="thin">
        <color rgb="FF35629D"/>
      </right>
      <top style="thin">
        <color rgb="FF35629D"/>
      </top>
      <bottom style="medium">
        <color rgb="FF35629D"/>
      </bottom>
      <diagonal/>
    </border>
    <border>
      <left style="medium">
        <color rgb="FF35629D"/>
      </left>
      <right style="thin">
        <color rgb="FF35629D"/>
      </right>
      <top/>
      <bottom style="thin">
        <color rgb="FF35629D"/>
      </bottom>
      <diagonal/>
    </border>
    <border>
      <left style="medium">
        <color rgb="FF35629D"/>
      </left>
      <right style="thin">
        <color rgb="FF35629D"/>
      </right>
      <top style="medium">
        <color rgb="FF35629D"/>
      </top>
      <bottom style="thin">
        <color rgb="FF35629D"/>
      </bottom>
      <diagonal/>
    </border>
    <border>
      <left/>
      <right/>
      <top style="medium">
        <color rgb="FF35629D"/>
      </top>
      <bottom style="thin">
        <color rgb="FF35629D"/>
      </bottom>
      <diagonal/>
    </border>
    <border>
      <left/>
      <right style="medium">
        <color rgb="FF35629D"/>
      </right>
      <top style="medium">
        <color rgb="FF35629D"/>
      </top>
      <bottom style="thin">
        <color rgb="FF35629D"/>
      </bottom>
      <diagonal/>
    </border>
    <border>
      <left/>
      <right style="medium">
        <color rgb="FF35629D"/>
      </right>
      <top style="thin">
        <color rgb="FF35629D"/>
      </top>
      <bottom style="thin">
        <color rgb="FF35629D"/>
      </bottom>
      <diagonal/>
    </border>
    <border>
      <left/>
      <right style="medium">
        <color rgb="FF35629D"/>
      </right>
      <top style="thin">
        <color rgb="FF35629D"/>
      </top>
      <bottom style="medium">
        <color rgb="FF35629D"/>
      </bottom>
      <diagonal/>
    </border>
    <border>
      <left style="medium">
        <color rgb="FF35629D"/>
      </left>
      <right style="thin">
        <color rgb="FF35629D"/>
      </right>
      <top style="medium">
        <color rgb="FF35629D"/>
      </top>
      <bottom style="medium">
        <color rgb="FF35629D"/>
      </bottom>
      <diagonal/>
    </border>
    <border>
      <left style="thin">
        <color rgb="FF35629D"/>
      </left>
      <right/>
      <top style="medium">
        <color rgb="FF35629D"/>
      </top>
      <bottom style="medium">
        <color rgb="FF35629D"/>
      </bottom>
      <diagonal/>
    </border>
    <border>
      <left style="thin">
        <color rgb="FF35629D"/>
      </left>
      <right style="thin">
        <color rgb="FF35629D"/>
      </right>
      <top style="medium">
        <color rgb="FF35629D"/>
      </top>
      <bottom style="medium">
        <color rgb="FF35629D"/>
      </bottom>
      <diagonal/>
    </border>
    <border>
      <left/>
      <right style="medium">
        <color rgb="FF35629D"/>
      </right>
      <top style="medium">
        <color rgb="FF35629D"/>
      </top>
      <bottom style="medium">
        <color rgb="FF35629D"/>
      </bottom>
      <diagonal/>
    </border>
    <border>
      <left/>
      <right/>
      <top style="medium">
        <color rgb="FF35629D"/>
      </top>
      <bottom style="medium">
        <color rgb="FF35629D"/>
      </bottom>
      <diagonal/>
    </border>
    <border>
      <left style="medium">
        <color rgb="FF35629D"/>
      </left>
      <right/>
      <top style="medium">
        <color rgb="FF35629D"/>
      </top>
      <bottom style="thin">
        <color rgb="FF35629D"/>
      </bottom>
      <diagonal/>
    </border>
    <border>
      <left/>
      <right style="medium">
        <color rgb="FF35629D"/>
      </right>
      <top/>
      <bottom style="thin">
        <color rgb="FF35629D"/>
      </bottom>
      <diagonal/>
    </border>
    <border>
      <left style="thin">
        <color rgb="FF35629D"/>
      </left>
      <right style="thin">
        <color rgb="FF35629D"/>
      </right>
      <top style="medium">
        <color rgb="FF35629D"/>
      </top>
      <bottom style="thin">
        <color rgb="FF35629D"/>
      </bottom>
      <diagonal/>
    </border>
    <border>
      <left style="thin">
        <color rgb="FF35629D"/>
      </left>
      <right style="medium">
        <color rgb="FF35629D"/>
      </right>
      <top style="medium">
        <color rgb="FF35629D"/>
      </top>
      <bottom style="thin">
        <color rgb="FF35629D"/>
      </bottom>
      <diagonal/>
    </border>
    <border>
      <left style="thin">
        <color rgb="FF35629D"/>
      </left>
      <right/>
      <top style="thin">
        <color rgb="FF35629D"/>
      </top>
      <bottom style="medium">
        <color rgb="FF35629D"/>
      </bottom>
      <diagonal/>
    </border>
    <border>
      <left style="thin">
        <color rgb="FF35629D"/>
      </left>
      <right style="thin">
        <color rgb="FF35629D"/>
      </right>
      <top style="thin">
        <color rgb="FF35629D"/>
      </top>
      <bottom style="medium">
        <color rgb="FF35629D"/>
      </bottom>
      <diagonal/>
    </border>
    <border>
      <left style="thin">
        <color rgb="FF35629D"/>
      </left>
      <right/>
      <top style="medium">
        <color rgb="FF35629D"/>
      </top>
      <bottom style="thin">
        <color rgb="FF35629D"/>
      </bottom>
      <diagonal/>
    </border>
    <border>
      <left style="thin">
        <color rgb="FF35629D"/>
      </left>
      <right style="thin">
        <color rgb="FF35629D"/>
      </right>
      <top style="thin">
        <color rgb="FF35629D"/>
      </top>
      <bottom style="thin">
        <color rgb="FF35629D"/>
      </bottom>
      <diagonal/>
    </border>
    <border>
      <left style="thin">
        <color rgb="FF35629D"/>
      </left>
      <right style="medium">
        <color rgb="FF35629D"/>
      </right>
      <top style="thin">
        <color rgb="FF35629D"/>
      </top>
      <bottom style="thin">
        <color rgb="FF35629D"/>
      </bottom>
      <diagonal/>
    </border>
    <border>
      <left style="medium">
        <color rgb="FF35629D"/>
      </left>
      <right style="thin">
        <color rgb="FF35629D"/>
      </right>
      <top style="thin">
        <color rgb="FF35629D"/>
      </top>
      <bottom/>
      <diagonal/>
    </border>
    <border>
      <left style="thin">
        <color rgb="FF35629D"/>
      </left>
      <right style="thin">
        <color rgb="FF35629D"/>
      </right>
      <top style="thin">
        <color rgb="FF35629D"/>
      </top>
      <bottom/>
      <diagonal/>
    </border>
    <border>
      <left/>
      <right/>
      <top style="thin">
        <color rgb="FF35629D"/>
      </top>
      <bottom style="medium">
        <color rgb="FF35629D"/>
      </bottom>
      <diagonal/>
    </border>
    <border>
      <left style="thin">
        <color rgb="FF35629D"/>
      </left>
      <right/>
      <top/>
      <bottom style="thin">
        <color rgb="FF35629D"/>
      </bottom>
      <diagonal/>
    </border>
    <border>
      <left/>
      <right/>
      <top/>
      <bottom style="thin">
        <color rgb="FF35629D"/>
      </bottom>
      <diagonal/>
    </border>
    <border>
      <left style="thin">
        <color rgb="FF35629D"/>
      </left>
      <right/>
      <top style="thin">
        <color rgb="FF35629D"/>
      </top>
      <bottom style="thin">
        <color rgb="FF35629D"/>
      </bottom>
      <diagonal/>
    </border>
    <border>
      <left/>
      <right/>
      <top style="thin">
        <color rgb="FF35629D"/>
      </top>
      <bottom style="thin">
        <color rgb="FF35629D"/>
      </bottom>
      <diagonal/>
    </border>
    <border>
      <left style="thin">
        <color rgb="FF35629D"/>
      </left>
      <right style="medium">
        <color rgb="FF35629D"/>
      </right>
      <top style="thin">
        <color rgb="FF35629D"/>
      </top>
      <bottom style="medium">
        <color rgb="FF35629D"/>
      </bottom>
      <diagonal/>
    </border>
  </borders>
  <cellStyleXfs count="1">
    <xf numFmtId="0" fontId="0" fillId="0" borderId="0"/>
  </cellStyleXfs>
  <cellXfs count="89">
    <xf numFmtId="0" fontId="0" fillId="0" borderId="0" xfId="0"/>
    <xf numFmtId="0" fontId="0" fillId="0" borderId="0" xfId="0"/>
    <xf numFmtId="0" fontId="0" fillId="2" borderId="0" xfId="0" applyFill="1" applyProtection="1"/>
    <xf numFmtId="0" fontId="2" fillId="2" borderId="0" xfId="0" applyFont="1" applyFill="1" applyBorder="1" applyAlignment="1" applyProtection="1">
      <alignment horizontal="center" vertical="center" wrapText="1"/>
    </xf>
    <xf numFmtId="0" fontId="9" fillId="2" borderId="0" xfId="0" applyNumberFormat="1" applyFont="1" applyFill="1" applyProtection="1"/>
    <xf numFmtId="0" fontId="6" fillId="0" borderId="1"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6" fillId="0"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5"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6" fillId="0" borderId="7"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10"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164" fontId="2" fillId="4" borderId="12" xfId="0" applyNumberFormat="1" applyFont="1" applyFill="1" applyBorder="1" applyAlignment="1" applyProtection="1">
      <alignment horizontal="right" vertical="center" wrapText="1"/>
    </xf>
    <xf numFmtId="0" fontId="2" fillId="2" borderId="13" xfId="0" applyFont="1" applyFill="1" applyBorder="1" applyAlignment="1" applyProtection="1">
      <alignment horizontal="left" vertical="center" wrapText="1"/>
    </xf>
    <xf numFmtId="0" fontId="2" fillId="2" borderId="13" xfId="0" applyFont="1" applyFill="1" applyBorder="1" applyAlignment="1" applyProtection="1">
      <alignment horizontal="center" vertical="center" wrapText="1"/>
    </xf>
    <xf numFmtId="164" fontId="2" fillId="2" borderId="13" xfId="0" applyNumberFormat="1" applyFont="1" applyFill="1" applyBorder="1" applyAlignment="1" applyProtection="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vertical="center"/>
      <protection locked="0"/>
    </xf>
    <xf numFmtId="0" fontId="0" fillId="2" borderId="0" xfId="0" applyFill="1" applyAlignment="1" applyProtection="1">
      <alignment horizontal="right" vertical="center"/>
    </xf>
    <xf numFmtId="0" fontId="0" fillId="2" borderId="0" xfId="0" applyFill="1" applyAlignment="1" applyProtection="1">
      <alignment horizontal="right" vertical="center"/>
      <protection locked="0"/>
    </xf>
    <xf numFmtId="0" fontId="0" fillId="2" borderId="0" xfId="0" applyFill="1" applyAlignment="1" applyProtection="1">
      <alignment vertical="center"/>
    </xf>
    <xf numFmtId="0" fontId="8" fillId="4" borderId="14" xfId="0" applyFont="1" applyFill="1" applyBorder="1" applyAlignment="1" applyProtection="1">
      <alignment vertical="center"/>
    </xf>
    <xf numFmtId="0" fontId="0" fillId="0" borderId="15" xfId="0" applyFill="1" applyBorder="1" applyAlignment="1" applyProtection="1">
      <alignment horizontal="left" vertical="center"/>
    </xf>
    <xf numFmtId="0" fontId="2" fillId="4" borderId="16" xfId="0" applyFont="1" applyFill="1" applyBorder="1" applyAlignment="1" applyProtection="1">
      <alignment horizontal="right" vertical="center" wrapText="1"/>
    </xf>
    <xf numFmtId="0" fontId="2" fillId="4" borderId="16" xfId="0" applyFont="1" applyFill="1" applyBorder="1" applyAlignment="1" applyProtection="1">
      <alignment horizontal="center" vertical="center" wrapText="1"/>
    </xf>
    <xf numFmtId="0" fontId="2" fillId="4" borderId="17" xfId="0" applyFont="1" applyFill="1" applyBorder="1" applyAlignment="1" applyProtection="1">
      <alignment horizontal="right" vertical="center" wrapText="1"/>
    </xf>
    <xf numFmtId="165" fontId="2" fillId="5" borderId="2" xfId="0" applyNumberFormat="1" applyFont="1" applyFill="1" applyBorder="1" applyAlignment="1" applyProtection="1">
      <alignment horizontal="left" vertical="center" wrapText="1"/>
    </xf>
    <xf numFmtId="10" fontId="2" fillId="5" borderId="18" xfId="0" applyNumberFormat="1" applyFont="1" applyFill="1" applyBorder="1" applyAlignment="1" applyProtection="1">
      <alignment horizontal="right" vertical="center" wrapText="1"/>
    </xf>
    <xf numFmtId="165" fontId="2" fillId="5" borderId="19" xfId="0" applyNumberFormat="1" applyFont="1" applyFill="1" applyBorder="1" applyAlignment="1" applyProtection="1">
      <alignment vertical="center" wrapText="1"/>
    </xf>
    <xf numFmtId="165" fontId="2" fillId="5" borderId="8" xfId="0" applyNumberFormat="1" applyFont="1" applyFill="1" applyBorder="1" applyAlignment="1" applyProtection="1">
      <alignment vertical="center" wrapText="1"/>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right" vertical="center" wrapText="1"/>
    </xf>
    <xf numFmtId="165" fontId="2" fillId="5" borderId="9" xfId="0" applyNumberFormat="1" applyFont="1" applyFill="1" applyBorder="1" applyAlignment="1" applyProtection="1">
      <alignment horizontal="left" vertical="center" wrapText="1"/>
    </xf>
    <xf numFmtId="165" fontId="2" fillId="5" borderId="10" xfId="0" applyNumberFormat="1" applyFont="1" applyFill="1" applyBorder="1" applyAlignment="1" applyProtection="1">
      <alignment horizontal="left" vertical="center" wrapText="1"/>
    </xf>
    <xf numFmtId="165" fontId="2" fillId="5" borderId="11" xfId="0" applyNumberFormat="1" applyFont="1" applyFill="1" applyBorder="1" applyAlignment="1" applyProtection="1">
      <alignment vertical="center" wrapText="1"/>
    </xf>
    <xf numFmtId="165" fontId="2" fillId="5" borderId="12" xfId="0" applyNumberFormat="1" applyFont="1" applyFill="1" applyBorder="1" applyAlignment="1" applyProtection="1">
      <alignment vertical="center" wrapText="1"/>
    </xf>
    <xf numFmtId="0" fontId="0" fillId="4" borderId="20" xfId="0" applyFill="1" applyBorder="1" applyAlignment="1" applyProtection="1">
      <alignment vertical="center"/>
    </xf>
    <xf numFmtId="0" fontId="0" fillId="4" borderId="5" xfId="0" applyFill="1" applyBorder="1" applyAlignment="1" applyProtection="1">
      <alignment vertical="center"/>
    </xf>
    <xf numFmtId="0" fontId="0" fillId="4" borderId="6" xfId="0" applyFill="1" applyBorder="1" applyAlignment="1" applyProtection="1">
      <alignment vertical="center"/>
    </xf>
    <xf numFmtId="0" fontId="8" fillId="4" borderId="4" xfId="0" applyFont="1" applyFill="1" applyBorder="1" applyAlignment="1" applyProtection="1">
      <alignment vertical="center"/>
    </xf>
    <xf numFmtId="0" fontId="0" fillId="2" borderId="0" xfId="0" applyNumberFormat="1" applyFont="1" applyFill="1" applyProtection="1"/>
    <xf numFmtId="0" fontId="0" fillId="0" borderId="0" xfId="0" applyFont="1"/>
    <xf numFmtId="0" fontId="0" fillId="2" borderId="0" xfId="0" applyFont="1" applyFill="1" applyProtection="1"/>
    <xf numFmtId="0" fontId="8" fillId="2" borderId="0" xfId="0" applyNumberFormat="1" applyFont="1" applyFill="1" applyProtection="1"/>
    <xf numFmtId="0" fontId="0" fillId="0" borderId="0" xfId="0" applyFont="1" applyProtection="1"/>
    <xf numFmtId="0" fontId="8" fillId="2" borderId="0" xfId="0" applyFont="1" applyFill="1" applyProtection="1"/>
    <xf numFmtId="10" fontId="6" fillId="0" borderId="21" xfId="0" applyNumberFormat="1" applyFont="1" applyFill="1" applyBorder="1" applyAlignment="1" applyProtection="1">
      <alignment horizontal="right" vertical="center" wrapText="1"/>
    </xf>
    <xf numFmtId="2" fontId="6" fillId="0" borderId="21" xfId="0" applyNumberFormat="1" applyFont="1" applyFill="1" applyBorder="1" applyAlignment="1" applyProtection="1">
      <alignment horizontal="right" vertical="center" wrapText="1"/>
    </xf>
    <xf numFmtId="165" fontId="6" fillId="0" borderId="22" xfId="0" applyNumberFormat="1" applyFont="1" applyFill="1" applyBorder="1" applyAlignment="1" applyProtection="1">
      <alignment horizontal="right" vertical="center" wrapText="1"/>
    </xf>
    <xf numFmtId="0" fontId="6" fillId="0" borderId="1" xfId="0" applyFont="1" applyFill="1" applyBorder="1" applyAlignment="1" applyProtection="1">
      <alignment vertical="center" wrapText="1"/>
    </xf>
    <xf numFmtId="10" fontId="6" fillId="0" borderId="21" xfId="0" applyNumberFormat="1" applyFont="1" applyFill="1" applyBorder="1" applyAlignment="1" applyProtection="1">
      <alignment vertical="center" wrapText="1"/>
    </xf>
    <xf numFmtId="2" fontId="6" fillId="0" borderId="21" xfId="0" applyNumberFormat="1" applyFont="1" applyFill="1" applyBorder="1" applyAlignment="1" applyProtection="1">
      <alignment vertical="center" wrapText="1"/>
    </xf>
    <xf numFmtId="0" fontId="6" fillId="0" borderId="1" xfId="0" applyFont="1" applyFill="1" applyBorder="1" applyAlignment="1" applyProtection="1">
      <alignment horizontal="left" vertical="center" wrapText="1"/>
      <protection locked="0"/>
    </xf>
    <xf numFmtId="10" fontId="6" fillId="0" borderId="21" xfId="0" applyNumberFormat="1" applyFont="1" applyFill="1" applyBorder="1" applyAlignment="1" applyProtection="1">
      <alignment horizontal="right" vertical="center"/>
      <protection locked="0"/>
    </xf>
    <xf numFmtId="165" fontId="6" fillId="0" borderId="22" xfId="0" applyNumberFormat="1" applyFont="1" applyFill="1" applyBorder="1" applyAlignment="1" applyProtection="1">
      <alignment horizontal="right" vertical="center" wrapText="1"/>
      <protection locked="0"/>
    </xf>
    <xf numFmtId="4" fontId="6" fillId="0" borderId="21" xfId="0" applyNumberFormat="1" applyFont="1" applyFill="1" applyBorder="1" applyAlignment="1" applyProtection="1">
      <alignment horizontal="right" vertical="center" wrapText="1"/>
    </xf>
    <xf numFmtId="10" fontId="6" fillId="0" borderId="21" xfId="0" applyNumberFormat="1" applyFont="1" applyFill="1" applyBorder="1" applyAlignment="1" applyProtection="1">
      <alignment horizontal="right" vertical="center" wrapText="1"/>
      <protection locked="0"/>
    </xf>
    <xf numFmtId="0" fontId="6" fillId="0" borderId="23" xfId="0" applyFont="1" applyFill="1" applyBorder="1" applyAlignment="1" applyProtection="1">
      <alignment vertical="center" wrapText="1"/>
    </xf>
    <xf numFmtId="10" fontId="6" fillId="0" borderId="24" xfId="0" applyNumberFormat="1" applyFont="1" applyFill="1" applyBorder="1" applyAlignment="1" applyProtection="1">
      <alignment vertical="center" wrapText="1"/>
    </xf>
    <xf numFmtId="2" fontId="6" fillId="0" borderId="24" xfId="0" applyNumberFormat="1" applyFont="1" applyFill="1" applyBorder="1" applyAlignment="1" applyProtection="1">
      <alignment vertical="center" wrapText="1"/>
    </xf>
    <xf numFmtId="166" fontId="6" fillId="0" borderId="21" xfId="0" applyNumberFormat="1" applyFont="1" applyFill="1" applyBorder="1" applyAlignment="1" applyProtection="1">
      <alignment horizontal="right" vertical="center" wrapText="1"/>
    </xf>
    <xf numFmtId="0" fontId="0" fillId="4" borderId="20" xfId="0" applyFill="1" applyBorder="1" applyAlignment="1" applyProtection="1">
      <alignment vertical="center"/>
    </xf>
    <xf numFmtId="0" fontId="0" fillId="4" borderId="5" xfId="0" applyFill="1" applyBorder="1" applyAlignment="1" applyProtection="1">
      <alignment vertical="center"/>
    </xf>
    <xf numFmtId="0" fontId="0" fillId="4" borderId="6" xfId="0" applyFill="1" applyBorder="1" applyAlignment="1" applyProtection="1">
      <alignment vertical="center"/>
    </xf>
    <xf numFmtId="0" fontId="6" fillId="0" borderId="18" xfId="0" applyNumberFormat="1" applyFont="1" applyFill="1" applyBorder="1" applyAlignment="1" applyProtection="1">
      <alignment horizontal="left" vertical="center" wrapText="1"/>
      <protection locked="0"/>
    </xf>
    <xf numFmtId="0" fontId="6" fillId="0" borderId="25" xfId="0" applyNumberFormat="1" applyFont="1" applyFill="1" applyBorder="1" applyAlignment="1" applyProtection="1">
      <alignment horizontal="left" vertical="center" wrapText="1"/>
      <protection locked="0"/>
    </xf>
    <xf numFmtId="0" fontId="6" fillId="0" borderId="8" xfId="0" applyNumberFormat="1"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protection locked="0"/>
    </xf>
    <xf numFmtId="0" fontId="6" fillId="0" borderId="28"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165" fontId="6" fillId="0" borderId="18" xfId="0" applyNumberFormat="1" applyFont="1" applyFill="1" applyBorder="1" applyAlignment="1" applyProtection="1">
      <alignment horizontal="left" vertical="center" wrapText="1"/>
      <protection locked="0"/>
    </xf>
    <xf numFmtId="165" fontId="6" fillId="0" borderId="25" xfId="0" applyNumberFormat="1" applyFont="1" applyFill="1" applyBorder="1" applyAlignment="1" applyProtection="1">
      <alignment horizontal="left" vertical="center" wrapText="1"/>
      <protection locked="0"/>
    </xf>
    <xf numFmtId="0" fontId="0" fillId="2" borderId="0" xfId="0" applyFill="1" applyBorder="1" applyAlignment="1" applyProtection="1">
      <alignment horizontal="center"/>
    </xf>
    <xf numFmtId="0" fontId="6" fillId="0" borderId="28" xfId="0" applyNumberFormat="1" applyFont="1" applyFill="1" applyBorder="1" applyAlignment="1" applyProtection="1">
      <alignment horizontal="left" vertical="center" wrapText="1"/>
      <protection locked="0"/>
    </xf>
    <xf numFmtId="0" fontId="6" fillId="0" borderId="29" xfId="0" applyNumberFormat="1" applyFont="1" applyFill="1" applyBorder="1" applyAlignment="1" applyProtection="1">
      <alignment horizontal="left" vertical="center" wrapText="1"/>
      <protection locked="0"/>
    </xf>
    <xf numFmtId="0" fontId="6" fillId="0" borderId="7" xfId="0" applyNumberFormat="1" applyFont="1" applyFill="1" applyBorder="1" applyAlignment="1" applyProtection="1">
      <alignment horizontal="left" vertical="center" wrapText="1"/>
      <protection locked="0"/>
    </xf>
    <xf numFmtId="0" fontId="6" fillId="0" borderId="21" xfId="0" applyNumberFormat="1" applyFont="1" applyFill="1" applyBorder="1" applyAlignment="1" applyProtection="1">
      <alignment horizontal="left" vertical="center" wrapText="1"/>
      <protection locked="0"/>
    </xf>
    <xf numFmtId="0" fontId="6" fillId="0" borderId="22" xfId="0" applyNumberFormat="1" applyFont="1" applyFill="1" applyBorder="1" applyAlignment="1" applyProtection="1">
      <alignment horizontal="left" vertical="center" wrapText="1"/>
      <protection locked="0"/>
    </xf>
    <xf numFmtId="0" fontId="11" fillId="0" borderId="19" xfId="0" applyNumberFormat="1" applyFont="1" applyFill="1" applyBorder="1" applyAlignment="1" applyProtection="1">
      <alignment horizontal="left" vertical="center"/>
      <protection locked="0"/>
    </xf>
    <xf numFmtId="0" fontId="11" fillId="0" borderId="30" xfId="0" applyNumberFormat="1" applyFont="1" applyFill="1" applyBorder="1" applyAlignment="1" applyProtection="1">
      <alignment horizontal="left" vertical="center"/>
      <protection locked="0"/>
    </xf>
    <xf numFmtId="0" fontId="0" fillId="2" borderId="0" xfId="0" applyFill="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3"/>
  <sheetViews>
    <sheetView tabSelected="1" zoomScale="85" zoomScaleNormal="85" workbookViewId="0">
      <selection activeCell="K20" sqref="K20"/>
    </sheetView>
  </sheetViews>
  <sheetFormatPr baseColWidth="10" defaultRowHeight="12.75" x14ac:dyDescent="0.2"/>
  <cols>
    <col min="1" max="1" width="4.5703125" customWidth="1"/>
    <col min="2" max="2" width="28.42578125" customWidth="1"/>
    <col min="3" max="5" width="20.7109375" customWidth="1"/>
  </cols>
  <sheetData>
    <row r="1" spans="1:6" s="1" customFormat="1" x14ac:dyDescent="0.2">
      <c r="A1" s="4"/>
      <c r="B1" s="4"/>
      <c r="C1" s="4"/>
      <c r="D1" s="4"/>
      <c r="E1" s="4"/>
      <c r="F1" s="4"/>
    </row>
    <row r="2" spans="1:6" ht="15.75" x14ac:dyDescent="0.2">
      <c r="A2" s="2"/>
      <c r="B2" s="23" t="s">
        <v>4</v>
      </c>
      <c r="C2" s="24" t="s">
        <v>5</v>
      </c>
      <c r="D2" s="25"/>
      <c r="E2" s="26" t="s">
        <v>24</v>
      </c>
      <c r="F2" s="2"/>
    </row>
    <row r="3" spans="1:6" ht="13.5" thickBot="1" x14ac:dyDescent="0.25">
      <c r="A3" s="2"/>
      <c r="B3" s="27"/>
      <c r="C3" s="27"/>
      <c r="D3" s="27"/>
      <c r="E3" s="27"/>
      <c r="F3" s="2"/>
    </row>
    <row r="4" spans="1:6" s="1" customFormat="1" ht="13.5" customHeight="1" x14ac:dyDescent="0.2">
      <c r="A4" s="2"/>
      <c r="B4" s="46" t="s">
        <v>6</v>
      </c>
      <c r="C4" s="68"/>
      <c r="D4" s="69"/>
      <c r="E4" s="70"/>
      <c r="F4" s="2"/>
    </row>
    <row r="5" spans="1:6" x14ac:dyDescent="0.2">
      <c r="A5" s="2"/>
      <c r="B5" s="5" t="s">
        <v>7</v>
      </c>
      <c r="C5" s="81"/>
      <c r="D5" s="82"/>
      <c r="E5" s="83"/>
      <c r="F5" s="2"/>
    </row>
    <row r="6" spans="1:6" x14ac:dyDescent="0.2">
      <c r="A6" s="2"/>
      <c r="B6" s="5" t="s">
        <v>8</v>
      </c>
      <c r="C6" s="84"/>
      <c r="D6" s="84"/>
      <c r="E6" s="85"/>
      <c r="F6" s="2"/>
    </row>
    <row r="7" spans="1:6" ht="13.5" thickBot="1" x14ac:dyDescent="0.25">
      <c r="A7" s="2"/>
      <c r="B7" s="6" t="s">
        <v>9</v>
      </c>
      <c r="C7" s="71"/>
      <c r="D7" s="72"/>
      <c r="E7" s="73"/>
      <c r="F7" s="2"/>
    </row>
    <row r="8" spans="1:6" ht="13.5" thickBot="1" x14ac:dyDescent="0.25">
      <c r="A8" s="2"/>
      <c r="B8" s="27"/>
      <c r="C8" s="27"/>
      <c r="D8" s="27"/>
      <c r="E8" s="27"/>
      <c r="F8" s="2"/>
    </row>
    <row r="9" spans="1:6" s="1" customFormat="1" ht="13.5" customHeight="1" x14ac:dyDescent="0.2">
      <c r="A9" s="2"/>
      <c r="B9" s="28" t="s">
        <v>10</v>
      </c>
      <c r="C9" s="43"/>
      <c r="D9" s="44"/>
      <c r="E9" s="45"/>
      <c r="F9" s="2"/>
    </row>
    <row r="10" spans="1:6" x14ac:dyDescent="0.2">
      <c r="A10" s="2"/>
      <c r="B10" s="5" t="s">
        <v>7</v>
      </c>
      <c r="C10" s="84"/>
      <c r="D10" s="84"/>
      <c r="E10" s="85"/>
      <c r="F10" s="2"/>
    </row>
    <row r="11" spans="1:6" x14ac:dyDescent="0.2">
      <c r="A11" s="2"/>
      <c r="B11" s="5" t="s">
        <v>8</v>
      </c>
      <c r="C11" s="84"/>
      <c r="D11" s="84"/>
      <c r="E11" s="85"/>
      <c r="F11" s="2"/>
    </row>
    <row r="12" spans="1:6" x14ac:dyDescent="0.2">
      <c r="A12" s="2"/>
      <c r="B12" s="5" t="s">
        <v>9</v>
      </c>
      <c r="C12" s="81"/>
      <c r="D12" s="82"/>
      <c r="E12" s="83"/>
      <c r="F12" s="2"/>
    </row>
    <row r="13" spans="1:6" s="1" customFormat="1" ht="13.5" thickBot="1" x14ac:dyDescent="0.25">
      <c r="A13" s="2"/>
      <c r="B13" s="6" t="s">
        <v>11</v>
      </c>
      <c r="C13" s="86"/>
      <c r="D13" s="86"/>
      <c r="E13" s="87"/>
      <c r="F13" s="2"/>
    </row>
    <row r="14" spans="1:6" ht="13.5" thickBot="1" x14ac:dyDescent="0.25">
      <c r="A14" s="2"/>
      <c r="B14" s="3"/>
      <c r="C14" s="3"/>
      <c r="D14" s="7"/>
      <c r="E14" s="8"/>
      <c r="F14" s="2"/>
    </row>
    <row r="15" spans="1:6" s="1" customFormat="1" ht="13.5" customHeight="1" x14ac:dyDescent="0.2">
      <c r="A15" s="2"/>
      <c r="B15" s="10" t="s">
        <v>12</v>
      </c>
      <c r="C15" s="11"/>
      <c r="D15" s="12"/>
      <c r="E15" s="13"/>
      <c r="F15" s="2"/>
    </row>
    <row r="16" spans="1:6" x14ac:dyDescent="0.2">
      <c r="A16" s="2"/>
      <c r="B16" s="9" t="s">
        <v>13</v>
      </c>
      <c r="C16" s="74" t="s">
        <v>25</v>
      </c>
      <c r="D16" s="75"/>
      <c r="E16" s="29"/>
      <c r="F16" s="2"/>
    </row>
    <row r="17" spans="1:6" s="1" customFormat="1" x14ac:dyDescent="0.2">
      <c r="A17" s="2"/>
      <c r="B17" s="5" t="s">
        <v>14</v>
      </c>
      <c r="C17" s="76" t="s">
        <v>25</v>
      </c>
      <c r="D17" s="77"/>
      <c r="E17" s="14"/>
      <c r="F17" s="2"/>
    </row>
    <row r="18" spans="1:6" s="1" customFormat="1" ht="13.5" thickBot="1" x14ac:dyDescent="0.25">
      <c r="A18" s="2"/>
      <c r="B18" s="6" t="s">
        <v>15</v>
      </c>
      <c r="C18" s="78">
        <v>0</v>
      </c>
      <c r="D18" s="79"/>
      <c r="E18" s="15"/>
      <c r="F18" s="2"/>
    </row>
    <row r="19" spans="1:6" ht="13.5" thickBot="1" x14ac:dyDescent="0.25">
      <c r="A19" s="2"/>
      <c r="B19" s="27"/>
      <c r="C19" s="27"/>
      <c r="D19" s="27"/>
      <c r="E19" s="27"/>
      <c r="F19" s="2"/>
    </row>
    <row r="20" spans="1:6" ht="13.5" customHeight="1" thickBot="1" x14ac:dyDescent="0.25">
      <c r="A20" s="2"/>
      <c r="B20" s="16" t="s">
        <v>16</v>
      </c>
      <c r="C20" s="17"/>
      <c r="D20" s="18"/>
      <c r="E20" s="19">
        <f>C18</f>
        <v>0</v>
      </c>
      <c r="F20" s="2"/>
    </row>
    <row r="21" spans="1:6" s="1" customFormat="1" ht="12.75" customHeight="1" thickBot="1" x14ac:dyDescent="0.25">
      <c r="A21" s="2"/>
      <c r="B21" s="20"/>
      <c r="C21" s="21"/>
      <c r="D21" s="3"/>
      <c r="E21" s="22"/>
      <c r="F21" s="2"/>
    </row>
    <row r="22" spans="1:6" ht="13.5" customHeight="1" x14ac:dyDescent="0.2">
      <c r="A22" s="2"/>
      <c r="B22" s="10" t="s">
        <v>17</v>
      </c>
      <c r="C22" s="30" t="s">
        <v>52</v>
      </c>
      <c r="D22" s="31"/>
      <c r="E22" s="32" t="s">
        <v>53</v>
      </c>
      <c r="F22" s="2"/>
    </row>
    <row r="23" spans="1:6" x14ac:dyDescent="0.2">
      <c r="A23" s="2"/>
      <c r="B23" s="5" t="s">
        <v>18</v>
      </c>
      <c r="C23" s="67">
        <f>0.053</f>
        <v>5.2999999999999999E-2</v>
      </c>
      <c r="D23" s="54"/>
      <c r="E23" s="55">
        <f>E20*C23</f>
        <v>0</v>
      </c>
      <c r="F23" s="2"/>
    </row>
    <row r="24" spans="1:6" x14ac:dyDescent="0.2">
      <c r="A24" s="2"/>
      <c r="B24" s="56" t="s">
        <v>19</v>
      </c>
      <c r="C24" s="57">
        <f>1.1%</f>
        <v>1.1000000000000001E-2</v>
      </c>
      <c r="D24" s="58"/>
      <c r="E24" s="55">
        <f>E20*C24</f>
        <v>0</v>
      </c>
      <c r="F24" s="2"/>
    </row>
    <row r="25" spans="1:6" s="1" customFormat="1" x14ac:dyDescent="0.2">
      <c r="A25" s="80"/>
      <c r="B25" s="59" t="s">
        <v>20</v>
      </c>
      <c r="C25" s="60"/>
      <c r="D25" s="54"/>
      <c r="E25" s="61" t="str">
        <f>IF(C25="","",E20*C25)</f>
        <v/>
      </c>
      <c r="F25" s="2"/>
    </row>
    <row r="26" spans="1:6" s="1" customFormat="1" x14ac:dyDescent="0.2">
      <c r="A26" s="80"/>
      <c r="B26" s="59" t="s">
        <v>21</v>
      </c>
      <c r="C26" s="60"/>
      <c r="D26" s="62"/>
      <c r="E26" s="61" t="str">
        <f>IF(C26="","",E20*C26)</f>
        <v/>
      </c>
      <c r="F26" s="2"/>
    </row>
    <row r="27" spans="1:6" s="1" customFormat="1" x14ac:dyDescent="0.2">
      <c r="A27" s="2"/>
      <c r="B27" s="5" t="str">
        <f>IF(C17=B68,"Impôt à la source","")</f>
        <v/>
      </c>
      <c r="C27" s="53" t="str">
        <f>IF(C17=B68,0.05,"")</f>
        <v/>
      </c>
      <c r="D27" s="54"/>
      <c r="E27" s="55" t="str">
        <f>IF(C27="","",E20*C27)</f>
        <v/>
      </c>
      <c r="F27" s="2"/>
    </row>
    <row r="28" spans="1:6" x14ac:dyDescent="0.2">
      <c r="A28" s="2"/>
      <c r="B28" s="5" t="str">
        <f>IF(C17=B70,"Impôt à la source","")</f>
        <v/>
      </c>
      <c r="C28" s="63"/>
      <c r="D28" s="62"/>
      <c r="E28" s="55" t="str">
        <f>IF(C28="","",E20*C28)</f>
        <v/>
      </c>
      <c r="F28" s="2"/>
    </row>
    <row r="29" spans="1:6" s="1" customFormat="1" x14ac:dyDescent="0.2">
      <c r="A29" s="2"/>
      <c r="B29" s="64" t="str">
        <f>IF(C16=B62,"CAF","")</f>
        <v/>
      </c>
      <c r="C29" s="65" t="str">
        <f>IF(C16=B62,0.0017,"")</f>
        <v/>
      </c>
      <c r="D29" s="66"/>
      <c r="E29" s="55" t="str">
        <f>IF(C29="","",E20*C29)</f>
        <v/>
      </c>
      <c r="F29" s="2"/>
    </row>
    <row r="30" spans="1:6" ht="13.5" customHeight="1" thickBot="1" x14ac:dyDescent="0.25">
      <c r="A30" s="2"/>
      <c r="B30" s="33" t="s">
        <v>22</v>
      </c>
      <c r="C30" s="34">
        <f>SUM(C23:C29)</f>
        <v>6.4000000000000001E-2</v>
      </c>
      <c r="D30" s="35"/>
      <c r="E30" s="36">
        <f>SUM(E23:E29)</f>
        <v>0</v>
      </c>
      <c r="F30" s="2"/>
    </row>
    <row r="31" spans="1:6" ht="13.5" thickBot="1" x14ac:dyDescent="0.25">
      <c r="A31" s="2"/>
      <c r="B31" s="37"/>
      <c r="C31" s="38"/>
      <c r="D31" s="37"/>
      <c r="E31" s="37"/>
      <c r="F31" s="2"/>
    </row>
    <row r="32" spans="1:6" ht="13.5" thickBot="1" x14ac:dyDescent="0.25">
      <c r="A32" s="2"/>
      <c r="B32" s="39" t="s">
        <v>23</v>
      </c>
      <c r="C32" s="40"/>
      <c r="D32" s="41"/>
      <c r="E32" s="42">
        <f>E20-E30</f>
        <v>0</v>
      </c>
      <c r="F32" s="2"/>
    </row>
    <row r="33" spans="1:8" x14ac:dyDescent="0.2">
      <c r="A33" s="2"/>
      <c r="B33" s="2"/>
      <c r="C33" s="2"/>
      <c r="D33" s="2"/>
      <c r="E33" s="2"/>
      <c r="F33" s="2"/>
    </row>
    <row r="34" spans="1:8" x14ac:dyDescent="0.2">
      <c r="A34" s="4"/>
      <c r="B34" s="4"/>
      <c r="C34" s="4"/>
      <c r="D34" s="4"/>
      <c r="E34" s="4"/>
      <c r="F34" s="4"/>
      <c r="H34" s="1"/>
    </row>
    <row r="35" spans="1:8" s="48" customFormat="1" hidden="1" x14ac:dyDescent="0.2">
      <c r="A35" s="47"/>
      <c r="B35" s="47"/>
      <c r="C35" s="47"/>
      <c r="D35" s="47"/>
      <c r="E35" s="47"/>
      <c r="F35" s="47"/>
    </row>
    <row r="36" spans="1:8" s="48" customFormat="1" hidden="1" x14ac:dyDescent="0.2">
      <c r="A36" s="47"/>
      <c r="B36" s="49"/>
      <c r="C36" s="49"/>
      <c r="D36" s="49"/>
      <c r="E36" s="49"/>
      <c r="F36" s="49"/>
    </row>
    <row r="37" spans="1:8" s="48" customFormat="1" hidden="1" x14ac:dyDescent="0.2">
      <c r="A37" s="47"/>
      <c r="B37" s="50" t="s">
        <v>48</v>
      </c>
      <c r="C37" s="47"/>
      <c r="D37" s="47"/>
      <c r="E37" s="47"/>
      <c r="F37" s="47"/>
    </row>
    <row r="38" spans="1:8" s="48" customFormat="1" hidden="1" x14ac:dyDescent="0.2">
      <c r="A38" s="47"/>
      <c r="B38" s="47" t="s">
        <v>25</v>
      </c>
      <c r="C38" s="88">
        <v>0</v>
      </c>
      <c r="D38" s="47">
        <f t="shared" ref="D38:D64" si="0">IF($C$16=B38,C38,"")</f>
        <v>0</v>
      </c>
      <c r="E38" s="47">
        <f>IF($C$17=B38,C38,"")</f>
        <v>0</v>
      </c>
      <c r="F38" s="47"/>
    </row>
    <row r="39" spans="1:8" s="48" customFormat="1" hidden="1" x14ac:dyDescent="0.2">
      <c r="A39" s="47"/>
      <c r="B39" s="47" t="s">
        <v>26</v>
      </c>
      <c r="C39" s="88">
        <v>1.4500000000000001E-2</v>
      </c>
      <c r="D39" s="47" t="str">
        <f t="shared" si="0"/>
        <v/>
      </c>
      <c r="E39" s="47"/>
      <c r="F39" s="47"/>
    </row>
    <row r="40" spans="1:8" s="48" customFormat="1" hidden="1" x14ac:dyDescent="0.2">
      <c r="A40" s="47"/>
      <c r="B40" s="47" t="s">
        <v>27</v>
      </c>
      <c r="C40" s="88">
        <v>1.6E-2</v>
      </c>
      <c r="D40" s="47" t="str">
        <f t="shared" si="0"/>
        <v/>
      </c>
      <c r="E40" s="47"/>
      <c r="F40" s="47"/>
    </row>
    <row r="41" spans="1:8" s="48" customFormat="1" hidden="1" x14ac:dyDescent="0.2">
      <c r="A41" s="47"/>
      <c r="B41" s="47" t="s">
        <v>28</v>
      </c>
      <c r="C41" s="88">
        <v>1.7999999999999999E-2</v>
      </c>
      <c r="D41" s="47" t="str">
        <f t="shared" si="0"/>
        <v/>
      </c>
      <c r="E41" s="47"/>
      <c r="F41" s="47"/>
    </row>
    <row r="42" spans="1:8" s="48" customFormat="1" hidden="1" x14ac:dyDescent="0.2">
      <c r="A42" s="47"/>
      <c r="B42" s="47" t="s">
        <v>29</v>
      </c>
      <c r="C42" s="88">
        <v>1.2500000000000001E-2</v>
      </c>
      <c r="D42" s="47" t="str">
        <f t="shared" si="0"/>
        <v/>
      </c>
      <c r="E42" s="47"/>
      <c r="F42" s="47"/>
    </row>
    <row r="43" spans="1:8" s="48" customFormat="1" hidden="1" x14ac:dyDescent="0.2">
      <c r="A43" s="47"/>
      <c r="B43" s="47" t="s">
        <v>30</v>
      </c>
      <c r="C43" s="88">
        <v>1.6500000000000001E-2</v>
      </c>
      <c r="D43" s="47" t="str">
        <f t="shared" si="0"/>
        <v/>
      </c>
      <c r="E43" s="47"/>
      <c r="F43" s="47"/>
    </row>
    <row r="44" spans="1:8" s="48" customFormat="1" hidden="1" x14ac:dyDescent="0.2">
      <c r="A44" s="47"/>
      <c r="B44" s="47" t="s">
        <v>31</v>
      </c>
      <c r="C44" s="88">
        <v>1.4999999999999999E-2</v>
      </c>
      <c r="D44" s="47" t="str">
        <f t="shared" si="0"/>
        <v/>
      </c>
      <c r="E44" s="47"/>
      <c r="F44" s="47"/>
    </row>
    <row r="45" spans="1:8" s="48" customFormat="1" hidden="1" x14ac:dyDescent="0.2">
      <c r="A45" s="47"/>
      <c r="B45" s="47" t="s">
        <v>32</v>
      </c>
      <c r="C45" s="88">
        <v>2.4799999999999999E-2</v>
      </c>
      <c r="D45" s="47" t="str">
        <f t="shared" si="0"/>
        <v/>
      </c>
      <c r="E45" s="47"/>
      <c r="F45" s="47"/>
    </row>
    <row r="46" spans="1:8" s="48" customFormat="1" hidden="1" x14ac:dyDescent="0.2">
      <c r="A46" s="47"/>
      <c r="B46" s="47" t="s">
        <v>33</v>
      </c>
      <c r="C46" s="88">
        <v>2.2800000000000001E-2</v>
      </c>
      <c r="D46" s="47" t="str">
        <f t="shared" si="0"/>
        <v/>
      </c>
      <c r="E46" s="47"/>
      <c r="F46" s="47"/>
    </row>
    <row r="47" spans="1:8" s="48" customFormat="1" hidden="1" x14ac:dyDescent="0.2">
      <c r="A47" s="47"/>
      <c r="B47" s="47" t="s">
        <v>34</v>
      </c>
      <c r="C47" s="88">
        <v>1.4E-2</v>
      </c>
      <c r="D47" s="47" t="str">
        <f t="shared" si="0"/>
        <v/>
      </c>
      <c r="E47" s="47"/>
      <c r="F47" s="47"/>
    </row>
    <row r="48" spans="1:8" s="48" customFormat="1" hidden="1" x14ac:dyDescent="0.2">
      <c r="A48" s="47"/>
      <c r="B48" s="47" t="s">
        <v>35</v>
      </c>
      <c r="C48" s="88">
        <v>1.6E-2</v>
      </c>
      <c r="D48" s="47" t="str">
        <f t="shared" si="0"/>
        <v/>
      </c>
      <c r="E48" s="47"/>
      <c r="F48" s="47"/>
    </row>
    <row r="49" spans="1:6" s="48" customFormat="1" hidden="1" x14ac:dyDescent="0.2">
      <c r="A49" s="47"/>
      <c r="B49" s="47" t="s">
        <v>1</v>
      </c>
      <c r="C49" s="88">
        <v>2.75E-2</v>
      </c>
      <c r="D49" s="47" t="str">
        <f t="shared" si="0"/>
        <v/>
      </c>
      <c r="E49" s="47"/>
      <c r="F49" s="47"/>
    </row>
    <row r="50" spans="1:6" s="48" customFormat="1" hidden="1" x14ac:dyDescent="0.2">
      <c r="A50" s="47"/>
      <c r="B50" s="47" t="s">
        <v>36</v>
      </c>
      <c r="C50" s="88">
        <v>1.35E-2</v>
      </c>
      <c r="D50" s="47" t="str">
        <f t="shared" si="0"/>
        <v/>
      </c>
      <c r="E50" s="47"/>
      <c r="F50" s="47"/>
    </row>
    <row r="51" spans="1:6" s="48" customFormat="1" hidden="1" x14ac:dyDescent="0.2">
      <c r="A51" s="47"/>
      <c r="B51" s="47" t="s">
        <v>37</v>
      </c>
      <c r="C51" s="88">
        <v>1.9E-2</v>
      </c>
      <c r="D51" s="47" t="str">
        <f t="shared" si="0"/>
        <v/>
      </c>
      <c r="E51" s="47"/>
      <c r="F51" s="47"/>
    </row>
    <row r="52" spans="1:6" s="48" customFormat="1" hidden="1" x14ac:dyDescent="0.2">
      <c r="A52" s="47"/>
      <c r="B52" s="47" t="s">
        <v>38</v>
      </c>
      <c r="C52" s="88">
        <v>1.4999999999999999E-2</v>
      </c>
      <c r="D52" s="47" t="str">
        <f t="shared" si="0"/>
        <v/>
      </c>
      <c r="E52" s="47"/>
      <c r="F52" s="47"/>
    </row>
    <row r="53" spans="1:6" s="48" customFormat="1" hidden="1" x14ac:dyDescent="0.2">
      <c r="A53" s="47"/>
      <c r="B53" s="47" t="s">
        <v>39</v>
      </c>
      <c r="C53" s="88">
        <v>1.4E-2</v>
      </c>
      <c r="D53" s="47" t="str">
        <f t="shared" si="0"/>
        <v/>
      </c>
      <c r="E53" s="47"/>
      <c r="F53" s="47"/>
    </row>
    <row r="54" spans="1:6" s="48" customFormat="1" hidden="1" x14ac:dyDescent="0.2">
      <c r="A54" s="47"/>
      <c r="B54" s="47" t="s">
        <v>40</v>
      </c>
      <c r="C54" s="88">
        <v>1.7999999999999999E-2</v>
      </c>
      <c r="D54" s="47" t="str">
        <f t="shared" si="0"/>
        <v/>
      </c>
      <c r="E54" s="47"/>
      <c r="F54" s="47"/>
    </row>
    <row r="55" spans="1:6" s="48" customFormat="1" hidden="1" x14ac:dyDescent="0.2">
      <c r="A55" s="47"/>
      <c r="B55" s="47" t="s">
        <v>41</v>
      </c>
      <c r="C55" s="88">
        <v>1.2500000000000001E-2</v>
      </c>
      <c r="D55" s="47" t="str">
        <f t="shared" si="0"/>
        <v/>
      </c>
      <c r="E55" s="47"/>
      <c r="F55" s="47"/>
    </row>
    <row r="56" spans="1:6" s="48" customFormat="1" hidden="1" x14ac:dyDescent="0.2">
      <c r="A56" s="47"/>
      <c r="B56" s="47" t="s">
        <v>42</v>
      </c>
      <c r="C56" s="88">
        <v>1.2999999999999999E-2</v>
      </c>
      <c r="D56" s="47" t="str">
        <f t="shared" si="0"/>
        <v/>
      </c>
      <c r="E56" s="47"/>
      <c r="F56" s="47"/>
    </row>
    <row r="57" spans="1:6" s="48" customFormat="1" hidden="1" x14ac:dyDescent="0.2">
      <c r="A57" s="47"/>
      <c r="B57" s="47" t="s">
        <v>0</v>
      </c>
      <c r="C57" s="88">
        <v>1.2999999999999999E-2</v>
      </c>
      <c r="D57" s="47" t="str">
        <f t="shared" si="0"/>
        <v/>
      </c>
      <c r="E57" s="47"/>
      <c r="F57" s="47"/>
    </row>
    <row r="58" spans="1:6" s="48" customFormat="1" hidden="1" x14ac:dyDescent="0.2">
      <c r="A58" s="47"/>
      <c r="B58" s="47" t="s">
        <v>2</v>
      </c>
      <c r="C58" s="88">
        <v>1.7000000000000001E-2</v>
      </c>
      <c r="D58" s="47" t="str">
        <f t="shared" si="0"/>
        <v/>
      </c>
      <c r="E58" s="47"/>
      <c r="F58" s="47"/>
    </row>
    <row r="59" spans="1:6" s="48" customFormat="1" hidden="1" x14ac:dyDescent="0.2">
      <c r="A59" s="47"/>
      <c r="B59" s="47" t="s">
        <v>43</v>
      </c>
      <c r="C59" s="88">
        <v>1.4999999999999999E-2</v>
      </c>
      <c r="D59" s="47" t="str">
        <f t="shared" si="0"/>
        <v/>
      </c>
      <c r="E59" s="47"/>
      <c r="F59" s="47"/>
    </row>
    <row r="60" spans="1:6" s="48" customFormat="1" hidden="1" x14ac:dyDescent="0.2">
      <c r="A60" s="47"/>
      <c r="B60" s="47" t="s">
        <v>3</v>
      </c>
      <c r="C60" s="88">
        <v>2.1000000000000001E-2</v>
      </c>
      <c r="D60" s="47" t="str">
        <f t="shared" si="0"/>
        <v/>
      </c>
      <c r="E60" s="47"/>
      <c r="F60" s="47"/>
    </row>
    <row r="61" spans="1:6" s="48" customFormat="1" hidden="1" x14ac:dyDescent="0.2">
      <c r="A61" s="47"/>
      <c r="B61" s="47" t="s">
        <v>44</v>
      </c>
      <c r="C61" s="88">
        <v>2.4799999999999999E-2</v>
      </c>
      <c r="D61" s="47" t="str">
        <f t="shared" si="0"/>
        <v/>
      </c>
      <c r="E61" s="47"/>
      <c r="F61" s="47"/>
    </row>
    <row r="62" spans="1:6" s="48" customFormat="1" hidden="1" x14ac:dyDescent="0.2">
      <c r="A62" s="47"/>
      <c r="B62" s="47" t="s">
        <v>45</v>
      </c>
      <c r="C62" s="88">
        <v>2.5000000000000001E-2</v>
      </c>
      <c r="D62" s="47" t="str">
        <f t="shared" si="0"/>
        <v/>
      </c>
      <c r="E62" s="47"/>
      <c r="F62" s="47"/>
    </row>
    <row r="63" spans="1:6" s="48" customFormat="1" hidden="1" x14ac:dyDescent="0.2">
      <c r="A63" s="47"/>
      <c r="B63" s="47" t="s">
        <v>46</v>
      </c>
      <c r="C63" s="88">
        <v>1.6E-2</v>
      </c>
      <c r="D63" s="47" t="str">
        <f t="shared" si="0"/>
        <v/>
      </c>
      <c r="E63" s="47"/>
      <c r="F63" s="47"/>
    </row>
    <row r="64" spans="1:6" s="48" customFormat="1" hidden="1" x14ac:dyDescent="0.2">
      <c r="A64" s="47"/>
      <c r="B64" s="47" t="s">
        <v>47</v>
      </c>
      <c r="C64" s="88">
        <v>1.025E-2</v>
      </c>
      <c r="D64" s="47" t="str">
        <f t="shared" si="0"/>
        <v/>
      </c>
      <c r="E64" s="47"/>
      <c r="F64" s="47"/>
    </row>
    <row r="65" spans="1:8" s="48" customFormat="1" hidden="1" x14ac:dyDescent="0.2">
      <c r="A65" s="47"/>
      <c r="B65" s="47"/>
      <c r="C65" s="47"/>
      <c r="D65" s="51"/>
      <c r="E65" s="47"/>
      <c r="F65" s="47"/>
    </row>
    <row r="66" spans="1:8" s="48" customFormat="1" hidden="1" x14ac:dyDescent="0.2">
      <c r="A66" s="47"/>
      <c r="B66" s="52" t="s">
        <v>14</v>
      </c>
      <c r="C66" s="47"/>
      <c r="D66" s="47"/>
      <c r="E66" s="47"/>
      <c r="F66" s="47"/>
    </row>
    <row r="67" spans="1:8" s="48" customFormat="1" hidden="1" x14ac:dyDescent="0.2">
      <c r="A67" s="47"/>
      <c r="B67" s="49" t="s">
        <v>25</v>
      </c>
      <c r="C67" s="47"/>
      <c r="D67" s="47"/>
      <c r="E67" s="47"/>
      <c r="F67" s="47"/>
    </row>
    <row r="68" spans="1:8" s="48" customFormat="1" hidden="1" x14ac:dyDescent="0.2">
      <c r="A68" s="47"/>
      <c r="B68" s="49" t="s">
        <v>49</v>
      </c>
      <c r="C68" s="47"/>
      <c r="D68" s="47"/>
      <c r="E68" s="47"/>
      <c r="F68" s="47"/>
    </row>
    <row r="69" spans="1:8" s="48" customFormat="1" hidden="1" x14ac:dyDescent="0.2">
      <c r="A69" s="47"/>
      <c r="B69" s="49" t="s">
        <v>50</v>
      </c>
      <c r="C69" s="47"/>
      <c r="D69" s="47"/>
      <c r="E69" s="47"/>
      <c r="F69" s="47"/>
    </row>
    <row r="70" spans="1:8" s="48" customFormat="1" hidden="1" x14ac:dyDescent="0.2">
      <c r="A70" s="47"/>
      <c r="B70" s="49" t="s">
        <v>51</v>
      </c>
      <c r="C70" s="47"/>
      <c r="D70" s="47"/>
      <c r="E70" s="47"/>
      <c r="F70" s="47"/>
    </row>
    <row r="71" spans="1:8" s="48" customFormat="1" hidden="1" x14ac:dyDescent="0.2">
      <c r="A71" s="47"/>
      <c r="B71" s="47"/>
      <c r="C71" s="47"/>
      <c r="D71" s="47"/>
      <c r="E71" s="47"/>
      <c r="F71" s="47"/>
    </row>
    <row r="72" spans="1:8" s="48" customFormat="1" x14ac:dyDescent="0.2">
      <c r="A72" s="51"/>
      <c r="B72" s="51"/>
      <c r="C72" s="51"/>
      <c r="D72" s="51"/>
      <c r="E72" s="51"/>
      <c r="F72" s="51"/>
    </row>
    <row r="73" spans="1:8" s="48" customFormat="1" x14ac:dyDescent="0.2"/>
    <row r="74" spans="1:8" x14ac:dyDescent="0.2">
      <c r="A74" s="1"/>
      <c r="B74" s="1"/>
      <c r="C74" s="1"/>
      <c r="D74" s="1"/>
      <c r="E74" s="1"/>
      <c r="F74" s="1"/>
      <c r="G74" s="1"/>
      <c r="H74" s="1"/>
    </row>
    <row r="75" spans="1:8" x14ac:dyDescent="0.2">
      <c r="A75" s="1"/>
      <c r="B75" s="1"/>
      <c r="C75" s="1"/>
      <c r="D75" s="1"/>
      <c r="E75" s="1"/>
      <c r="F75" s="1"/>
      <c r="G75" s="1"/>
      <c r="H75" s="1"/>
    </row>
    <row r="76" spans="1:8" x14ac:dyDescent="0.2">
      <c r="A76" s="1"/>
      <c r="B76" s="1"/>
      <c r="C76" s="1"/>
      <c r="D76" s="1"/>
      <c r="E76" s="1"/>
      <c r="F76" s="1"/>
      <c r="G76" s="1"/>
      <c r="H76" s="1"/>
    </row>
    <row r="77" spans="1:8" x14ac:dyDescent="0.2">
      <c r="A77" s="1"/>
      <c r="B77" s="1"/>
      <c r="C77" s="1"/>
      <c r="D77" s="1"/>
      <c r="E77" s="1"/>
      <c r="F77" s="1"/>
      <c r="G77" s="1"/>
      <c r="H77" s="1"/>
    </row>
    <row r="78" spans="1:8" x14ac:dyDescent="0.2">
      <c r="A78" s="1"/>
      <c r="B78" s="1"/>
      <c r="C78" s="1"/>
      <c r="D78" s="1"/>
      <c r="E78" s="1"/>
      <c r="F78" s="1"/>
      <c r="G78" s="1"/>
      <c r="H78" s="1"/>
    </row>
    <row r="79" spans="1:8" x14ac:dyDescent="0.2">
      <c r="A79" s="1"/>
      <c r="B79" s="1"/>
      <c r="C79" s="1"/>
      <c r="D79" s="1"/>
      <c r="E79" s="1"/>
      <c r="F79" s="1"/>
      <c r="G79" s="1"/>
      <c r="H79" s="1"/>
    </row>
    <row r="80" spans="1:8" x14ac:dyDescent="0.2">
      <c r="A80" s="1"/>
      <c r="B80" s="1"/>
      <c r="C80" s="1"/>
      <c r="D80" s="1"/>
      <c r="E80" s="1"/>
      <c r="F80" s="1"/>
      <c r="G80" s="1"/>
      <c r="H80" s="1"/>
    </row>
    <row r="81" spans="1:8" x14ac:dyDescent="0.2">
      <c r="A81" s="1"/>
      <c r="B81" s="1"/>
      <c r="C81" s="1"/>
      <c r="D81" s="1"/>
      <c r="E81" s="1"/>
      <c r="F81" s="1"/>
      <c r="G81" s="1"/>
      <c r="H81" s="1"/>
    </row>
    <row r="82" spans="1:8" x14ac:dyDescent="0.2">
      <c r="A82" s="1"/>
      <c r="B82" s="1"/>
      <c r="C82" s="1"/>
      <c r="D82" s="1"/>
      <c r="E82" s="1"/>
      <c r="F82" s="1"/>
      <c r="G82" s="1"/>
      <c r="H82" s="1"/>
    </row>
    <row r="83" spans="1:8" x14ac:dyDescent="0.2">
      <c r="A83" s="1"/>
      <c r="B83" s="1"/>
      <c r="C83" s="1"/>
      <c r="D83" s="1"/>
      <c r="E83" s="1"/>
      <c r="F83" s="1"/>
      <c r="G83" s="1"/>
      <c r="H83" s="1"/>
    </row>
    <row r="84" spans="1:8" x14ac:dyDescent="0.2">
      <c r="A84" s="1"/>
      <c r="B84" s="1"/>
      <c r="C84" s="1"/>
      <c r="D84" s="1"/>
      <c r="E84" s="1"/>
      <c r="F84" s="1"/>
      <c r="G84" s="1"/>
      <c r="H84" s="1"/>
    </row>
    <row r="85" spans="1:8" x14ac:dyDescent="0.2">
      <c r="A85" s="1"/>
      <c r="B85" s="1"/>
      <c r="C85" s="1"/>
      <c r="D85" s="1"/>
      <c r="E85" s="1"/>
      <c r="F85" s="1"/>
      <c r="G85" s="1"/>
      <c r="H85" s="1"/>
    </row>
    <row r="86" spans="1:8" x14ac:dyDescent="0.2">
      <c r="A86" s="1"/>
      <c r="B86" s="1"/>
      <c r="C86" s="1"/>
      <c r="D86" s="1"/>
      <c r="E86" s="1"/>
      <c r="F86" s="1"/>
      <c r="G86" s="1"/>
      <c r="H86" s="1"/>
    </row>
    <row r="87" spans="1:8" x14ac:dyDescent="0.2">
      <c r="A87" s="1"/>
      <c r="B87" s="1"/>
      <c r="C87" s="1"/>
      <c r="D87" s="1"/>
      <c r="E87" s="1"/>
      <c r="F87" s="1"/>
      <c r="G87" s="1"/>
      <c r="H87" s="1"/>
    </row>
    <row r="88" spans="1:8" x14ac:dyDescent="0.2">
      <c r="A88" s="1"/>
      <c r="B88" s="1"/>
      <c r="C88" s="1"/>
      <c r="D88" s="1"/>
      <c r="E88" s="1"/>
      <c r="F88" s="1"/>
      <c r="G88" s="1"/>
      <c r="H88" s="1"/>
    </row>
    <row r="89" spans="1:8" x14ac:dyDescent="0.2">
      <c r="A89" s="1"/>
      <c r="B89" s="1"/>
      <c r="C89" s="1"/>
      <c r="D89" s="1"/>
      <c r="E89" s="1"/>
      <c r="F89" s="1"/>
      <c r="G89" s="1"/>
      <c r="H89" s="1"/>
    </row>
    <row r="90" spans="1:8" x14ac:dyDescent="0.2">
      <c r="A90" s="1"/>
      <c r="B90" s="1"/>
      <c r="C90" s="1"/>
      <c r="D90" s="1"/>
      <c r="E90" s="1"/>
      <c r="F90" s="1"/>
      <c r="G90" s="1"/>
      <c r="H90" s="1"/>
    </row>
    <row r="91" spans="1:8" x14ac:dyDescent="0.2">
      <c r="A91" s="1"/>
      <c r="B91" s="1"/>
      <c r="C91" s="1"/>
      <c r="D91" s="1"/>
      <c r="E91" s="1"/>
      <c r="F91" s="1"/>
      <c r="G91" s="1"/>
      <c r="H91" s="1"/>
    </row>
    <row r="92" spans="1:8" x14ac:dyDescent="0.2">
      <c r="A92" s="1"/>
      <c r="B92" s="1"/>
      <c r="C92" s="1"/>
      <c r="D92" s="1"/>
      <c r="E92" s="1"/>
      <c r="F92" s="1"/>
      <c r="G92" s="1"/>
      <c r="H92" s="1"/>
    </row>
    <row r="93" spans="1:8" x14ac:dyDescent="0.2">
      <c r="A93" s="1"/>
      <c r="B93" s="1"/>
      <c r="C93" s="1"/>
      <c r="D93" s="1"/>
      <c r="E93" s="1"/>
      <c r="F93" s="1"/>
      <c r="G93" s="1"/>
      <c r="H93" s="1"/>
    </row>
    <row r="94" spans="1:8" x14ac:dyDescent="0.2">
      <c r="A94" s="1"/>
      <c r="B94" s="1"/>
      <c r="C94" s="1"/>
      <c r="D94" s="1"/>
      <c r="E94" s="1"/>
      <c r="F94" s="1"/>
      <c r="G94" s="1"/>
      <c r="H94" s="1"/>
    </row>
    <row r="95" spans="1:8" x14ac:dyDescent="0.2">
      <c r="A95" s="1"/>
      <c r="B95" s="1"/>
      <c r="C95" s="1"/>
      <c r="D95" s="1"/>
      <c r="E95" s="1"/>
      <c r="F95" s="1"/>
      <c r="G95" s="1"/>
      <c r="H95" s="1"/>
    </row>
    <row r="96" spans="1:8" x14ac:dyDescent="0.2">
      <c r="A96" s="1"/>
      <c r="B96" s="1"/>
      <c r="C96" s="1"/>
      <c r="D96" s="1"/>
      <c r="E96" s="1"/>
      <c r="F96" s="1"/>
      <c r="G96" s="1"/>
      <c r="H96" s="1"/>
    </row>
    <row r="97" spans="1:8" x14ac:dyDescent="0.2">
      <c r="A97" s="1"/>
      <c r="B97" s="1"/>
      <c r="C97" s="1"/>
      <c r="D97" s="1"/>
      <c r="E97" s="1"/>
      <c r="F97" s="1"/>
      <c r="G97" s="1"/>
      <c r="H97" s="1"/>
    </row>
    <row r="98" spans="1:8" x14ac:dyDescent="0.2">
      <c r="A98" s="1"/>
      <c r="B98" s="1"/>
      <c r="C98" s="1"/>
      <c r="D98" s="1"/>
      <c r="E98" s="1"/>
      <c r="F98" s="1"/>
      <c r="G98" s="1"/>
      <c r="H98" s="1"/>
    </row>
    <row r="99" spans="1:8" x14ac:dyDescent="0.2">
      <c r="A99" s="1"/>
      <c r="B99" s="1"/>
      <c r="C99" s="1"/>
      <c r="D99" s="1"/>
      <c r="E99" s="1"/>
      <c r="F99" s="1"/>
      <c r="G99" s="1"/>
      <c r="H99" s="1"/>
    </row>
    <row r="100" spans="1:8" x14ac:dyDescent="0.2">
      <c r="A100" s="1"/>
      <c r="B100" s="1"/>
      <c r="C100" s="1"/>
      <c r="D100" s="1"/>
      <c r="E100" s="1"/>
      <c r="F100" s="1"/>
      <c r="G100" s="1"/>
      <c r="H100" s="1"/>
    </row>
    <row r="101" spans="1:8" x14ac:dyDescent="0.2">
      <c r="A101" s="1"/>
      <c r="B101" s="1"/>
      <c r="C101" s="1"/>
      <c r="D101" s="1"/>
      <c r="E101" s="1"/>
      <c r="F101" s="1"/>
      <c r="G101" s="1"/>
      <c r="H101" s="1"/>
    </row>
    <row r="102" spans="1:8" x14ac:dyDescent="0.2">
      <c r="A102" s="1"/>
      <c r="B102" s="1"/>
      <c r="C102" s="1"/>
      <c r="D102" s="1"/>
      <c r="E102" s="1"/>
      <c r="F102" s="1"/>
      <c r="G102" s="1"/>
      <c r="H102" s="1"/>
    </row>
    <row r="103" spans="1:8" x14ac:dyDescent="0.2">
      <c r="A103" s="1"/>
      <c r="B103" s="1"/>
      <c r="C103" s="1"/>
      <c r="D103" s="1"/>
      <c r="E103" s="1"/>
      <c r="F103" s="1"/>
      <c r="G103" s="1"/>
      <c r="H103" s="1"/>
    </row>
  </sheetData>
  <sheetProtection selectLockedCells="1"/>
  <mergeCells count="12">
    <mergeCell ref="A25:A26"/>
    <mergeCell ref="C5:E5"/>
    <mergeCell ref="C6:E6"/>
    <mergeCell ref="C10:E10"/>
    <mergeCell ref="C11:E11"/>
    <mergeCell ref="C12:E12"/>
    <mergeCell ref="C13:E13"/>
    <mergeCell ref="C4:E4"/>
    <mergeCell ref="C7:E7"/>
    <mergeCell ref="C16:D16"/>
    <mergeCell ref="C17:D17"/>
    <mergeCell ref="C18:D18"/>
  </mergeCells>
  <dataValidations count="2">
    <dataValidation type="list" allowBlank="1" showInputMessage="1" showErrorMessage="1" sqref="C16:D16" xr:uid="{00000000-0002-0000-0000-000000000000}">
      <formula1>$B$38:$B$64</formula1>
    </dataValidation>
    <dataValidation type="list" allowBlank="1" showInputMessage="1" showErrorMessage="1" sqref="C17:D17" xr:uid="{00000000-0002-0000-0000-000001000000}">
      <formula1>$B$67:$B$70</formula1>
    </dataValidation>
  </dataValidations>
  <pageMargins left="0.70866141732283472" right="0.70866141732283472" top="0.78740157480314965" bottom="0.78740157480314965" header="0.31496062992125984" footer="0.31496062992125984"/>
  <pageSetup paperSize="9" scale="97" orientation="portrait" r:id="rId1"/>
  <ignoredErrors>
    <ignoredError sqref="D6:E6 D11:E11 D5:E5 D10:E10" unlocked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Lohnabrechnung Monatslohn</vt:lpstr>
      <vt:lpstr>'Lohnabrechnung Monatslohn'!Druckbereich</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Möhrle</dc:creator>
  <cp:lastModifiedBy>Brunner Diana SECO</cp:lastModifiedBy>
  <cp:lastPrinted>2011-04-13T06:01:48Z</cp:lastPrinted>
  <dcterms:created xsi:type="dcterms:W3CDTF">2010-12-14T16:43:31Z</dcterms:created>
  <dcterms:modified xsi:type="dcterms:W3CDTF">2023-12-14T09:47:25Z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1</vt:lpwstr>
  </property>
  <property fmtid="{D5CDD505-2E9C-101B-9397-08002B2CF9AE}" pid="3" name="FSC#EVDCFG@15.1400:ActualVersionCreatedAt">
    <vt:lpwstr>13.12.2012 10:50:45</vt:lpwstr>
  </property>
  <property fmtid="{D5CDD505-2E9C-101B-9397-08002B2CF9AE}" pid="4" name="FSC#EVDCFG@15.1400:ResponsibleBureau_DE">
    <vt:lpwstr>Staatssekretariat für Wirtschaft SECO</vt:lpwstr>
  </property>
  <property fmtid="{D5CDD505-2E9C-101B-9397-08002B2CF9AE}" pid="5" name="FSC#EVDCFG@15.1400:ResponsibleBureau_EN">
    <vt:lpwstr>State Secretariat for Economic Affairs SECO</vt:lpwstr>
  </property>
  <property fmtid="{D5CDD505-2E9C-101B-9397-08002B2CF9AE}" pid="6" name="FSC#EVDCFG@15.1400:ResponsibleBureau_FR">
    <vt:lpwstr>Secrétariat d'Etat à l'économie SECO</vt:lpwstr>
  </property>
  <property fmtid="{D5CDD505-2E9C-101B-9397-08002B2CF9AE}" pid="7" name="FSC#EVDCFG@15.1400:ResponsibleBureau_IT">
    <vt:lpwstr>Segreteria di Stato dell'economia SECO</vt:lpwstr>
  </property>
  <property fmtid="{D5CDD505-2E9C-101B-9397-08002B2CF9AE}" pid="8" name="FSC#COOSYSTEM@1.1:Container">
    <vt:lpwstr>COO.2101.104.5.3506283</vt:lpwstr>
  </property>
  <property fmtid="{D5CDD505-2E9C-101B-9397-08002B2CF9AE}" pid="9" name="FSC#COOELAK@1.1001:Subject">
    <vt:lpwstr>DEUTSCH: Parl. Vorstösse, GS-Aufträge, Botschaften, Berichte, Revisionen. Anfragen und Reklamationen, Rechtsauskünfte, Stellungnahmen, Gutachten; FRANCAIS: Parl. Vorstösse, GS-Aufträge, Botschaften, Berichte, Revisionen. Anfragen und Reklamationen, Rechts</vt:lpwstr>
  </property>
  <property fmtid="{D5CDD505-2E9C-101B-9397-08002B2CF9AE}" pid="10" name="FSC#COOELAK@1.1001:FileReference">
    <vt:lpwstr>Webauftritt BGSA (516/2010/00495)</vt:lpwstr>
  </property>
  <property fmtid="{D5CDD505-2E9C-101B-9397-08002B2CF9AE}" pid="11" name="FSC#COOELAK@1.1001:FileRefYear">
    <vt:lpwstr>2010</vt:lpwstr>
  </property>
  <property fmtid="{D5CDD505-2E9C-101B-9397-08002B2CF9AE}" pid="12" name="FSC#COOELAK@1.1001:FileRefOrdinal">
    <vt:lpwstr>495</vt:lpwstr>
  </property>
  <property fmtid="{D5CDD505-2E9C-101B-9397-08002B2CF9AE}" pid="13" name="FSC#COOELAK@1.1001:FileRefOU">
    <vt:lpwstr>PACO /seco</vt:lpwstr>
  </property>
  <property fmtid="{D5CDD505-2E9C-101B-9397-08002B2CF9AE}" pid="14" name="FSC#COOELAK@1.1001:Organization">
    <vt:lpwstr/>
  </property>
  <property fmtid="{D5CDD505-2E9C-101B-9397-08002B2CF9AE}" pid="15" name="FSC#COOELAK@1.1001:Owner">
    <vt:lpwstr> seco Jakob</vt:lpwstr>
  </property>
  <property fmtid="{D5CDD505-2E9C-101B-9397-08002B2CF9AE}" pid="16" name="FSC#COOELAK@1.1001:OwnerExtension">
    <vt:lpwstr>+41 31 325 38 54</vt:lpwstr>
  </property>
  <property fmtid="{D5CDD505-2E9C-101B-9397-08002B2CF9AE}" pid="17" name="FSC#COOELAK@1.1001:OwnerFaxExtension">
    <vt:lpwstr>+41 31 311 38 35</vt:lpwstr>
  </property>
  <property fmtid="{D5CDD505-2E9C-101B-9397-08002B2CF9AE}" pid="18" name="FSC#COOELAK@1.1001:DispatchedBy">
    <vt:lpwstr/>
  </property>
  <property fmtid="{D5CDD505-2E9C-101B-9397-08002B2CF9AE}" pid="19" name="FSC#COOELAK@1.1001:DispatchedAt">
    <vt:lpwstr/>
  </property>
  <property fmtid="{D5CDD505-2E9C-101B-9397-08002B2CF9AE}" pid="20" name="FSC#COOELAK@1.1001:ApprovedBy">
    <vt:lpwstr/>
  </property>
  <property fmtid="{D5CDD505-2E9C-101B-9397-08002B2CF9AE}" pid="21" name="FSC#COOELAK@1.1001:ApprovedAt">
    <vt:lpwstr/>
  </property>
  <property fmtid="{D5CDD505-2E9C-101B-9397-08002B2CF9AE}" pid="22" name="FSC#COOELAK@1.1001:Department">
    <vt:lpwstr>Arbeitsmarktaufsicht (PAAM /seco)</vt:lpwstr>
  </property>
  <property fmtid="{D5CDD505-2E9C-101B-9397-08002B2CF9AE}" pid="23" name="FSC#COOELAK@1.1001:CreatedAt">
    <vt:lpwstr>13.12.2012 10:50:45</vt:lpwstr>
  </property>
  <property fmtid="{D5CDD505-2E9C-101B-9397-08002B2CF9AE}" pid="24" name="FSC#COOELAK@1.1001:OU">
    <vt:lpwstr>Arbeitsmarktaufsicht (PAAM /seco)</vt:lpwstr>
  </property>
  <property fmtid="{D5CDD505-2E9C-101B-9397-08002B2CF9AE}" pid="25" name="FSC#COOELAK@1.1001:Priority">
    <vt:lpwstr/>
  </property>
  <property fmtid="{D5CDD505-2E9C-101B-9397-08002B2CF9AE}" pid="26" name="FSC#COOELAK@1.1001:ObjBarCode">
    <vt:lpwstr>*COO.2101.104.5.3506283*</vt:lpwstr>
  </property>
  <property fmtid="{D5CDD505-2E9C-101B-9397-08002B2CF9AE}" pid="27" name="FSC#COOELAK@1.1001:RefBarCode">
    <vt:lpwstr>*Décompte_de_salaire_(salaire_mensuel)_2013*</vt:lpwstr>
  </property>
  <property fmtid="{D5CDD505-2E9C-101B-9397-08002B2CF9AE}" pid="28" name="FSC#COOELAK@1.1001:FileRefBarCode">
    <vt:lpwstr>*Webauftritt BGSA (516/2010/00495)*</vt:lpwstr>
  </property>
  <property fmtid="{D5CDD505-2E9C-101B-9397-08002B2CF9AE}" pid="29" name="FSC#COOELAK@1.1001:ExternalRef">
    <vt:lpwstr/>
  </property>
  <property fmtid="{D5CDD505-2E9C-101B-9397-08002B2CF9AE}" pid="30" name="FSC#COOELAK@1.1001:IncomingNumber">
    <vt:lpwstr/>
  </property>
  <property fmtid="{D5CDD505-2E9C-101B-9397-08002B2CF9AE}" pid="31" name="FSC#COOELAK@1.1001:IncomingSubject">
    <vt:lpwstr/>
  </property>
  <property fmtid="{D5CDD505-2E9C-101B-9397-08002B2CF9AE}" pid="32" name="FSC#COOELAK@1.1001:ProcessResponsible">
    <vt:lpwstr/>
  </property>
  <property fmtid="{D5CDD505-2E9C-101B-9397-08002B2CF9AE}" pid="33" name="FSC#COOELAK@1.1001:ProcessResponsiblePhone">
    <vt:lpwstr/>
  </property>
  <property fmtid="{D5CDD505-2E9C-101B-9397-08002B2CF9AE}" pid="34" name="FSC#COOELAK@1.1001:ProcessResponsibleMail">
    <vt:lpwstr/>
  </property>
  <property fmtid="{D5CDD505-2E9C-101B-9397-08002B2CF9AE}" pid="35" name="FSC#COOELAK@1.1001:ProcessResponsibleFax">
    <vt:lpwstr/>
  </property>
  <property fmtid="{D5CDD505-2E9C-101B-9397-08002B2CF9AE}" pid="36" name="FSC#COOELAK@1.1001:ApproverFirstName">
    <vt:lpwstr/>
  </property>
  <property fmtid="{D5CDD505-2E9C-101B-9397-08002B2CF9AE}" pid="37" name="FSC#COOELAK@1.1001:ApproverSurName">
    <vt:lpwstr/>
  </property>
  <property fmtid="{D5CDD505-2E9C-101B-9397-08002B2CF9AE}" pid="38" name="FSC#COOELAK@1.1001:ApproverTitle">
    <vt:lpwstr/>
  </property>
  <property fmtid="{D5CDD505-2E9C-101B-9397-08002B2CF9AE}" pid="39" name="FSC#COOELAK@1.1001:ExternalDate">
    <vt:lpwstr/>
  </property>
  <property fmtid="{D5CDD505-2E9C-101B-9397-08002B2CF9AE}" pid="40" name="FSC#COOELAK@1.1001:SettlementApprovedAt">
    <vt:lpwstr/>
  </property>
  <property fmtid="{D5CDD505-2E9C-101B-9397-08002B2CF9AE}" pid="41" name="FSC#COOELAK@1.1001:BaseNumber">
    <vt:lpwstr>516</vt:lpwstr>
  </property>
  <property fmtid="{D5CDD505-2E9C-101B-9397-08002B2CF9AE}" pid="42" name="FSC#COOELAK@1.1001:CurrentUserRolePos">
    <vt:lpwstr>Sachbearbeiter/-in</vt:lpwstr>
  </property>
  <property fmtid="{D5CDD505-2E9C-101B-9397-08002B2CF9AE}" pid="43" name="FSC#COOELAK@1.1001:CurrentUserEmail">
    <vt:lpwstr>peter.jakob@seco.admin.ch</vt:lpwstr>
  </property>
  <property fmtid="{D5CDD505-2E9C-101B-9397-08002B2CF9AE}" pid="44" name="FSC#ELAKGOV@1.1001:PersonalSubjGender">
    <vt:lpwstr/>
  </property>
  <property fmtid="{D5CDD505-2E9C-101B-9397-08002B2CF9AE}" pid="45" name="FSC#ELAKGOV@1.1001:PersonalSubjFirstName">
    <vt:lpwstr/>
  </property>
  <property fmtid="{D5CDD505-2E9C-101B-9397-08002B2CF9AE}" pid="46" name="FSC#ELAKGOV@1.1001:PersonalSubjSurName">
    <vt:lpwstr/>
  </property>
  <property fmtid="{D5CDD505-2E9C-101B-9397-08002B2CF9AE}" pid="47" name="FSC#ELAKGOV@1.1001:PersonalSubjSalutation">
    <vt:lpwstr/>
  </property>
  <property fmtid="{D5CDD505-2E9C-101B-9397-08002B2CF9AE}" pid="48" name="FSC#ELAKGOV@1.1001:PersonalSubjAddress">
    <vt:lpwstr/>
  </property>
  <property fmtid="{D5CDD505-2E9C-101B-9397-08002B2CF9AE}" pid="49" name="FSC#EVDCFG@15.1400:PositionNumber">
    <vt:lpwstr>516</vt:lpwstr>
  </property>
  <property fmtid="{D5CDD505-2E9C-101B-9397-08002B2CF9AE}" pid="50" name="FSC#EVDCFG@15.1400:Dossierref">
    <vt:lpwstr>516/2010/00495</vt:lpwstr>
  </property>
  <property fmtid="{D5CDD505-2E9C-101B-9397-08002B2CF9AE}" pid="51" name="FSC#EVDCFG@15.1400:FileRespEmail">
    <vt:lpwstr>peter.jakob@seco.admin.ch</vt:lpwstr>
  </property>
  <property fmtid="{D5CDD505-2E9C-101B-9397-08002B2CF9AE}" pid="52" name="FSC#EVDCFG@15.1400:FileRespFax">
    <vt:lpwstr>+41 31 311 38 35</vt:lpwstr>
  </property>
  <property fmtid="{D5CDD505-2E9C-101B-9397-08002B2CF9AE}" pid="53" name="FSC#EVDCFG@15.1400:FileRespHome">
    <vt:lpwstr>Bern</vt:lpwstr>
  </property>
  <property fmtid="{D5CDD505-2E9C-101B-9397-08002B2CF9AE}" pid="54" name="FSC#EVDCFG@15.1400:FileResponsible">
    <vt:lpwstr>Peter Jakob</vt:lpwstr>
  </property>
  <property fmtid="{D5CDD505-2E9C-101B-9397-08002B2CF9AE}" pid="55" name="FSC#EVDCFG@15.1400:UserInCharge">
    <vt:lpwstr/>
  </property>
  <property fmtid="{D5CDD505-2E9C-101B-9397-08002B2CF9AE}" pid="56" name="FSC#EVDCFG@15.1400:FileRespOrg">
    <vt:lpwstr>Arbeitsmarktaufsicht</vt:lpwstr>
  </property>
  <property fmtid="{D5CDD505-2E9C-101B-9397-08002B2CF9AE}" pid="57" name="FSC#EVDCFG@15.1400:FileRespOrgHome">
    <vt:lpwstr/>
  </property>
  <property fmtid="{D5CDD505-2E9C-101B-9397-08002B2CF9AE}" pid="58" name="FSC#EVDCFG@15.1400:FileRespOrgStreet">
    <vt:lpwstr/>
  </property>
  <property fmtid="{D5CDD505-2E9C-101B-9397-08002B2CF9AE}" pid="59" name="FSC#EVDCFG@15.1400:FileRespOrgZipCode">
    <vt:lpwstr/>
  </property>
  <property fmtid="{D5CDD505-2E9C-101B-9397-08002B2CF9AE}" pid="60" name="FSC#EVDCFG@15.1400:FileRespshortsign">
    <vt:lpwstr>jar</vt:lpwstr>
  </property>
  <property fmtid="{D5CDD505-2E9C-101B-9397-08002B2CF9AE}" pid="61" name="FSC#EVDCFG@15.1400:FileRespStreet">
    <vt:lpwstr>Effingerstrasse 31</vt:lpwstr>
  </property>
  <property fmtid="{D5CDD505-2E9C-101B-9397-08002B2CF9AE}" pid="62" name="FSC#EVDCFG@15.1400:FileRespTel">
    <vt:lpwstr>+41 31 325 38 54</vt:lpwstr>
  </property>
  <property fmtid="{D5CDD505-2E9C-101B-9397-08002B2CF9AE}" pid="63" name="FSC#EVDCFG@15.1400:FileRespZipCode">
    <vt:lpwstr>3003</vt:lpwstr>
  </property>
  <property fmtid="{D5CDD505-2E9C-101B-9397-08002B2CF9AE}" pid="64" name="FSC#EVDCFG@15.1400:OutAttachElectr">
    <vt:lpwstr/>
  </property>
  <property fmtid="{D5CDD505-2E9C-101B-9397-08002B2CF9AE}" pid="65" name="FSC#EVDCFG@15.1400:OutAttachPhysic">
    <vt:lpwstr/>
  </property>
  <property fmtid="{D5CDD505-2E9C-101B-9397-08002B2CF9AE}" pid="66" name="FSC#EVDCFG@15.1400:SignAcceptedDraft1">
    <vt:lpwstr/>
  </property>
  <property fmtid="{D5CDD505-2E9C-101B-9397-08002B2CF9AE}" pid="67" name="FSC#EVDCFG@15.1400:SignAcceptedDraft1FR">
    <vt:lpwstr/>
  </property>
  <property fmtid="{D5CDD505-2E9C-101B-9397-08002B2CF9AE}" pid="68" name="FSC#EVDCFG@15.1400:SignAcceptedDraft2">
    <vt:lpwstr/>
  </property>
  <property fmtid="{D5CDD505-2E9C-101B-9397-08002B2CF9AE}" pid="69" name="FSC#EVDCFG@15.1400:SignAcceptedDraft2FR">
    <vt:lpwstr/>
  </property>
  <property fmtid="{D5CDD505-2E9C-101B-9397-08002B2CF9AE}" pid="70" name="FSC#EVDCFG@15.1400:SignApproved1">
    <vt:lpwstr/>
  </property>
  <property fmtid="{D5CDD505-2E9C-101B-9397-08002B2CF9AE}" pid="71" name="FSC#EVDCFG@15.1400:SignApproved1FR">
    <vt:lpwstr/>
  </property>
  <property fmtid="{D5CDD505-2E9C-101B-9397-08002B2CF9AE}" pid="72" name="FSC#EVDCFG@15.1400:SignApproved2">
    <vt:lpwstr/>
  </property>
  <property fmtid="{D5CDD505-2E9C-101B-9397-08002B2CF9AE}" pid="73" name="FSC#EVDCFG@15.1400:SignApproved2FR">
    <vt:lpwstr/>
  </property>
  <property fmtid="{D5CDD505-2E9C-101B-9397-08002B2CF9AE}" pid="74" name="FSC#EVDCFG@15.1400:SubDossierBarCode">
    <vt:lpwstr>*COO.2101.104.6.1769488*</vt:lpwstr>
  </property>
  <property fmtid="{D5CDD505-2E9C-101B-9397-08002B2CF9AE}" pid="75" name="FSC#EVDCFG@15.1400:Subject">
    <vt:lpwstr/>
  </property>
  <property fmtid="{D5CDD505-2E9C-101B-9397-08002B2CF9AE}" pid="76" name="FSC#EVDCFG@15.1400:Title">
    <vt:lpwstr>Version Januar 2013</vt:lpwstr>
  </property>
  <property fmtid="{D5CDD505-2E9C-101B-9397-08002B2CF9AE}" pid="77" name="FSC#EVDCFG@15.1400:UserFunction">
    <vt:lpwstr/>
  </property>
  <property fmtid="{D5CDD505-2E9C-101B-9397-08002B2CF9AE}" pid="78" name="FSC#EVDCFG@15.1400:SalutationEnglish">
    <vt:lpwstr>Free Movement of Persons and Labour Relations_x000d_
Supervision of the labour market</vt:lpwstr>
  </property>
  <property fmtid="{D5CDD505-2E9C-101B-9397-08002B2CF9AE}" pid="79" name="FSC#EVDCFG@15.1400:SalutationFrench">
    <vt:lpwstr>Libre circulation des personnes et Relations du travail_x000d_
Surveillance du marché du travail</vt:lpwstr>
  </property>
  <property fmtid="{D5CDD505-2E9C-101B-9397-08002B2CF9AE}" pid="80" name="FSC#EVDCFG@15.1400:SalutationGerman">
    <vt:lpwstr>Personenfreizügigkeit und Arbeitsbeziehungen_x000d_
Arbeitsmarktaufsicht</vt:lpwstr>
  </property>
  <property fmtid="{D5CDD505-2E9C-101B-9397-08002B2CF9AE}" pid="81" name="FSC#EVDCFG@15.1400:SalutationItalian">
    <vt:lpwstr>Libera circolazione delle persone e Relazioni di lavoro_x000d_
Sorveglianza del mercato di lavoro</vt:lpwstr>
  </property>
  <property fmtid="{D5CDD505-2E9C-101B-9397-08002B2CF9AE}" pid="82" name="FSC#EVDCFG@15.1400:SalutationEnglishUser">
    <vt:lpwstr/>
  </property>
  <property fmtid="{D5CDD505-2E9C-101B-9397-08002B2CF9AE}" pid="83" name="FSC#EVDCFG@15.1400:SalutationFrenchUser">
    <vt:lpwstr/>
  </property>
  <property fmtid="{D5CDD505-2E9C-101B-9397-08002B2CF9AE}" pid="84" name="FSC#EVDCFG@15.1400:SalutationGermanUser">
    <vt:lpwstr/>
  </property>
  <property fmtid="{D5CDD505-2E9C-101B-9397-08002B2CF9AE}" pid="85" name="FSC#EVDCFG@15.1400:SalutationItalianUser">
    <vt:lpwstr/>
  </property>
  <property fmtid="{D5CDD505-2E9C-101B-9397-08002B2CF9AE}" pid="86" name="FSC#EVDCFG@15.1400:FileRespOrgShortname">
    <vt:lpwstr>PAAM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ies>
</file>