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adb.intra.admin.ch\Userhome$\SECO-01\U80834366\config\Desktop\Lohnabrechnung\2024\"/>
    </mc:Choice>
  </mc:AlternateContent>
  <xr:revisionPtr revIDLastSave="0" documentId="13_ncr:1_{4AE6C620-3C1B-4424-8828-7AE03941C77F}" xr6:coauthVersionLast="47" xr6:coauthVersionMax="47" xr10:uidLastSave="{00000000-0000-0000-0000-000000000000}"/>
  <bookViews>
    <workbookView xWindow="-120" yWindow="-120" windowWidth="29040" windowHeight="15720" xr2:uid="{00000000-000D-0000-FFFF-FFFF00000000}"/>
  </bookViews>
  <sheets>
    <sheet name="Lohnabrechnung Stundenlohn" sheetId="2" r:id="rId1"/>
  </sheets>
  <definedNames>
    <definedName name="_xlnm.Print_Area" localSheetId="0">'Lohnabrechnung Stundenlohn'!$B$2:$E$53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2" l="1"/>
  <c r="D23" i="2" l="1"/>
  <c r="E23" i="2" s="1"/>
  <c r="B33" i="2"/>
  <c r="B32" i="2"/>
  <c r="B31" i="2"/>
  <c r="D42" i="2"/>
  <c r="E32" i="2"/>
  <c r="D32" i="2"/>
  <c r="D30" i="2"/>
  <c r="D54" i="2"/>
  <c r="D33" i="2"/>
  <c r="C31" i="2"/>
  <c r="D31" i="2" s="1"/>
  <c r="D68" i="2"/>
  <c r="D67" i="2"/>
  <c r="D66" i="2"/>
  <c r="D65" i="2"/>
  <c r="D64" i="2"/>
  <c r="D63" i="2"/>
  <c r="D62" i="2"/>
  <c r="D61" i="2"/>
  <c r="D60" i="2"/>
  <c r="D59" i="2"/>
  <c r="D58" i="2"/>
  <c r="D57" i="2"/>
  <c r="D56" i="2"/>
  <c r="D55" i="2"/>
  <c r="D53" i="2"/>
  <c r="D52" i="2"/>
  <c r="D51" i="2"/>
  <c r="D50" i="2"/>
  <c r="D49" i="2"/>
  <c r="D48" i="2"/>
  <c r="D47" i="2"/>
  <c r="D46" i="2"/>
  <c r="D45" i="2"/>
  <c r="D44" i="2"/>
  <c r="D43" i="2"/>
  <c r="E29" i="2"/>
  <c r="D29" i="2"/>
  <c r="E22" i="2"/>
  <c r="E30" i="2"/>
  <c r="D22" i="2"/>
  <c r="D24" i="2"/>
  <c r="E33" i="2"/>
  <c r="D27" i="2"/>
  <c r="D28" i="2"/>
  <c r="E24" i="2" l="1"/>
  <c r="C34" i="2"/>
  <c r="E31" i="2"/>
  <c r="D34" i="2"/>
  <c r="D36" i="2" s="1"/>
  <c r="E27" i="2" l="1"/>
  <c r="E34" i="2" s="1"/>
  <c r="E36" i="2" s="1"/>
  <c r="E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Jonas Möhrle</author>
  </authors>
  <commentList>
    <comment ref="B2" authorId="0" shapeId="0" xr:uid="{00000000-0006-0000-0000-000001000000}">
      <text>
        <r>
          <rPr>
            <sz val="9"/>
            <color indexed="81"/>
            <rFont val="Tahoma"/>
            <family val="2"/>
          </rPr>
          <t xml:space="preserve">Le présent document excel est conçu pour l'embauche au salaire horaire de travailleurs qui ont entre 18 ans (ou qui atteindront l'âge de 18 ans durant l'année civile en question) et l'âge de référence de l'AVS, dont le salaire ne dépasse pas Fr. 22'050.- par année et est décompté par une caisse cantonale de compensation. 
Il y a lieu de remplir toutes les cellules comportant une case de commentaire avec l'indication "indiquer" ou une désignation semblable. 
Allez en outre sur les cases:
- Supplément pour vacances
- IJM et
- ANP 
pour savoir si les positions en question ont une importance dans votre cas. 
</t>
        </r>
      </text>
    </comment>
    <comment ref="C2" authorId="0" shapeId="0" xr:uid="{00000000-0006-0000-0000-000002000000}">
      <text>
        <r>
          <rPr>
            <sz val="9"/>
            <color indexed="81"/>
            <rFont val="Tahoma"/>
            <family val="2"/>
          </rPr>
          <t>Indiquer le mois et l'année auxquels se rapporte le décompte de salaire.</t>
        </r>
      </text>
    </comment>
    <comment ref="E2" authorId="0" shapeId="0" xr:uid="{00000000-0006-0000-0000-000003000000}">
      <text>
        <r>
          <rPr>
            <sz val="9"/>
            <color indexed="81"/>
            <rFont val="Tahoma"/>
            <family val="2"/>
          </rPr>
          <t>Indiquer le lieu et la date de l'établissement du décompte salarial.</t>
        </r>
      </text>
    </comment>
    <comment ref="C5" authorId="0" shapeId="0" xr:uid="{00000000-0006-0000-0000-000004000000}">
      <text>
        <r>
          <rPr>
            <sz val="9"/>
            <color indexed="81"/>
            <rFont val="Tahoma"/>
            <family val="2"/>
          </rPr>
          <t>Indiquer le prénom et le nom de l'employeur.</t>
        </r>
      </text>
    </comment>
    <comment ref="C6" authorId="0" shapeId="0" xr:uid="{00000000-0006-0000-0000-000005000000}">
      <text>
        <r>
          <rPr>
            <sz val="9"/>
            <color indexed="81"/>
            <rFont val="Tahoma"/>
            <family val="2"/>
          </rPr>
          <t>Indiquer la rue de l'employeur.</t>
        </r>
      </text>
    </comment>
    <comment ref="C7" authorId="0" shapeId="0" xr:uid="{00000000-0006-0000-0000-000006000000}">
      <text>
        <r>
          <rPr>
            <sz val="9"/>
            <color indexed="81"/>
            <rFont val="Tahoma"/>
            <family val="2"/>
          </rPr>
          <t>Indiquer le code postal et le domicile de l'employeur.</t>
        </r>
      </text>
    </comment>
    <comment ref="C10" authorId="0" shapeId="0" xr:uid="{00000000-0006-0000-0000-000007000000}">
      <text>
        <r>
          <rPr>
            <sz val="9"/>
            <color indexed="81"/>
            <rFont val="Tahoma"/>
            <family val="2"/>
          </rPr>
          <t>Indiquer le prénom et le nom du travailleur.</t>
        </r>
      </text>
    </comment>
    <comment ref="C11" authorId="0" shapeId="0" xr:uid="{00000000-0006-0000-0000-000008000000}">
      <text>
        <r>
          <rPr>
            <sz val="9"/>
            <color indexed="81"/>
            <rFont val="Tahoma"/>
            <family val="2"/>
          </rPr>
          <t>Indiquer la rue du travailleur.</t>
        </r>
      </text>
    </comment>
    <comment ref="C12" authorId="0" shapeId="0" xr:uid="{00000000-0006-0000-0000-000009000000}">
      <text>
        <r>
          <rPr>
            <sz val="9"/>
            <color indexed="81"/>
            <rFont val="Tahoma"/>
            <family val="2"/>
          </rPr>
          <t>Indiquer le code postal et le domicile du travailleur.</t>
        </r>
      </text>
    </comment>
    <comment ref="C13" authorId="0" shapeId="0" xr:uid="{00000000-0006-0000-0000-00000A000000}">
      <text>
        <r>
          <rPr>
            <sz val="9"/>
            <color indexed="81"/>
            <rFont val="Tahoma"/>
            <family val="2"/>
          </rPr>
          <t>Indiquer le numéro AVS du travailleur.</t>
        </r>
      </text>
    </comment>
    <comment ref="C16" authorId="0" shapeId="0" xr:uid="{00000000-0006-0000-0000-00000B000000}">
      <text>
        <r>
          <rPr>
            <b/>
            <sz val="9"/>
            <color indexed="81"/>
            <rFont val="Tahoma"/>
            <family val="2"/>
          </rPr>
          <t>Menu déroulant</t>
        </r>
        <r>
          <rPr>
            <sz val="9"/>
            <color indexed="81"/>
            <rFont val="Tahoma"/>
            <family val="2"/>
          </rPr>
          <t xml:space="preserve">
Cliquer sur la cellule et sélectionner le canton dans lequel les cotisations aux assurances sociales sont décomptées dans l'encadré qui s'ouvre à droite de la cellule.</t>
        </r>
      </text>
    </comment>
    <comment ref="C17" authorId="0" shapeId="0" xr:uid="{00000000-0006-0000-0000-00000C000000}">
      <text>
        <r>
          <rPr>
            <b/>
            <sz val="9"/>
            <color indexed="81"/>
            <rFont val="Tahoma"/>
            <family val="2"/>
          </rPr>
          <t>Menu déroulant</t>
        </r>
        <r>
          <rPr>
            <sz val="9"/>
            <color indexed="81"/>
            <rFont val="Tahoma"/>
            <family val="2"/>
          </rPr>
          <t xml:space="preserve">
Cliquer sur la cellule et sélectionner la procédure de décompte qui convient dans l'encadré à droite de la cellule:
- "simplifiée" pour la procédure de décompte simplifiée,
- "ordinaire" pour la procédure de décompte ordinaire quand le revenu du travailleur n'est pas soumis à l'obligation générale de retenir l'impôt à la source,
- "ordinaire avec impôt à la source" pour la procédure de décompte ordinaire quand le revenu du travailleur est soumis à l'obligation générale de retenir l'impôt à la source.</t>
        </r>
      </text>
    </comment>
    <comment ref="C19" authorId="0" shapeId="0" xr:uid="{00000000-0006-0000-0000-00000D000000}">
      <text>
        <r>
          <rPr>
            <sz val="9"/>
            <color indexed="81"/>
            <rFont val="Tahoma"/>
            <family val="2"/>
          </rPr>
          <t>Indiquer le nombre d'heures par mois.</t>
        </r>
      </text>
    </comment>
    <comment ref="B23" authorId="0" shapeId="0" xr:uid="{00000000-0006-0000-0000-00000E000000}">
      <text>
        <r>
          <rPr>
            <sz val="9"/>
            <color indexed="81"/>
            <rFont val="Tahoma"/>
            <family val="2"/>
          </rPr>
          <t>Les vacances doivent en principe être indemnisées pendant que le travailleur les prend, par le versement du salaire comme si le travailleur avait travaillé. Si les parties ont convenu d'un taux d'occupation irrégulier, les parties peuvent toutefois aussi s'entendre sur le fait que l'indemnité de vacances est réglée au fur et à mesure par le versement d'un supplément pour vacances lors de chaque paiement de salaire. 
Le supplément pour vacances se monte à 8,33% du salaire quand le contrat prévoit 4 semaines de vacances, à 10,64% quand le contrat en prévoit 5 et à 13,04% quand le contrat en prévoit 6. Dans ce cas, le travailleur ne perçoit plus de salaire quand il prend ses vacances. 
Choisir ce type d’indemnisation présuppose que les parties déterminent dans le contrat quelle part du salaire constitue le salaire du travail et quelle part constitue l’indemnité de vacances. L’employeur doit en outre indiquer séparément l’indemnité de vacances ou le supplément pour vacances dans le décompte de salaire. (cf. ce modèle excel).</t>
        </r>
      </text>
    </comment>
    <comment ref="C23" authorId="0" shapeId="0" xr:uid="{00000000-0006-0000-0000-00000F000000}">
      <text>
        <r>
          <rPr>
            <b/>
            <sz val="9"/>
            <color indexed="81"/>
            <rFont val="Tahoma"/>
            <family val="2"/>
          </rPr>
          <t xml:space="preserve">Menu déroulant
</t>
        </r>
        <r>
          <rPr>
            <sz val="9"/>
            <color indexed="81"/>
            <rFont val="Tahoma"/>
            <family val="2"/>
          </rPr>
          <t>Cliquer sur la cellule et choisir la variante qui convient dans l'encadré à droite de la cellule.</t>
        </r>
        <r>
          <rPr>
            <b/>
            <sz val="9"/>
            <color indexed="81"/>
            <rFont val="Tahoma"/>
            <family val="2"/>
          </rPr>
          <t xml:space="preserve">
</t>
        </r>
        <r>
          <rPr>
            <sz val="9"/>
            <color indexed="81"/>
            <rFont val="Tahoma"/>
            <family val="2"/>
          </rPr>
          <t xml:space="preserve">Si les parties conviennent d'indemniser au fur et à mesure le salaire des vacances, indiquer ici les pourcentages déterminants pour le calcul du supplément pour vacances. Le supplément pour vacances se monte à 8.33% du salaire du travail si la convention prévoit 4 semaines de vacances (droit minimal), à 10.64% si la convention en prévoit 5 et à 13.04% si elle en prévoit 6.  
Si les parties n'ont pas convenu d'indemniser le salaire des vacances au fur et à mesure, sélectionner "aucun".  Cela signifie que les vacances ne doivent pas être indemnisées par le salaire courant, mais au moment où le travailleur les prend effectivement. </t>
        </r>
      </text>
    </comment>
    <comment ref="B29" authorId="0" shapeId="0" xr:uid="{00000000-0006-0000-0000-000010000000}">
      <text>
        <r>
          <rPr>
            <b/>
            <sz val="9"/>
            <color indexed="81"/>
            <rFont val="Tahoma"/>
            <family val="2"/>
          </rPr>
          <t>Assurance indemnités journalières en cas de maladie.</t>
        </r>
        <r>
          <rPr>
            <sz val="9"/>
            <color indexed="81"/>
            <rFont val="Tahoma"/>
            <family val="2"/>
          </rPr>
          <t xml:space="preserve"> Effacer le contenu de cette cellule ("IJM") s'il n'y a pas lieu de payer des primes d'assurance indemnités journalières en cas de maladie pour le travailleur.
</t>
        </r>
      </text>
    </comment>
    <comment ref="C29" authorId="0" shapeId="0" xr:uid="{00000000-0006-0000-0000-000011000000}">
      <text>
        <r>
          <rPr>
            <sz val="9"/>
            <color indexed="81"/>
            <rFont val="Tahoma"/>
            <family val="2"/>
          </rPr>
          <t xml:space="preserve">Remplir cette cellule s'il y a lieu de conclure une assurance indemnités journalières en cas de maladie pour le travailleur, il est convenu que celui-ci prend en charge une partie de la prime et que la prime se mesure en pour cent ou en pour mille de la somme du salaire. 
Dans ce cas, le taux déterminant pour le calcul de la cotisation du travailleur doit être indiqué en pour </t>
        </r>
        <r>
          <rPr>
            <u/>
            <sz val="9"/>
            <color indexed="81"/>
            <rFont val="Tahoma"/>
            <family val="2"/>
          </rPr>
          <t>cent</t>
        </r>
        <r>
          <rPr>
            <sz val="9"/>
            <color indexed="81"/>
            <rFont val="Tahoma"/>
            <family val="2"/>
          </rPr>
          <t xml:space="preserve"> de la somme du salaire.</t>
        </r>
      </text>
    </comment>
    <comment ref="E29" authorId="0" shapeId="0" xr:uid="{00000000-0006-0000-0000-000012000000}">
      <text>
        <r>
          <rPr>
            <sz val="9"/>
            <color indexed="81"/>
            <rFont val="Tahoma"/>
            <family val="2"/>
          </rPr>
          <t xml:space="preserve">Remplir cette cellule s'il y a lieu de conclure une assurance indemnité journalière en cas de maladie pour le travailleur, il est convenu que celui-ci prend en charge une partie de la prime et que la prime consiste en un montant fixe. 
Dans ce cas, il faut indiquer dans cette cellule le montant fixe de la prime à déduire du salaire du travailleur.
</t>
        </r>
        <r>
          <rPr>
            <b/>
            <sz val="9"/>
            <color indexed="81"/>
            <rFont val="Tahoma"/>
            <family val="2"/>
          </rPr>
          <t>Attention!:</t>
        </r>
        <r>
          <rPr>
            <sz val="9"/>
            <color indexed="81"/>
            <rFont val="Tahoma"/>
            <family val="2"/>
          </rPr>
          <t xml:space="preserve"> Cette cellule comporte une formule qui sert à calcuer la cotisation IJM pour le cas où un pourcentage s'applique (cellule C29). L'introduction d'un montant fixe dans la cellule E29 efface cette formule, ce qui fait que la cotisation IJM ne peut ensuite plus être calculée dans la variante de l'application d'un pourcentage. Si l'utilisateur souhaite calculer la cotisation IJM dans la variante de l'application d'un pourcentage après l'effacement de la formule, il doit à nouveau télécharger le document excel.</t>
        </r>
      </text>
    </comment>
    <comment ref="B30" authorId="0" shapeId="0" xr:uid="{00000000-0006-0000-0000-000013000000}">
      <text>
        <r>
          <rPr>
            <b/>
            <sz val="9"/>
            <color indexed="81"/>
            <rFont val="Tahoma"/>
            <family val="2"/>
          </rPr>
          <t>Assurance-accidents non professionnel</t>
        </r>
        <r>
          <rPr>
            <sz val="9"/>
            <color indexed="81"/>
            <rFont val="Tahoma"/>
            <family val="2"/>
          </rPr>
          <t xml:space="preserve">. Le travailleur doit être assuré contre le risque d'accident non professionnel à partir de 8 heures de travail hebdomadaire. La prime est perçue auprès de l'employeur, mais elle est à la charge du travailleur. L'employeur la déduit du salaire du travailleur. 
Effacer le contenu de cette cellule ("ANP") si le travailleur est occupé moins de 8 heures par semaine. 
</t>
        </r>
      </text>
    </comment>
    <comment ref="C30" authorId="0" shapeId="0" xr:uid="{00000000-0006-0000-0000-000014000000}">
      <text>
        <r>
          <rPr>
            <sz val="9"/>
            <color indexed="81"/>
            <rFont val="Tahoma"/>
            <family val="2"/>
          </rPr>
          <t xml:space="preserve">Dans la mesure où le travailleur doit être assuré contre le risque d'accident non professionnel et que la prime se mesure en pour mille de la somme du salaire, indiquer ici le taux en question en pour </t>
        </r>
        <r>
          <rPr>
            <u/>
            <sz val="9"/>
            <color indexed="81"/>
            <rFont val="Tahoma"/>
            <family val="2"/>
          </rPr>
          <t>cent.</t>
        </r>
      </text>
    </comment>
    <comment ref="E30" authorId="0" shapeId="0" xr:uid="{00000000-0006-0000-0000-000015000000}">
      <text>
        <r>
          <rPr>
            <sz val="9"/>
            <color indexed="81"/>
            <rFont val="Tahoma"/>
            <family val="2"/>
          </rPr>
          <t xml:space="preserve">S'il y a lieu d'assurer le travailleur contre le risque d'accident non professionnel et que la prime consiste en un montant fixe annuel, indiquer le montant fixe dans cette cellule.
</t>
        </r>
        <r>
          <rPr>
            <b/>
            <sz val="9"/>
            <color indexed="81"/>
            <rFont val="Tahoma"/>
            <family val="2"/>
          </rPr>
          <t>Attention!:</t>
        </r>
        <r>
          <rPr>
            <sz val="9"/>
            <color indexed="81"/>
            <rFont val="Tahoma"/>
            <family val="2"/>
          </rPr>
          <t xml:space="preserve"> Cette cellule comporte une formule qui sert à calculer la cotisation ANP pour le cas où un pourcentage s'applique (cellule C30). L'introduction d'un montant fixe dans la cellule E30 efface cette formule, ce qui fait que la cotisation ANP ne peut ensuite plus être calculée dans la variante de l'application d'un pourcentage. Si l'utilisateur souhaite calculer la cotisation ANP dans la variante de l'application d'un pourcentage après l'effacement de la formule, il doit à nouveau télécharger le document excel.</t>
        </r>
      </text>
    </comment>
    <comment ref="C32" authorId="0" shapeId="0" xr:uid="{00000000-0006-0000-0000-000016000000}">
      <text>
        <r>
          <rPr>
            <sz val="9"/>
            <color indexed="81"/>
            <rFont val="Tahoma"/>
            <family val="2"/>
          </rPr>
          <t>Indiquer le taux d'imposition à la source en cas d'utilisation de la procédure de décompte ordinaire avec impôt à la source.</t>
        </r>
      </text>
    </comment>
    <comment ref="B33" authorId="0" shapeId="0" xr:uid="{00000000-0006-0000-0000-000017000000}">
      <text>
        <r>
          <rPr>
            <b/>
            <sz val="9"/>
            <color indexed="81"/>
            <rFont val="Tahoma"/>
            <family val="2"/>
          </rPr>
          <t>Cotisation à la caisse cantonale d'allocations familiales.</t>
        </r>
        <r>
          <rPr>
            <sz val="9"/>
            <color indexed="81"/>
            <rFont val="Tahoma"/>
            <family val="2"/>
          </rPr>
          <t xml:space="preserve"> La cotisation du travailleur pour la caisse cantonale d'allocations familiales est calculée dans la ligne en question. Une telle cotisation est prévue uniquement dans le canton du Valais.</t>
        </r>
      </text>
    </comment>
    <comment ref="C34" authorId="0" shapeId="0" xr:uid="{00000000-0006-0000-0000-000018000000}">
      <text>
        <r>
          <rPr>
            <sz val="9"/>
            <color indexed="81"/>
            <rFont val="Tahoma"/>
            <family val="2"/>
          </rPr>
          <t>Ce pourcentage correspond à la somme des taux mentionnés dans ce paragraphe. Les éventuelles cotisations fixes (par ex. une prime ANP fixe de Fr. 100.-) ne sont pas prises en compte.</t>
        </r>
      </text>
    </comment>
  </commentList>
</comments>
</file>

<file path=xl/sharedStrings.xml><?xml version="1.0" encoding="utf-8"?>
<sst xmlns="http://schemas.openxmlformats.org/spreadsheetml/2006/main" count="73" uniqueCount="61">
  <si>
    <t>Schwyz</t>
  </si>
  <si>
    <t>Jura</t>
  </si>
  <si>
    <t>Tessin</t>
  </si>
  <si>
    <t>Uri</t>
  </si>
  <si>
    <t>Décompte de salaire</t>
  </si>
  <si>
    <t>[mois, année]</t>
  </si>
  <si>
    <t>[lieu, date]</t>
  </si>
  <si>
    <t>Employeur</t>
  </si>
  <si>
    <t>Prénom, nom</t>
  </si>
  <si>
    <t>Rue</t>
  </si>
  <si>
    <t>NPA, localité</t>
  </si>
  <si>
    <t>Travailleur</t>
  </si>
  <si>
    <t>Numéro AVS</t>
  </si>
  <si>
    <t>Bases de référence</t>
  </si>
  <si>
    <t>Canton</t>
  </si>
  <si>
    <t>Procédure de décompte:</t>
  </si>
  <si>
    <t>Salaire horaire</t>
  </si>
  <si>
    <t>Nombre d'heures</t>
  </si>
  <si>
    <t>Salaire</t>
  </si>
  <si>
    <t>Salaire du travail</t>
  </si>
  <si>
    <t>Supplément pour vacances</t>
  </si>
  <si>
    <t>Salaire brut</t>
  </si>
  <si>
    <t>Déductions</t>
  </si>
  <si>
    <t>Taux</t>
  </si>
  <si>
    <t>Par heure</t>
  </si>
  <si>
    <t>Par mois</t>
  </si>
  <si>
    <t>AVS/AI/APG</t>
  </si>
  <si>
    <t>AC</t>
  </si>
  <si>
    <t>IJM</t>
  </si>
  <si>
    <t>ANP</t>
  </si>
  <si>
    <t>Total des déductions</t>
  </si>
  <si>
    <t>Salaire net</t>
  </si>
  <si>
    <t>Sélectionner</t>
  </si>
  <si>
    <t>Argovie</t>
  </si>
  <si>
    <t>Appenzell Rhodes extérieures</t>
  </si>
  <si>
    <t>Appenzell Rhodes intérieures</t>
  </si>
  <si>
    <t>Bâle-Campagne</t>
  </si>
  <si>
    <t>Bâle-Ville</t>
  </si>
  <si>
    <t>Berne</t>
  </si>
  <si>
    <t>Fribourg</t>
  </si>
  <si>
    <t>Genève</t>
  </si>
  <si>
    <t>Glaris</t>
  </si>
  <si>
    <t>Grisons</t>
  </si>
  <si>
    <t>Lucerne</t>
  </si>
  <si>
    <t>Neuchâtel</t>
  </si>
  <si>
    <t>Nidwald</t>
  </si>
  <si>
    <t>Obwald</t>
  </si>
  <si>
    <t>Saint-Gall</t>
  </si>
  <si>
    <t>Soleure</t>
  </si>
  <si>
    <t>Schaffhouse</t>
  </si>
  <si>
    <t>Thurgovie</t>
  </si>
  <si>
    <t>Vaud</t>
  </si>
  <si>
    <t>Valais</t>
  </si>
  <si>
    <t>Zoug</t>
  </si>
  <si>
    <t>Zurich</t>
  </si>
  <si>
    <t>Procédure de décompte</t>
  </si>
  <si>
    <t>Budget des salaires</t>
  </si>
  <si>
    <t>Simplifiée</t>
  </si>
  <si>
    <t>Ordinaire</t>
  </si>
  <si>
    <t>Ordinaire avec impôt à la source</t>
  </si>
  <si>
    <t>Aucun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</si>
</sst>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0.00"/>
    <numFmt numFmtId="165" formatCode="0.000%"/>
  </numFmts>
  <fonts count="11" x14ac:knownFonts="1">
    <font>
      <sz val="10"/>
      <color theme="1"/>
      <name val="Arial"/>
      <family val="2"/>
    </font>
    <font>
      <b/>
      <sz val="9"/>
      <name val="Arial"/>
      <family val="2"/>
    </font>
    <font>
      <b/>
      <sz val="11"/>
      <name val="Arial"/>
      <family val="2"/>
    </font>
    <font>
      <b/>
      <sz val="10"/>
      <name val="Arial"/>
      <family val="2"/>
    </font>
    <font>
      <b/>
      <sz val="12"/>
      <name val="Arial"/>
      <family val="2"/>
    </font>
    <font>
      <sz val="9"/>
      <color indexed="81"/>
      <name val="Tahoma"/>
      <family val="2"/>
    </font>
    <font>
      <u/>
      <sz val="9"/>
      <color indexed="81"/>
      <name val="Tahoma"/>
      <family val="2"/>
    </font>
    <font>
      <sz val="10"/>
      <name val="Arial"/>
      <family val="2"/>
    </font>
    <font>
      <b/>
      <sz val="9"/>
      <color indexed="81"/>
      <name val="Tahoma"/>
      <family val="2"/>
    </font>
    <font>
      <b/>
      <sz val="10"/>
      <color theme="1"/>
      <name val="Arial"/>
      <family val="2"/>
    </font>
    <font>
      <b/>
      <sz val="10"/>
      <color theme="9" tint="-0.249977111117893"/>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E6EAFE"/>
        <bgColor rgb="FF000000"/>
      </patternFill>
    </fill>
    <fill>
      <patternFill patternType="solid">
        <fgColor theme="4" tint="0.79998168889431442"/>
        <bgColor indexed="64"/>
      </patternFill>
    </fill>
    <fill>
      <patternFill patternType="solid">
        <fgColor theme="4" tint="0.79998168889431442"/>
        <bgColor rgb="FF000000"/>
      </patternFill>
    </fill>
  </fills>
  <borders count="31">
    <border>
      <left/>
      <right/>
      <top/>
      <bottom/>
      <diagonal/>
    </border>
    <border>
      <left style="medium">
        <color rgb="FF35629D"/>
      </left>
      <right style="thin">
        <color rgb="FF35629D"/>
      </right>
      <top style="thin">
        <color rgb="FF35629D"/>
      </top>
      <bottom style="thin">
        <color rgb="FF35629D"/>
      </bottom>
      <diagonal/>
    </border>
    <border>
      <left style="medium">
        <color rgb="FF35629D"/>
      </left>
      <right style="thin">
        <color rgb="FF35629D"/>
      </right>
      <top style="thin">
        <color rgb="FF35629D"/>
      </top>
      <bottom style="medium">
        <color rgb="FF35629D"/>
      </bottom>
      <diagonal/>
    </border>
    <border>
      <left style="thin">
        <color rgb="FF35629D"/>
      </left>
      <right style="thin">
        <color rgb="FF35629D"/>
      </right>
      <top style="medium">
        <color rgb="FF35629D"/>
      </top>
      <bottom style="thin">
        <color rgb="FF35629D"/>
      </bottom>
      <diagonal/>
    </border>
    <border>
      <left style="thin">
        <color rgb="FF35629D"/>
      </left>
      <right style="medium">
        <color rgb="FF35629D"/>
      </right>
      <top style="medium">
        <color rgb="FF35629D"/>
      </top>
      <bottom style="thin">
        <color rgb="FF35629D"/>
      </bottom>
      <diagonal/>
    </border>
    <border>
      <left style="medium">
        <color rgb="FF35629D"/>
      </left>
      <right style="thin">
        <color rgb="FF35629D"/>
      </right>
      <top/>
      <bottom style="thin">
        <color rgb="FF35629D"/>
      </bottom>
      <diagonal/>
    </border>
    <border>
      <left style="medium">
        <color rgb="FF35629D"/>
      </left>
      <right style="thin">
        <color rgb="FF35629D"/>
      </right>
      <top style="medium">
        <color rgb="FF35629D"/>
      </top>
      <bottom style="thin">
        <color rgb="FF35629D"/>
      </bottom>
      <diagonal/>
    </border>
    <border>
      <left style="thin">
        <color rgb="FF35629D"/>
      </left>
      <right style="thin">
        <color rgb="FF35629D"/>
      </right>
      <top style="thin">
        <color rgb="FF35629D"/>
      </top>
      <bottom style="thin">
        <color rgb="FF35629D"/>
      </bottom>
      <diagonal/>
    </border>
    <border>
      <left/>
      <right/>
      <top style="medium">
        <color rgb="FF35629D"/>
      </top>
      <bottom style="thin">
        <color rgb="FF35629D"/>
      </bottom>
      <diagonal/>
    </border>
    <border>
      <left/>
      <right style="medium">
        <color rgb="FF35629D"/>
      </right>
      <top style="medium">
        <color rgb="FF35629D"/>
      </top>
      <bottom style="thin">
        <color rgb="FF35629D"/>
      </bottom>
      <diagonal/>
    </border>
    <border>
      <left/>
      <right style="medium">
        <color rgb="FF35629D"/>
      </right>
      <top/>
      <bottom style="thin">
        <color rgb="FF35629D"/>
      </bottom>
      <diagonal/>
    </border>
    <border>
      <left/>
      <right style="medium">
        <color rgb="FF35629D"/>
      </right>
      <top style="thin">
        <color rgb="FF35629D"/>
      </top>
      <bottom style="thin">
        <color rgb="FF35629D"/>
      </bottom>
      <diagonal/>
    </border>
    <border>
      <left/>
      <right style="medium">
        <color rgb="FF35629D"/>
      </right>
      <top style="thin">
        <color rgb="FF35629D"/>
      </top>
      <bottom style="medium">
        <color rgb="FF35629D"/>
      </bottom>
      <diagonal/>
    </border>
    <border>
      <left style="thin">
        <color rgb="FF35629D"/>
      </left>
      <right style="medium">
        <color rgb="FF35629D"/>
      </right>
      <top style="thin">
        <color rgb="FF35629D"/>
      </top>
      <bottom style="thin">
        <color rgb="FF35629D"/>
      </bottom>
      <diagonal/>
    </border>
    <border>
      <left style="thin">
        <color rgb="FF35629D"/>
      </left>
      <right style="thin">
        <color rgb="FF35629D"/>
      </right>
      <top style="thin">
        <color rgb="FF35629D"/>
      </top>
      <bottom style="medium">
        <color rgb="FF35629D"/>
      </bottom>
      <diagonal/>
    </border>
    <border>
      <left style="thin">
        <color rgb="FF35629D"/>
      </left>
      <right style="medium">
        <color rgb="FF35629D"/>
      </right>
      <top style="thin">
        <color rgb="FF35629D"/>
      </top>
      <bottom style="medium">
        <color rgb="FF35629D"/>
      </bottom>
      <diagonal/>
    </border>
    <border>
      <left/>
      <right/>
      <top/>
      <bottom style="medium">
        <color rgb="FF35629D"/>
      </bottom>
      <diagonal/>
    </border>
    <border>
      <left style="thin">
        <color rgb="FF35629D"/>
      </left>
      <right style="thin">
        <color rgb="FF35629D"/>
      </right>
      <top/>
      <bottom style="thin">
        <color rgb="FF35629D"/>
      </bottom>
      <diagonal/>
    </border>
    <border>
      <left style="thin">
        <color rgb="FF35629D"/>
      </left>
      <right style="medium">
        <color rgb="FF35629D"/>
      </right>
      <top/>
      <bottom style="thin">
        <color rgb="FF35629D"/>
      </bottom>
      <diagonal/>
    </border>
    <border>
      <left style="medium">
        <color rgb="FF35629D"/>
      </left>
      <right style="thin">
        <color rgb="FF35629D"/>
      </right>
      <top style="thin">
        <color rgb="FF35629D"/>
      </top>
      <bottom/>
      <diagonal/>
    </border>
    <border>
      <left style="thin">
        <color rgb="FF35629D"/>
      </left>
      <right style="thin">
        <color rgb="FF35629D"/>
      </right>
      <top style="thin">
        <color rgb="FF35629D"/>
      </top>
      <bottom/>
      <diagonal/>
    </border>
    <border>
      <left style="thin">
        <color rgb="FF35629D"/>
      </left>
      <right style="medium">
        <color rgb="FF35629D"/>
      </right>
      <top style="thin">
        <color rgb="FF35629D"/>
      </top>
      <bottom/>
      <diagonal/>
    </border>
    <border>
      <left style="medium">
        <color rgb="FF35629D"/>
      </left>
      <right style="thin">
        <color rgb="FF35629D"/>
      </right>
      <top style="medium">
        <color rgb="FF35629D"/>
      </top>
      <bottom style="medium">
        <color rgb="FF35629D"/>
      </bottom>
      <diagonal/>
    </border>
    <border>
      <left style="thin">
        <color rgb="FF35629D"/>
      </left>
      <right style="thin">
        <color rgb="FF35629D"/>
      </right>
      <top style="medium">
        <color rgb="FF35629D"/>
      </top>
      <bottom style="medium">
        <color rgb="FF35629D"/>
      </bottom>
      <diagonal/>
    </border>
    <border>
      <left style="thin">
        <color rgb="FF35629D"/>
      </left>
      <right style="medium">
        <color rgb="FF35629D"/>
      </right>
      <top style="medium">
        <color rgb="FF35629D"/>
      </top>
      <bottom style="medium">
        <color rgb="FF35629D"/>
      </bottom>
      <diagonal/>
    </border>
    <border>
      <left style="thin">
        <color rgb="FF35629D"/>
      </left>
      <right/>
      <top style="thin">
        <color rgb="FF35629D"/>
      </top>
      <bottom style="thin">
        <color rgb="FF35629D"/>
      </bottom>
      <diagonal/>
    </border>
    <border>
      <left/>
      <right/>
      <top style="thin">
        <color rgb="FF35629D"/>
      </top>
      <bottom style="thin">
        <color rgb="FF35629D"/>
      </bottom>
      <diagonal/>
    </border>
    <border>
      <left style="thin">
        <color rgb="FF35629D"/>
      </left>
      <right/>
      <top style="thin">
        <color rgb="FF35629D"/>
      </top>
      <bottom style="medium">
        <color rgb="FF35629D"/>
      </bottom>
      <diagonal/>
    </border>
    <border>
      <left/>
      <right/>
      <top style="thin">
        <color rgb="FF35629D"/>
      </top>
      <bottom style="medium">
        <color rgb="FF35629D"/>
      </bottom>
      <diagonal/>
    </border>
    <border>
      <left style="thin">
        <color rgb="FF35629D"/>
      </left>
      <right/>
      <top/>
      <bottom style="thin">
        <color rgb="FF35629D"/>
      </bottom>
      <diagonal/>
    </border>
    <border>
      <left/>
      <right/>
      <top/>
      <bottom style="thin">
        <color rgb="FF35629D"/>
      </bottom>
      <diagonal/>
    </border>
  </borders>
  <cellStyleXfs count="1">
    <xf numFmtId="0" fontId="0" fillId="0" borderId="0"/>
  </cellStyleXfs>
  <cellXfs count="107">
    <xf numFmtId="0" fontId="0" fillId="0" borderId="0" xfId="0"/>
    <xf numFmtId="0" fontId="0" fillId="2" borderId="0" xfId="0" applyFill="1" applyProtection="1"/>
    <xf numFmtId="0" fontId="0" fillId="0" borderId="0" xfId="0" applyProtection="1"/>
    <xf numFmtId="0" fontId="3" fillId="2" borderId="0"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0" fillId="0" borderId="0" xfId="0" applyFill="1" applyBorder="1" applyAlignment="1" applyProtection="1"/>
    <xf numFmtId="0" fontId="3"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 fillId="2" borderId="0" xfId="0" applyFont="1" applyFill="1" applyBorder="1" applyAlignment="1" applyProtection="1">
      <alignment wrapText="1"/>
    </xf>
    <xf numFmtId="164" fontId="2" fillId="3" borderId="0" xfId="0" applyNumberFormat="1" applyFont="1" applyFill="1" applyBorder="1" applyAlignment="1" applyProtection="1">
      <alignment wrapText="1"/>
    </xf>
    <xf numFmtId="0" fontId="0" fillId="2" borderId="0" xfId="0" applyFill="1" applyBorder="1" applyProtection="1"/>
    <xf numFmtId="0" fontId="7" fillId="0" borderId="1"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3" fillId="3"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3" fillId="4" borderId="3" xfId="0" applyFont="1" applyFill="1" applyBorder="1" applyAlignment="1" applyProtection="1">
      <alignment horizontal="right" vertical="center" wrapText="1"/>
    </xf>
    <xf numFmtId="0" fontId="3" fillId="4" borderId="4" xfId="0" applyFont="1" applyFill="1" applyBorder="1" applyAlignment="1" applyProtection="1">
      <alignment horizontal="right" vertical="center" wrapText="1"/>
    </xf>
    <xf numFmtId="0" fontId="7" fillId="0" borderId="5" xfId="0" applyFont="1" applyFill="1" applyBorder="1" applyAlignment="1" applyProtection="1">
      <alignment horizontal="left" vertical="center" wrapText="1"/>
    </xf>
    <xf numFmtId="164" fontId="3" fillId="5" borderId="3" xfId="0" applyNumberFormat="1" applyFont="1" applyFill="1" applyBorder="1" applyAlignment="1" applyProtection="1">
      <alignment horizontal="right" vertical="center"/>
    </xf>
    <xf numFmtId="0" fontId="3" fillId="5" borderId="4" xfId="0" applyFont="1" applyFill="1" applyBorder="1" applyAlignment="1" applyProtection="1">
      <alignment horizontal="right" vertical="center"/>
    </xf>
    <xf numFmtId="0" fontId="3" fillId="4" borderId="6"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protection locked="0"/>
    </xf>
    <xf numFmtId="10" fontId="7" fillId="0" borderId="7" xfId="0" applyNumberFormat="1" applyFont="1" applyFill="1" applyBorder="1" applyAlignment="1" applyProtection="1">
      <alignment horizontal="right" vertical="center"/>
      <protection locked="0"/>
    </xf>
    <xf numFmtId="0" fontId="4" fillId="2" borderId="0" xfId="0" applyFont="1" applyFill="1" applyBorder="1" applyAlignment="1" applyProtection="1">
      <alignment horizontal="left" vertical="center" wrapText="1"/>
    </xf>
    <xf numFmtId="0" fontId="0" fillId="2" borderId="0" xfId="0" applyFill="1" applyAlignment="1" applyProtection="1">
      <alignment vertical="center"/>
    </xf>
    <xf numFmtId="0" fontId="0" fillId="0" borderId="0" xfId="0" applyFill="1" applyAlignment="1" applyProtection="1">
      <alignment horizontal="right" vertical="center"/>
      <protection locked="0"/>
    </xf>
    <xf numFmtId="0" fontId="0" fillId="2" borderId="0" xfId="0" applyFont="1" applyFill="1" applyAlignment="1" applyProtection="1">
      <alignment vertical="center"/>
    </xf>
    <xf numFmtId="0" fontId="0" fillId="5" borderId="8" xfId="0" applyFont="1" applyFill="1" applyBorder="1" applyAlignment="1" applyProtection="1">
      <alignment vertical="center"/>
    </xf>
    <xf numFmtId="0" fontId="0" fillId="5" borderId="9" xfId="0" applyFont="1" applyFill="1" applyBorder="1" applyAlignment="1" applyProtection="1">
      <alignment vertical="center"/>
    </xf>
    <xf numFmtId="0" fontId="3" fillId="5" borderId="6" xfId="0" applyFont="1" applyFill="1" applyBorder="1" applyAlignment="1" applyProtection="1">
      <alignment vertical="center"/>
    </xf>
    <xf numFmtId="0" fontId="0" fillId="0" borderId="5" xfId="0" applyFill="1" applyBorder="1" applyAlignment="1" applyProtection="1">
      <alignment vertical="center"/>
    </xf>
    <xf numFmtId="0" fontId="0" fillId="0" borderId="10" xfId="0" quotePrefix="1" applyFill="1" applyBorder="1" applyAlignment="1" applyProtection="1">
      <alignment vertical="center"/>
    </xf>
    <xf numFmtId="0" fontId="0" fillId="0" borderId="11" xfId="0" quotePrefix="1" applyFill="1" applyBorder="1" applyAlignment="1" applyProtection="1">
      <alignment vertical="center"/>
    </xf>
    <xf numFmtId="164" fontId="0" fillId="0" borderId="11" xfId="0" quotePrefix="1" applyNumberFormat="1" applyFill="1" applyBorder="1" applyAlignment="1" applyProtection="1">
      <alignment horizontal="left" vertical="center"/>
    </xf>
    <xf numFmtId="0" fontId="0" fillId="0" borderId="12" xfId="0" quotePrefix="1" applyFill="1" applyBorder="1" applyAlignment="1" applyProtection="1">
      <alignment horizontal="left" vertical="center"/>
    </xf>
    <xf numFmtId="0" fontId="3" fillId="4" borderId="6" xfId="0" applyFont="1" applyFill="1" applyBorder="1" applyAlignment="1" applyProtection="1">
      <alignment vertical="center" wrapText="1"/>
    </xf>
    <xf numFmtId="0" fontId="7" fillId="0" borderId="1" xfId="0" applyFont="1" applyFill="1" applyBorder="1" applyAlignment="1" applyProtection="1">
      <alignment vertical="center" wrapText="1"/>
    </xf>
    <xf numFmtId="10" fontId="0" fillId="0" borderId="7" xfId="0" applyNumberFormat="1" applyFont="1" applyFill="1" applyBorder="1" applyAlignment="1" applyProtection="1">
      <alignment vertical="center"/>
    </xf>
    <xf numFmtId="164" fontId="0" fillId="0" borderId="7" xfId="0" applyNumberFormat="1" applyFont="1" applyFill="1" applyBorder="1" applyAlignment="1" applyProtection="1">
      <alignment vertical="center"/>
    </xf>
    <xf numFmtId="164" fontId="7" fillId="0" borderId="13" xfId="0" applyNumberFormat="1" applyFont="1" applyFill="1" applyBorder="1" applyAlignment="1" applyProtection="1">
      <alignment vertical="center" wrapText="1"/>
    </xf>
    <xf numFmtId="164" fontId="7" fillId="0" borderId="7" xfId="0" applyNumberFormat="1" applyFont="1" applyFill="1" applyBorder="1" applyAlignment="1" applyProtection="1">
      <alignment horizontal="right" vertical="center" wrapText="1"/>
    </xf>
    <xf numFmtId="164" fontId="7" fillId="0" borderId="13" xfId="0" applyNumberFormat="1" applyFont="1" applyFill="1" applyBorder="1" applyAlignment="1" applyProtection="1">
      <alignment horizontal="right" vertical="center" wrapText="1"/>
    </xf>
    <xf numFmtId="0" fontId="3" fillId="5" borderId="2" xfId="0" applyFont="1" applyFill="1" applyBorder="1" applyAlignment="1" applyProtection="1">
      <alignment vertical="center" wrapText="1"/>
    </xf>
    <xf numFmtId="0" fontId="0" fillId="5" borderId="14" xfId="0" applyFont="1" applyFill="1" applyBorder="1" applyAlignment="1" applyProtection="1">
      <alignment vertical="center"/>
    </xf>
    <xf numFmtId="164" fontId="0" fillId="5" borderId="14" xfId="0" applyNumberFormat="1" applyFont="1" applyFill="1" applyBorder="1" applyAlignment="1" applyProtection="1">
      <alignment vertical="center"/>
    </xf>
    <xf numFmtId="164" fontId="0" fillId="5" borderId="15" xfId="0" applyNumberFormat="1" applyFont="1" applyFill="1" applyBorder="1" applyAlignment="1" applyProtection="1">
      <alignment vertical="center"/>
    </xf>
    <xf numFmtId="0" fontId="3" fillId="2" borderId="16" xfId="0" applyFont="1" applyFill="1" applyBorder="1" applyAlignment="1" applyProtection="1">
      <alignment vertical="center" wrapText="1"/>
    </xf>
    <xf numFmtId="0" fontId="0" fillId="2" borderId="16" xfId="0" applyFont="1" applyFill="1" applyBorder="1" applyAlignment="1" applyProtection="1">
      <alignment vertical="center"/>
    </xf>
    <xf numFmtId="0" fontId="9" fillId="2" borderId="16" xfId="0" applyFont="1" applyFill="1" applyBorder="1" applyAlignment="1" applyProtection="1">
      <alignment vertical="center"/>
    </xf>
    <xf numFmtId="164" fontId="9" fillId="2" borderId="16" xfId="0" applyNumberFormat="1" applyFont="1" applyFill="1" applyBorder="1" applyAlignment="1" applyProtection="1">
      <alignment vertical="center"/>
    </xf>
    <xf numFmtId="164" fontId="7" fillId="0" borderId="17" xfId="0" applyNumberFormat="1" applyFont="1" applyFill="1" applyBorder="1" applyAlignment="1" applyProtection="1">
      <alignment horizontal="right" vertical="center" wrapText="1"/>
    </xf>
    <xf numFmtId="164" fontId="7" fillId="0" borderId="18" xfId="0" applyNumberFormat="1" applyFont="1" applyFill="1" applyBorder="1" applyAlignment="1" applyProtection="1">
      <alignment horizontal="right" vertical="center" wrapText="1"/>
    </xf>
    <xf numFmtId="10" fontId="7" fillId="0" borderId="7" xfId="0" applyNumberFormat="1" applyFont="1" applyFill="1" applyBorder="1" applyAlignment="1" applyProtection="1">
      <alignment vertical="center" wrapText="1"/>
    </xf>
    <xf numFmtId="164" fontId="7" fillId="0" borderId="7" xfId="0" applyNumberFormat="1" applyFont="1" applyFill="1" applyBorder="1" applyAlignment="1" applyProtection="1">
      <alignment vertical="center" wrapText="1"/>
    </xf>
    <xf numFmtId="0" fontId="7" fillId="0" borderId="1" xfId="0" applyFont="1" applyFill="1" applyBorder="1" applyAlignment="1" applyProtection="1">
      <alignment horizontal="left" vertical="center" wrapText="1"/>
      <protection locked="0"/>
    </xf>
    <xf numFmtId="164" fontId="0" fillId="0" borderId="7" xfId="0" applyNumberFormat="1" applyFill="1" applyBorder="1" applyAlignment="1" applyProtection="1">
      <alignment horizontal="right" vertical="center" wrapText="1"/>
    </xf>
    <xf numFmtId="164" fontId="0" fillId="0" borderId="13" xfId="0" applyNumberFormat="1" applyFill="1" applyBorder="1" applyAlignment="1" applyProtection="1">
      <alignment horizontal="right" vertical="center" wrapText="1"/>
      <protection locked="0"/>
    </xf>
    <xf numFmtId="164" fontId="7" fillId="0" borderId="13" xfId="0" applyNumberFormat="1" applyFont="1" applyFill="1" applyBorder="1" applyAlignment="1" applyProtection="1">
      <alignment horizontal="right" vertical="center" wrapText="1"/>
      <protection locked="0"/>
    </xf>
    <xf numFmtId="10" fontId="7" fillId="0" borderId="7" xfId="0" applyNumberFormat="1" applyFont="1" applyFill="1" applyBorder="1" applyAlignment="1" applyProtection="1">
      <alignment horizontal="right" vertical="center" wrapText="1"/>
    </xf>
    <xf numFmtId="10" fontId="7" fillId="0" borderId="7" xfId="0" applyNumberFormat="1" applyFont="1" applyFill="1" applyBorder="1" applyAlignment="1" applyProtection="1">
      <alignment horizontal="right" vertical="center" wrapText="1"/>
      <protection locked="0"/>
    </xf>
    <xf numFmtId="0" fontId="7" fillId="0" borderId="19" xfId="0" applyFont="1" applyFill="1" applyBorder="1" applyAlignment="1" applyProtection="1">
      <alignment vertical="center" wrapText="1"/>
    </xf>
    <xf numFmtId="10" fontId="7" fillId="0" borderId="20" xfId="0" applyNumberFormat="1" applyFont="1" applyFill="1" applyBorder="1" applyAlignment="1" applyProtection="1">
      <alignment vertical="center" wrapText="1"/>
    </xf>
    <xf numFmtId="164" fontId="7" fillId="0" borderId="20" xfId="0" applyNumberFormat="1" applyFont="1" applyFill="1" applyBorder="1" applyAlignment="1" applyProtection="1">
      <alignment vertical="center" wrapText="1"/>
    </xf>
    <xf numFmtId="164" fontId="7" fillId="0" borderId="21" xfId="0" applyNumberFormat="1" applyFont="1" applyFill="1" applyBorder="1" applyAlignment="1" applyProtection="1">
      <alignment vertical="center" wrapText="1"/>
    </xf>
    <xf numFmtId="164" fontId="3" fillId="6" borderId="2" xfId="0" applyNumberFormat="1" applyFont="1" applyFill="1" applyBorder="1" applyAlignment="1" applyProtection="1">
      <alignment vertical="center" wrapText="1"/>
    </xf>
    <xf numFmtId="10" fontId="3" fillId="6" borderId="14" xfId="0" applyNumberFormat="1" applyFont="1" applyFill="1" applyBorder="1" applyAlignment="1" applyProtection="1">
      <alignment vertical="center" wrapText="1"/>
    </xf>
    <xf numFmtId="164" fontId="3" fillId="6" borderId="14" xfId="0" applyNumberFormat="1" applyFont="1" applyFill="1" applyBorder="1" applyAlignment="1" applyProtection="1">
      <alignment vertical="center" wrapText="1"/>
    </xf>
    <xf numFmtId="164" fontId="3" fillId="6" borderId="15" xfId="0" applyNumberFormat="1" applyFont="1" applyFill="1" applyBorder="1" applyAlignment="1" applyProtection="1">
      <alignment vertical="center" wrapText="1"/>
    </xf>
    <xf numFmtId="164" fontId="3" fillId="0" borderId="0" xfId="0" applyNumberFormat="1" applyFont="1" applyFill="1" applyBorder="1" applyAlignment="1" applyProtection="1">
      <alignment vertical="center" wrapText="1"/>
    </xf>
    <xf numFmtId="10" fontId="3" fillId="0" borderId="0" xfId="0" applyNumberFormat="1" applyFont="1" applyFill="1" applyBorder="1" applyAlignment="1" applyProtection="1">
      <alignment vertical="center" wrapText="1"/>
    </xf>
    <xf numFmtId="164" fontId="3" fillId="6" borderId="22" xfId="0" applyNumberFormat="1" applyFont="1" applyFill="1" applyBorder="1" applyAlignment="1" applyProtection="1">
      <alignment vertical="center" wrapText="1"/>
    </xf>
    <xf numFmtId="10" fontId="3" fillId="6" borderId="23" xfId="0" applyNumberFormat="1" applyFont="1" applyFill="1" applyBorder="1" applyAlignment="1" applyProtection="1">
      <alignment vertical="center" wrapText="1"/>
    </xf>
    <xf numFmtId="164" fontId="3" fillId="6" borderId="23" xfId="0" applyNumberFormat="1" applyFont="1" applyFill="1" applyBorder="1" applyAlignment="1" applyProtection="1">
      <alignment vertical="center" wrapText="1"/>
    </xf>
    <xf numFmtId="164" fontId="3" fillId="6" borderId="24" xfId="0" applyNumberFormat="1" applyFont="1" applyFill="1" applyBorder="1" applyAlignment="1" applyProtection="1">
      <alignment vertical="center" wrapText="1"/>
    </xf>
    <xf numFmtId="0" fontId="9" fillId="5" borderId="6" xfId="0" applyFont="1" applyFill="1" applyBorder="1" applyAlignment="1" applyProtection="1">
      <alignment vertical="center"/>
    </xf>
    <xf numFmtId="0" fontId="0" fillId="2" borderId="0" xfId="0" applyFont="1" applyFill="1" applyProtection="1"/>
    <xf numFmtId="0" fontId="0" fillId="2" borderId="0" xfId="0" applyFont="1" applyFill="1" applyBorder="1" applyProtection="1"/>
    <xf numFmtId="0" fontId="0" fillId="0" borderId="0" xfId="0" applyFont="1" applyProtection="1"/>
    <xf numFmtId="0" fontId="9" fillId="2" borderId="0" xfId="0" applyNumberFormat="1" applyFont="1" applyFill="1" applyProtection="1"/>
    <xf numFmtId="0" fontId="0" fillId="2" borderId="0" xfId="0" applyNumberFormat="1" applyFont="1" applyFill="1"/>
    <xf numFmtId="0" fontId="0" fillId="2" borderId="0" xfId="0" applyNumberFormat="1" applyFont="1" applyFill="1" applyProtection="1"/>
    <xf numFmtId="0" fontId="9" fillId="2" borderId="0" xfId="0" applyFont="1" applyFill="1" applyProtection="1"/>
    <xf numFmtId="10" fontId="0" fillId="2" borderId="0" xfId="0" applyNumberFormat="1" applyFont="1" applyFill="1" applyAlignment="1" applyProtection="1">
      <alignment horizontal="left"/>
    </xf>
    <xf numFmtId="0" fontId="0" fillId="2" borderId="0" xfId="0" applyNumberFormat="1" applyFont="1" applyFill="1" applyAlignment="1" applyProtection="1">
      <alignment horizontal="left"/>
    </xf>
    <xf numFmtId="165" fontId="7" fillId="0" borderId="17" xfId="0" applyNumberFormat="1" applyFont="1" applyFill="1" applyBorder="1" applyAlignment="1" applyProtection="1">
      <alignment horizontal="right" vertical="center" wrapText="1"/>
    </xf>
    <xf numFmtId="0" fontId="0" fillId="5" borderId="3" xfId="0" applyFont="1" applyFill="1" applyBorder="1" applyAlignment="1" applyProtection="1">
      <alignment vertical="center"/>
    </xf>
    <xf numFmtId="0" fontId="0" fillId="5" borderId="4" xfId="0" applyFont="1" applyFill="1" applyBorder="1" applyAlignment="1" applyProtection="1">
      <alignment vertical="center"/>
    </xf>
    <xf numFmtId="164" fontId="2" fillId="3" borderId="0" xfId="0" applyNumberFormat="1" applyFont="1" applyFill="1" applyBorder="1" applyAlignment="1" applyProtection="1">
      <alignment horizontal="left" wrapText="1"/>
    </xf>
    <xf numFmtId="0" fontId="7" fillId="0" borderId="25" xfId="0" applyNumberFormat="1" applyFont="1" applyFill="1" applyBorder="1" applyAlignment="1" applyProtection="1">
      <alignment horizontal="left" vertical="center" wrapText="1"/>
      <protection locked="0"/>
    </xf>
    <xf numFmtId="0" fontId="7" fillId="0" borderId="26"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left" vertical="center" wrapText="1"/>
      <protection locked="0"/>
    </xf>
    <xf numFmtId="0" fontId="7" fillId="0" borderId="7"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4" xfId="0" applyNumberFormat="1" applyFont="1" applyFill="1" applyBorder="1" applyAlignment="1" applyProtection="1">
      <alignment horizontal="left" vertical="center" wrapText="1"/>
      <protection locked="0"/>
    </xf>
    <xf numFmtId="0" fontId="7" fillId="0" borderId="15" xfId="0" applyNumberFormat="1" applyFont="1" applyFill="1" applyBorder="1" applyAlignment="1" applyProtection="1">
      <alignment horizontal="left" vertical="center" wrapText="1"/>
      <protection locked="0"/>
    </xf>
    <xf numFmtId="0" fontId="0" fillId="0" borderId="14" xfId="0" applyNumberFormat="1" applyFont="1" applyFill="1" applyBorder="1" applyAlignment="1" applyProtection="1">
      <alignment horizontal="left" vertical="center"/>
      <protection locked="0"/>
    </xf>
    <xf numFmtId="0" fontId="0" fillId="0" borderId="15" xfId="0" applyNumberFormat="1" applyFont="1" applyFill="1" applyBorder="1" applyAlignment="1" applyProtection="1">
      <alignment horizontal="left" vertical="center"/>
      <protection locked="0"/>
    </xf>
    <xf numFmtId="0" fontId="7" fillId="0" borderId="17" xfId="0" applyNumberFormat="1" applyFont="1" applyFill="1" applyBorder="1" applyAlignment="1" applyProtection="1">
      <alignment horizontal="left" vertical="center" wrapText="1"/>
      <protection locked="0"/>
    </xf>
    <xf numFmtId="0" fontId="7" fillId="0" borderId="18" xfId="0" applyNumberFormat="1" applyFont="1" applyFill="1" applyBorder="1" applyAlignment="1" applyProtection="1">
      <alignment horizontal="left" vertical="center" wrapText="1"/>
      <protection locked="0"/>
    </xf>
    <xf numFmtId="0" fontId="0" fillId="0" borderId="27" xfId="0" quotePrefix="1" applyFill="1"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quotePrefix="1" applyFill="1" applyBorder="1" applyAlignment="1" applyProtection="1">
      <alignment vertical="center"/>
      <protection locked="0"/>
    </xf>
    <xf numFmtId="0" fontId="0" fillId="0" borderId="30" xfId="0"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6" xfId="0" applyBorder="1" applyAlignment="1" applyProtection="1">
      <alignment vertical="center"/>
      <protection locked="0"/>
    </xf>
    <xf numFmtId="164" fontId="0" fillId="0" borderId="25" xfId="0" quotePrefix="1" applyNumberFormat="1" applyFill="1" applyBorder="1" applyAlignment="1" applyProtection="1">
      <alignment horizontal="left" vertical="center"/>
      <protection locked="0"/>
    </xf>
    <xf numFmtId="164" fontId="0" fillId="0" borderId="26" xfId="0" applyNumberFormat="1" applyBorder="1" applyAlignment="1" applyProtection="1">
      <alignment horizontal="left" vertical="center"/>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4"/>
  <sheetViews>
    <sheetView tabSelected="1" zoomScale="85" zoomScaleNormal="85" workbookViewId="0">
      <selection activeCell="M22" sqref="M22"/>
    </sheetView>
  </sheetViews>
  <sheetFormatPr baseColWidth="10" defaultColWidth="11.5703125" defaultRowHeight="12.75" x14ac:dyDescent="0.2"/>
  <cols>
    <col min="1" max="1" width="4.5703125" style="2" customWidth="1"/>
    <col min="2" max="2" width="28.42578125" style="2" customWidth="1"/>
    <col min="3" max="5" width="20.7109375" style="2" customWidth="1"/>
    <col min="6" max="16384" width="11.5703125" style="2"/>
  </cols>
  <sheetData>
    <row r="1" spans="1:6" x14ac:dyDescent="0.2">
      <c r="A1" s="10"/>
      <c r="B1" s="10"/>
      <c r="C1" s="10"/>
      <c r="D1" s="10"/>
      <c r="E1" s="10"/>
      <c r="F1" s="10"/>
    </row>
    <row r="2" spans="1:6" ht="15.75" x14ac:dyDescent="0.2">
      <c r="A2" s="1"/>
      <c r="B2" s="23" t="s">
        <v>4</v>
      </c>
      <c r="C2" s="21" t="s">
        <v>5</v>
      </c>
      <c r="D2" s="24"/>
      <c r="E2" s="25" t="s">
        <v>6</v>
      </c>
      <c r="F2" s="1"/>
    </row>
    <row r="3" spans="1:6" ht="13.5" thickBot="1" x14ac:dyDescent="0.25">
      <c r="A3" s="1"/>
      <c r="B3" s="24"/>
      <c r="C3" s="24"/>
      <c r="D3" s="24"/>
      <c r="E3" s="24"/>
      <c r="F3" s="1"/>
    </row>
    <row r="4" spans="1:6" ht="13.5" customHeight="1" x14ac:dyDescent="0.2">
      <c r="A4" s="1"/>
      <c r="B4" s="74" t="s">
        <v>7</v>
      </c>
      <c r="C4" s="85"/>
      <c r="D4" s="85"/>
      <c r="E4" s="86"/>
      <c r="F4" s="1"/>
    </row>
    <row r="5" spans="1:6" ht="13.5" customHeight="1" x14ac:dyDescent="0.2">
      <c r="A5" s="1"/>
      <c r="B5" s="11" t="s">
        <v>8</v>
      </c>
      <c r="C5" s="88"/>
      <c r="D5" s="89"/>
      <c r="E5" s="90"/>
      <c r="F5" s="1"/>
    </row>
    <row r="6" spans="1:6" x14ac:dyDescent="0.2">
      <c r="A6" s="1"/>
      <c r="B6" s="11" t="s">
        <v>9</v>
      </c>
      <c r="C6" s="91"/>
      <c r="D6" s="91"/>
      <c r="E6" s="92"/>
      <c r="F6" s="1"/>
    </row>
    <row r="7" spans="1:6" ht="13.5" thickBot="1" x14ac:dyDescent="0.25">
      <c r="A7" s="1"/>
      <c r="B7" s="12" t="s">
        <v>10</v>
      </c>
      <c r="C7" s="93"/>
      <c r="D7" s="93"/>
      <c r="E7" s="94"/>
      <c r="F7" s="1"/>
    </row>
    <row r="8" spans="1:6" ht="13.5" thickBot="1" x14ac:dyDescent="0.25">
      <c r="A8" s="1"/>
      <c r="B8" s="26"/>
      <c r="C8" s="26"/>
      <c r="D8" s="26"/>
      <c r="E8" s="26"/>
      <c r="F8" s="1"/>
    </row>
    <row r="9" spans="1:6" x14ac:dyDescent="0.2">
      <c r="A9" s="1"/>
      <c r="B9" s="74" t="s">
        <v>11</v>
      </c>
      <c r="C9" s="27"/>
      <c r="D9" s="27"/>
      <c r="E9" s="28"/>
      <c r="F9" s="1"/>
    </row>
    <row r="10" spans="1:6" ht="13.5" customHeight="1" x14ac:dyDescent="0.2">
      <c r="A10" s="1"/>
      <c r="B10" s="17" t="s">
        <v>8</v>
      </c>
      <c r="C10" s="97"/>
      <c r="D10" s="97"/>
      <c r="E10" s="98"/>
      <c r="F10" s="1"/>
    </row>
    <row r="11" spans="1:6" x14ac:dyDescent="0.2">
      <c r="A11" s="1"/>
      <c r="B11" s="11" t="s">
        <v>9</v>
      </c>
      <c r="C11" s="91"/>
      <c r="D11" s="91"/>
      <c r="E11" s="92"/>
      <c r="F11" s="1"/>
    </row>
    <row r="12" spans="1:6" x14ac:dyDescent="0.2">
      <c r="A12" s="1"/>
      <c r="B12" s="11" t="s">
        <v>10</v>
      </c>
      <c r="C12" s="91"/>
      <c r="D12" s="91"/>
      <c r="E12" s="92"/>
      <c r="F12" s="1"/>
    </row>
    <row r="13" spans="1:6" ht="13.5" thickBot="1" x14ac:dyDescent="0.25">
      <c r="A13" s="1"/>
      <c r="B13" s="12" t="s">
        <v>12</v>
      </c>
      <c r="C13" s="95"/>
      <c r="D13" s="95"/>
      <c r="E13" s="96"/>
      <c r="F13" s="1"/>
    </row>
    <row r="14" spans="1:6" ht="13.5" thickBot="1" x14ac:dyDescent="0.25">
      <c r="A14" s="1"/>
      <c r="B14" s="3"/>
      <c r="C14" s="3"/>
      <c r="D14" s="13"/>
      <c r="E14" s="14"/>
      <c r="F14" s="1"/>
    </row>
    <row r="15" spans="1:6" x14ac:dyDescent="0.2">
      <c r="A15" s="1"/>
      <c r="B15" s="29" t="s">
        <v>13</v>
      </c>
      <c r="C15" s="27"/>
      <c r="D15" s="27"/>
      <c r="E15" s="28"/>
      <c r="F15" s="1"/>
    </row>
    <row r="16" spans="1:6" x14ac:dyDescent="0.2">
      <c r="A16" s="1"/>
      <c r="B16" s="30" t="s">
        <v>14</v>
      </c>
      <c r="C16" s="101" t="s">
        <v>32</v>
      </c>
      <c r="D16" s="102"/>
      <c r="E16" s="31"/>
      <c r="F16" s="1"/>
    </row>
    <row r="17" spans="1:9" x14ac:dyDescent="0.2">
      <c r="A17" s="1"/>
      <c r="B17" s="11" t="s">
        <v>15</v>
      </c>
      <c r="C17" s="103" t="s">
        <v>32</v>
      </c>
      <c r="D17" s="104"/>
      <c r="E17" s="32"/>
      <c r="F17" s="1"/>
      <c r="H17" s="4"/>
      <c r="I17" s="4"/>
    </row>
    <row r="18" spans="1:9" x14ac:dyDescent="0.2">
      <c r="A18" s="1"/>
      <c r="B18" s="11" t="s">
        <v>16</v>
      </c>
      <c r="C18" s="105">
        <v>0</v>
      </c>
      <c r="D18" s="106"/>
      <c r="E18" s="33"/>
      <c r="F18" s="1"/>
      <c r="H18" s="4"/>
      <c r="I18" s="4"/>
    </row>
    <row r="19" spans="1:9" ht="13.5" thickBot="1" x14ac:dyDescent="0.25">
      <c r="A19" s="1"/>
      <c r="B19" s="12" t="s">
        <v>17</v>
      </c>
      <c r="C19" s="99">
        <v>0</v>
      </c>
      <c r="D19" s="100"/>
      <c r="E19" s="34"/>
      <c r="F19" s="1"/>
      <c r="H19" s="4"/>
      <c r="I19" s="4"/>
    </row>
    <row r="20" spans="1:9" ht="13.5" thickBot="1" x14ac:dyDescent="0.25">
      <c r="A20" s="1"/>
      <c r="B20" s="26"/>
      <c r="C20" s="26"/>
      <c r="D20" s="26"/>
      <c r="E20" s="26"/>
      <c r="F20" s="1"/>
      <c r="H20" s="5"/>
      <c r="I20" s="5"/>
    </row>
    <row r="21" spans="1:9" x14ac:dyDescent="0.2">
      <c r="A21" s="1"/>
      <c r="B21" s="35" t="s">
        <v>18</v>
      </c>
      <c r="C21" s="18" t="s">
        <v>23</v>
      </c>
      <c r="D21" s="15" t="s">
        <v>24</v>
      </c>
      <c r="E21" s="19" t="s">
        <v>25</v>
      </c>
      <c r="F21" s="1"/>
      <c r="H21" s="6"/>
      <c r="I21" s="7"/>
    </row>
    <row r="22" spans="1:9" x14ac:dyDescent="0.2">
      <c r="A22" s="1"/>
      <c r="B22" s="36" t="s">
        <v>19</v>
      </c>
      <c r="C22" s="37"/>
      <c r="D22" s="38">
        <f>C18</f>
        <v>0</v>
      </c>
      <c r="E22" s="39">
        <f>C18*C19</f>
        <v>0</v>
      </c>
      <c r="F22" s="1"/>
    </row>
    <row r="23" spans="1:9" x14ac:dyDescent="0.2">
      <c r="A23" s="1"/>
      <c r="B23" s="11" t="s">
        <v>20</v>
      </c>
      <c r="C23" s="22" t="s">
        <v>32</v>
      </c>
      <c r="D23" s="40">
        <f>IF(C23="Sélectionner",0,IF(C23="Aucun",0,D22*C23))</f>
        <v>0</v>
      </c>
      <c r="E23" s="41">
        <f>C19*D23</f>
        <v>0</v>
      </c>
      <c r="F23" s="1"/>
    </row>
    <row r="24" spans="1:9" ht="13.5" thickBot="1" x14ac:dyDescent="0.25">
      <c r="A24" s="1"/>
      <c r="B24" s="42" t="s">
        <v>21</v>
      </c>
      <c r="C24" s="43"/>
      <c r="D24" s="44">
        <f>SUM(D22:D23)</f>
        <v>0</v>
      </c>
      <c r="E24" s="45">
        <f>SUM(E22:E23)</f>
        <v>0</v>
      </c>
      <c r="F24" s="1"/>
    </row>
    <row r="25" spans="1:9" ht="13.5" thickBot="1" x14ac:dyDescent="0.25">
      <c r="A25" s="1"/>
      <c r="B25" s="46"/>
      <c r="C25" s="47"/>
      <c r="D25" s="48"/>
      <c r="E25" s="49"/>
      <c r="F25" s="1"/>
    </row>
    <row r="26" spans="1:9" ht="13.5" customHeight="1" x14ac:dyDescent="0.2">
      <c r="A26" s="1"/>
      <c r="B26" s="20" t="s">
        <v>22</v>
      </c>
      <c r="C26" s="15" t="s">
        <v>23</v>
      </c>
      <c r="D26" s="15" t="s">
        <v>24</v>
      </c>
      <c r="E26" s="16" t="s">
        <v>25</v>
      </c>
      <c r="F26" s="1"/>
    </row>
    <row r="27" spans="1:9" x14ac:dyDescent="0.2">
      <c r="A27" s="1"/>
      <c r="B27" s="17" t="s">
        <v>26</v>
      </c>
      <c r="C27" s="84">
        <v>5.2999999999999999E-2</v>
      </c>
      <c r="D27" s="50">
        <f>D24*C27</f>
        <v>0</v>
      </c>
      <c r="E27" s="51">
        <f>E24*C27</f>
        <v>0</v>
      </c>
      <c r="F27" s="1"/>
    </row>
    <row r="28" spans="1:9" x14ac:dyDescent="0.2">
      <c r="A28" s="1"/>
      <c r="B28" s="36" t="s">
        <v>27</v>
      </c>
      <c r="C28" s="52">
        <v>1.0999999999999999E-2</v>
      </c>
      <c r="D28" s="53">
        <f>D24*C28</f>
        <v>0</v>
      </c>
      <c r="E28" s="39">
        <f>E24*C28</f>
        <v>0</v>
      </c>
      <c r="F28" s="1"/>
    </row>
    <row r="29" spans="1:9" x14ac:dyDescent="0.2">
      <c r="A29" s="1"/>
      <c r="B29" s="54" t="s">
        <v>28</v>
      </c>
      <c r="C29" s="22"/>
      <c r="D29" s="55" t="str">
        <f>IF(C29="","",D24*C29)</f>
        <v/>
      </c>
      <c r="E29" s="56" t="str">
        <f>IF(C29="","",E24*C29)</f>
        <v/>
      </c>
      <c r="F29" s="1"/>
    </row>
    <row r="30" spans="1:9" x14ac:dyDescent="0.2">
      <c r="A30" s="1"/>
      <c r="B30" s="54" t="s">
        <v>29</v>
      </c>
      <c r="C30" s="22"/>
      <c r="D30" s="55" t="str">
        <f>IF(C30="","",D24*C30)</f>
        <v/>
      </c>
      <c r="E30" s="57" t="str">
        <f>IF(C30="","",E24*C30)</f>
        <v/>
      </c>
      <c r="F30" s="1"/>
    </row>
    <row r="31" spans="1:9" x14ac:dyDescent="0.2">
      <c r="A31" s="1"/>
      <c r="B31" s="11" t="str">
        <f>IF(C17=B72,"Impôt à la source","")</f>
        <v/>
      </c>
      <c r="C31" s="58" t="str">
        <f>IF(C17=B72,0.05,"")</f>
        <v/>
      </c>
      <c r="D31" s="40" t="str">
        <f>IF(C31="","",D24*C31)</f>
        <v/>
      </c>
      <c r="E31" s="41" t="str">
        <f>IF(C31="","",E24*C31)</f>
        <v/>
      </c>
      <c r="F31" s="1"/>
    </row>
    <row r="32" spans="1:9" x14ac:dyDescent="0.2">
      <c r="A32" s="1"/>
      <c r="B32" s="11" t="str">
        <f>IF(C17=B74,"Impôt à la source","")</f>
        <v/>
      </c>
      <c r="C32" s="59"/>
      <c r="D32" s="40" t="str">
        <f>IF(C32="","",D24*C32)</f>
        <v/>
      </c>
      <c r="E32" s="41" t="str">
        <f>IF(C32="","",E24*C32)</f>
        <v/>
      </c>
      <c r="F32" s="1"/>
    </row>
    <row r="33" spans="1:6" x14ac:dyDescent="0.2">
      <c r="A33" s="1"/>
      <c r="B33" s="60" t="str">
        <f>IF(C16=B66,"CAF","")</f>
        <v/>
      </c>
      <c r="C33" s="61" t="str">
        <f>IF(C16=B66,0.0017,"")</f>
        <v/>
      </c>
      <c r="D33" s="62" t="str">
        <f>IF(C33="","",D24*C33)</f>
        <v/>
      </c>
      <c r="E33" s="63" t="str">
        <f>IF(C33="","",E24*C33)</f>
        <v/>
      </c>
      <c r="F33" s="1"/>
    </row>
    <row r="34" spans="1:6" ht="13.5" thickBot="1" x14ac:dyDescent="0.25">
      <c r="A34" s="1"/>
      <c r="B34" s="64" t="s">
        <v>30</v>
      </c>
      <c r="C34" s="65">
        <f>SUM(C24:C33)</f>
        <v>6.4000000000000001E-2</v>
      </c>
      <c r="D34" s="66">
        <f>SUM(D27:D33)</f>
        <v>0</v>
      </c>
      <c r="E34" s="67">
        <f>SUM(E27:E33)</f>
        <v>0</v>
      </c>
      <c r="F34" s="1"/>
    </row>
    <row r="35" spans="1:6" ht="13.5" thickBot="1" x14ac:dyDescent="0.25">
      <c r="A35" s="1"/>
      <c r="B35" s="68"/>
      <c r="C35" s="69"/>
      <c r="D35" s="68"/>
      <c r="E35" s="68"/>
      <c r="F35" s="1"/>
    </row>
    <row r="36" spans="1:6" ht="13.5" thickBot="1" x14ac:dyDescent="0.25">
      <c r="A36" s="1"/>
      <c r="B36" s="70" t="s">
        <v>31</v>
      </c>
      <c r="C36" s="71"/>
      <c r="D36" s="72">
        <f>D24-D34</f>
        <v>0</v>
      </c>
      <c r="E36" s="73">
        <f>E24-E34</f>
        <v>0</v>
      </c>
      <c r="F36" s="1"/>
    </row>
    <row r="37" spans="1:6" ht="4.5" customHeight="1" x14ac:dyDescent="0.2">
      <c r="A37" s="1"/>
      <c r="B37" s="8"/>
      <c r="C37" s="8"/>
      <c r="D37" s="8"/>
      <c r="E37" s="8"/>
      <c r="F37" s="1"/>
    </row>
    <row r="38" spans="1:6" ht="15" x14ac:dyDescent="0.25">
      <c r="A38" s="1"/>
      <c r="B38" s="9"/>
      <c r="C38" s="87"/>
      <c r="D38" s="87"/>
      <c r="E38" s="9"/>
      <c r="F38" s="1"/>
    </row>
    <row r="39" spans="1:6" s="77" customFormat="1" x14ac:dyDescent="0.2">
      <c r="A39" s="75"/>
      <c r="B39" s="76"/>
      <c r="C39" s="76"/>
      <c r="D39" s="76"/>
      <c r="E39" s="76"/>
      <c r="F39" s="76"/>
    </row>
    <row r="40" spans="1:6" s="77" customFormat="1" hidden="1" x14ac:dyDescent="0.2">
      <c r="A40" s="75"/>
      <c r="B40" s="76"/>
      <c r="C40" s="76"/>
      <c r="D40" s="76"/>
      <c r="E40" s="76"/>
      <c r="F40" s="76"/>
    </row>
    <row r="41" spans="1:6" s="77" customFormat="1" hidden="1" x14ac:dyDescent="0.2">
      <c r="A41" s="76"/>
      <c r="B41" s="78" t="s">
        <v>56</v>
      </c>
      <c r="C41" s="76"/>
      <c r="D41" s="76"/>
      <c r="E41" s="76"/>
      <c r="F41" s="76"/>
    </row>
    <row r="42" spans="1:6" s="77" customFormat="1" hidden="1" x14ac:dyDescent="0.2">
      <c r="A42" s="76"/>
      <c r="B42" s="75" t="s">
        <v>32</v>
      </c>
      <c r="C42" s="79">
        <v>0</v>
      </c>
      <c r="D42" s="80">
        <f t="shared" ref="D42:D68" si="0">IF($C$16=B42,C42,"")</f>
        <v>0</v>
      </c>
      <c r="E42" s="76"/>
      <c r="F42" s="76"/>
    </row>
    <row r="43" spans="1:6" s="77" customFormat="1" hidden="1" x14ac:dyDescent="0.2">
      <c r="A43" s="76"/>
      <c r="B43" s="80" t="s">
        <v>33</v>
      </c>
      <c r="C43" s="80">
        <v>1.4500000000000001E-2</v>
      </c>
      <c r="D43" s="80" t="str">
        <f t="shared" si="0"/>
        <v/>
      </c>
      <c r="E43" s="76"/>
      <c r="F43" s="76"/>
    </row>
    <row r="44" spans="1:6" s="77" customFormat="1" hidden="1" x14ac:dyDescent="0.2">
      <c r="A44" s="76"/>
      <c r="B44" s="80" t="s">
        <v>34</v>
      </c>
      <c r="C44" s="80">
        <v>1.6E-2</v>
      </c>
      <c r="D44" s="80" t="str">
        <f t="shared" si="0"/>
        <v/>
      </c>
      <c r="E44" s="76"/>
      <c r="F44" s="76"/>
    </row>
    <row r="45" spans="1:6" s="77" customFormat="1" hidden="1" x14ac:dyDescent="0.2">
      <c r="A45" s="76"/>
      <c r="B45" s="80" t="s">
        <v>35</v>
      </c>
      <c r="C45" s="80">
        <v>1.7999999999999999E-2</v>
      </c>
      <c r="D45" s="80" t="str">
        <f t="shared" si="0"/>
        <v/>
      </c>
      <c r="E45" s="76"/>
      <c r="F45" s="76"/>
    </row>
    <row r="46" spans="1:6" s="77" customFormat="1" hidden="1" x14ac:dyDescent="0.2">
      <c r="A46" s="76"/>
      <c r="B46" s="80" t="s">
        <v>36</v>
      </c>
      <c r="C46" s="80">
        <v>1.2500000000000001E-2</v>
      </c>
      <c r="D46" s="80" t="str">
        <f t="shared" si="0"/>
        <v/>
      </c>
      <c r="E46" s="76"/>
      <c r="F46" s="76"/>
    </row>
    <row r="47" spans="1:6" s="77" customFormat="1" hidden="1" x14ac:dyDescent="0.2">
      <c r="A47" s="76"/>
      <c r="B47" s="80" t="s">
        <v>37</v>
      </c>
      <c r="C47" s="80">
        <v>1.6500000000000001E-2</v>
      </c>
      <c r="D47" s="80" t="str">
        <f t="shared" si="0"/>
        <v/>
      </c>
      <c r="E47" s="76"/>
      <c r="F47" s="76"/>
    </row>
    <row r="48" spans="1:6" s="77" customFormat="1" hidden="1" x14ac:dyDescent="0.2">
      <c r="A48" s="76"/>
      <c r="B48" s="80" t="s">
        <v>38</v>
      </c>
      <c r="C48" s="80">
        <v>1.4999999999999999E-2</v>
      </c>
      <c r="D48" s="80" t="str">
        <f t="shared" si="0"/>
        <v/>
      </c>
      <c r="E48" s="76"/>
      <c r="F48" s="76"/>
    </row>
    <row r="49" spans="1:6" s="77" customFormat="1" hidden="1" x14ac:dyDescent="0.2">
      <c r="A49" s="76"/>
      <c r="B49" s="80" t="s">
        <v>39</v>
      </c>
      <c r="C49" s="80">
        <v>2.4799999999999999E-2</v>
      </c>
      <c r="D49" s="80" t="str">
        <f t="shared" si="0"/>
        <v/>
      </c>
      <c r="E49" s="76"/>
      <c r="F49" s="76"/>
    </row>
    <row r="50" spans="1:6" s="77" customFormat="1" hidden="1" x14ac:dyDescent="0.2">
      <c r="A50" s="76"/>
      <c r="B50" s="80" t="s">
        <v>40</v>
      </c>
      <c r="C50" s="80">
        <v>2.2800000000000001E-2</v>
      </c>
      <c r="D50" s="80" t="str">
        <f t="shared" si="0"/>
        <v/>
      </c>
      <c r="E50" s="76"/>
      <c r="F50" s="76"/>
    </row>
    <row r="51" spans="1:6" s="77" customFormat="1" hidden="1" x14ac:dyDescent="0.2">
      <c r="A51" s="76"/>
      <c r="B51" s="80" t="s">
        <v>41</v>
      </c>
      <c r="C51" s="80">
        <v>1.4E-2</v>
      </c>
      <c r="D51" s="80" t="str">
        <f t="shared" si="0"/>
        <v/>
      </c>
      <c r="E51" s="76"/>
      <c r="F51" s="76"/>
    </row>
    <row r="52" spans="1:6" s="77" customFormat="1" hidden="1" x14ac:dyDescent="0.2">
      <c r="A52" s="76"/>
      <c r="B52" s="80" t="s">
        <v>42</v>
      </c>
      <c r="C52" s="80">
        <v>1.6E-2</v>
      </c>
      <c r="D52" s="80" t="str">
        <f t="shared" si="0"/>
        <v/>
      </c>
      <c r="E52" s="76"/>
      <c r="F52" s="76"/>
    </row>
    <row r="53" spans="1:6" s="77" customFormat="1" hidden="1" x14ac:dyDescent="0.2">
      <c r="A53" s="76"/>
      <c r="B53" s="80" t="s">
        <v>1</v>
      </c>
      <c r="C53" s="80">
        <v>2.75E-2</v>
      </c>
      <c r="D53" s="80" t="str">
        <f t="shared" si="0"/>
        <v/>
      </c>
      <c r="E53" s="76"/>
      <c r="F53" s="76"/>
    </row>
    <row r="54" spans="1:6" s="77" customFormat="1" hidden="1" x14ac:dyDescent="0.2">
      <c r="A54" s="76"/>
      <c r="B54" s="80" t="s">
        <v>43</v>
      </c>
      <c r="C54" s="80">
        <v>1.35E-2</v>
      </c>
      <c r="D54" s="80" t="str">
        <f t="shared" si="0"/>
        <v/>
      </c>
      <c r="E54" s="76"/>
      <c r="F54" s="76"/>
    </row>
    <row r="55" spans="1:6" s="77" customFormat="1" hidden="1" x14ac:dyDescent="0.2">
      <c r="A55" s="76"/>
      <c r="B55" s="80" t="s">
        <v>44</v>
      </c>
      <c r="C55" s="80">
        <v>1.9E-2</v>
      </c>
      <c r="D55" s="80" t="str">
        <f t="shared" si="0"/>
        <v/>
      </c>
      <c r="E55" s="76"/>
      <c r="F55" s="76"/>
    </row>
    <row r="56" spans="1:6" s="77" customFormat="1" hidden="1" x14ac:dyDescent="0.2">
      <c r="A56" s="76"/>
      <c r="B56" s="80" t="s">
        <v>45</v>
      </c>
      <c r="C56" s="80">
        <v>1.4999999999999999E-2</v>
      </c>
      <c r="D56" s="80" t="str">
        <f t="shared" si="0"/>
        <v/>
      </c>
      <c r="E56" s="76"/>
      <c r="F56" s="76"/>
    </row>
    <row r="57" spans="1:6" s="77" customFormat="1" hidden="1" x14ac:dyDescent="0.2">
      <c r="A57" s="76"/>
      <c r="B57" s="80" t="s">
        <v>46</v>
      </c>
      <c r="C57" s="80">
        <v>1.4E-2</v>
      </c>
      <c r="D57" s="80" t="str">
        <f t="shared" si="0"/>
        <v/>
      </c>
      <c r="E57" s="76"/>
      <c r="F57" s="76"/>
    </row>
    <row r="58" spans="1:6" s="77" customFormat="1" hidden="1" x14ac:dyDescent="0.2">
      <c r="A58" s="76"/>
      <c r="B58" s="80" t="s">
        <v>47</v>
      </c>
      <c r="C58" s="80">
        <v>1.7999999999999999E-2</v>
      </c>
      <c r="D58" s="80" t="str">
        <f t="shared" si="0"/>
        <v/>
      </c>
      <c r="E58" s="76"/>
      <c r="F58" s="76"/>
    </row>
    <row r="59" spans="1:6" s="77" customFormat="1" hidden="1" x14ac:dyDescent="0.2">
      <c r="A59" s="76"/>
      <c r="B59" s="80" t="s">
        <v>48</v>
      </c>
      <c r="C59" s="80">
        <v>1.2500000000000001E-2</v>
      </c>
      <c r="D59" s="80" t="str">
        <f t="shared" si="0"/>
        <v/>
      </c>
      <c r="E59" s="76"/>
      <c r="F59" s="76"/>
    </row>
    <row r="60" spans="1:6" s="77" customFormat="1" hidden="1" x14ac:dyDescent="0.2">
      <c r="A60" s="76"/>
      <c r="B60" s="80" t="s">
        <v>49</v>
      </c>
      <c r="C60" s="80">
        <v>1.2999999999999999E-2</v>
      </c>
      <c r="D60" s="80" t="str">
        <f t="shared" si="0"/>
        <v/>
      </c>
      <c r="E60" s="76"/>
      <c r="F60" s="76"/>
    </row>
    <row r="61" spans="1:6" s="77" customFormat="1" hidden="1" x14ac:dyDescent="0.2">
      <c r="A61" s="76"/>
      <c r="B61" s="80" t="s">
        <v>0</v>
      </c>
      <c r="C61" s="80">
        <v>1.2999999999999999E-2</v>
      </c>
      <c r="D61" s="80" t="str">
        <f t="shared" si="0"/>
        <v/>
      </c>
      <c r="E61" s="76"/>
      <c r="F61" s="76"/>
    </row>
    <row r="62" spans="1:6" s="77" customFormat="1" hidden="1" x14ac:dyDescent="0.2">
      <c r="A62" s="76"/>
      <c r="B62" s="80" t="s">
        <v>2</v>
      </c>
      <c r="C62" s="80">
        <v>1.7000000000000001E-2</v>
      </c>
      <c r="D62" s="80" t="str">
        <f t="shared" si="0"/>
        <v/>
      </c>
      <c r="E62" s="76"/>
      <c r="F62" s="76"/>
    </row>
    <row r="63" spans="1:6" s="77" customFormat="1" hidden="1" x14ac:dyDescent="0.2">
      <c r="A63" s="76"/>
      <c r="B63" s="80" t="s">
        <v>50</v>
      </c>
      <c r="C63" s="80">
        <v>1.4999999999999999E-2</v>
      </c>
      <c r="D63" s="80" t="str">
        <f t="shared" si="0"/>
        <v/>
      </c>
      <c r="E63" s="76"/>
      <c r="F63" s="76"/>
    </row>
    <row r="64" spans="1:6" s="77" customFormat="1" hidden="1" x14ac:dyDescent="0.2">
      <c r="A64" s="76"/>
      <c r="B64" s="80" t="s">
        <v>3</v>
      </c>
      <c r="C64" s="80">
        <v>2.1000000000000001E-2</v>
      </c>
      <c r="D64" s="80" t="str">
        <f t="shared" si="0"/>
        <v/>
      </c>
      <c r="E64" s="76"/>
      <c r="F64" s="76"/>
    </row>
    <row r="65" spans="1:6" s="77" customFormat="1" hidden="1" x14ac:dyDescent="0.2">
      <c r="A65" s="76"/>
      <c r="B65" s="80" t="s">
        <v>51</v>
      </c>
      <c r="C65" s="80">
        <v>2.4799999999999999E-2</v>
      </c>
      <c r="D65" s="80" t="str">
        <f t="shared" si="0"/>
        <v/>
      </c>
      <c r="E65" s="76"/>
      <c r="F65" s="76"/>
    </row>
    <row r="66" spans="1:6" s="77" customFormat="1" hidden="1" x14ac:dyDescent="0.2">
      <c r="A66" s="76"/>
      <c r="B66" s="80" t="s">
        <v>52</v>
      </c>
      <c r="C66" s="80">
        <v>2.5000000000000001E-2</v>
      </c>
      <c r="D66" s="80" t="str">
        <f t="shared" si="0"/>
        <v/>
      </c>
      <c r="E66" s="76"/>
      <c r="F66" s="76"/>
    </row>
    <row r="67" spans="1:6" s="77" customFormat="1" hidden="1" x14ac:dyDescent="0.2">
      <c r="A67" s="76"/>
      <c r="B67" s="80" t="s">
        <v>53</v>
      </c>
      <c r="C67" s="80">
        <v>1.6E-2</v>
      </c>
      <c r="D67" s="80" t="str">
        <f t="shared" si="0"/>
        <v/>
      </c>
      <c r="E67" s="76"/>
      <c r="F67" s="76"/>
    </row>
    <row r="68" spans="1:6" s="77" customFormat="1" hidden="1" x14ac:dyDescent="0.2">
      <c r="A68" s="76"/>
      <c r="B68" s="80" t="s">
        <v>54</v>
      </c>
      <c r="C68" s="80">
        <v>1.025E-2</v>
      </c>
      <c r="D68" s="80" t="str">
        <f t="shared" si="0"/>
        <v/>
      </c>
      <c r="E68" s="76"/>
      <c r="F68" s="76"/>
    </row>
    <row r="69" spans="1:6" s="77" customFormat="1" hidden="1" x14ac:dyDescent="0.2">
      <c r="A69" s="76"/>
      <c r="B69" s="80"/>
      <c r="C69" s="80"/>
      <c r="E69" s="76"/>
      <c r="F69" s="76"/>
    </row>
    <row r="70" spans="1:6" s="77" customFormat="1" hidden="1" x14ac:dyDescent="0.2">
      <c r="A70" s="76"/>
      <c r="B70" s="81" t="s">
        <v>55</v>
      </c>
      <c r="C70" s="80"/>
      <c r="D70" s="76"/>
      <c r="E70" s="76"/>
      <c r="F70" s="76"/>
    </row>
    <row r="71" spans="1:6" s="77" customFormat="1" hidden="1" x14ac:dyDescent="0.2">
      <c r="A71" s="76"/>
      <c r="B71" s="75" t="s">
        <v>32</v>
      </c>
      <c r="C71" s="80"/>
      <c r="D71" s="76"/>
      <c r="E71" s="76"/>
      <c r="F71" s="76"/>
    </row>
    <row r="72" spans="1:6" s="77" customFormat="1" hidden="1" x14ac:dyDescent="0.2">
      <c r="A72" s="76"/>
      <c r="B72" s="75" t="s">
        <v>57</v>
      </c>
      <c r="C72" s="80"/>
      <c r="D72" s="76"/>
      <c r="E72" s="76"/>
      <c r="F72" s="76"/>
    </row>
    <row r="73" spans="1:6" s="77" customFormat="1" hidden="1" x14ac:dyDescent="0.2">
      <c r="A73" s="76"/>
      <c r="B73" s="75" t="s">
        <v>58</v>
      </c>
      <c r="C73" s="80"/>
      <c r="D73" s="76"/>
      <c r="E73" s="76"/>
      <c r="F73" s="76"/>
    </row>
    <row r="74" spans="1:6" s="77" customFormat="1" hidden="1" x14ac:dyDescent="0.2">
      <c r="A74" s="76"/>
      <c r="B74" s="75" t="s">
        <v>59</v>
      </c>
      <c r="C74" s="80"/>
      <c r="D74" s="76"/>
      <c r="E74" s="76"/>
      <c r="F74" s="76"/>
    </row>
    <row r="75" spans="1:6" s="77" customFormat="1" hidden="1" x14ac:dyDescent="0.2">
      <c r="A75" s="76"/>
      <c r="B75" s="80"/>
      <c r="C75" s="80"/>
      <c r="D75" s="76"/>
      <c r="E75" s="76"/>
      <c r="F75" s="76"/>
    </row>
    <row r="76" spans="1:6" s="77" customFormat="1" hidden="1" x14ac:dyDescent="0.2">
      <c r="A76" s="76"/>
      <c r="B76" s="78" t="s">
        <v>20</v>
      </c>
      <c r="C76" s="80"/>
      <c r="D76" s="76"/>
      <c r="E76" s="76"/>
      <c r="F76" s="76"/>
    </row>
    <row r="77" spans="1:6" s="77" customFormat="1" hidden="1" x14ac:dyDescent="0.2">
      <c r="A77" s="76"/>
      <c r="B77" s="80" t="s">
        <v>32</v>
      </c>
      <c r="C77" s="80"/>
      <c r="D77" s="76"/>
      <c r="E77" s="76"/>
      <c r="F77" s="76"/>
    </row>
    <row r="78" spans="1:6" s="77" customFormat="1" hidden="1" x14ac:dyDescent="0.2">
      <c r="A78" s="76"/>
      <c r="B78" s="82">
        <v>8.3299999999999999E-2</v>
      </c>
      <c r="C78" s="80"/>
      <c r="D78" s="76"/>
      <c r="E78" s="76"/>
      <c r="F78" s="76"/>
    </row>
    <row r="79" spans="1:6" s="77" customFormat="1" hidden="1" x14ac:dyDescent="0.2">
      <c r="A79" s="76"/>
      <c r="B79" s="82">
        <v>0.10639999999999999</v>
      </c>
      <c r="C79" s="80"/>
      <c r="D79" s="76"/>
      <c r="E79" s="76"/>
      <c r="F79" s="76"/>
    </row>
    <row r="80" spans="1:6" s="77" customFormat="1" hidden="1" x14ac:dyDescent="0.2">
      <c r="A80" s="76"/>
      <c r="B80" s="82">
        <v>0.13039999999999999</v>
      </c>
      <c r="C80" s="80"/>
      <c r="D80" s="76"/>
      <c r="E80" s="76"/>
      <c r="F80" s="76"/>
    </row>
    <row r="81" spans="1:6" s="77" customFormat="1" hidden="1" x14ac:dyDescent="0.2">
      <c r="A81" s="76"/>
      <c r="B81" s="83" t="s">
        <v>60</v>
      </c>
      <c r="C81" s="80"/>
      <c r="D81" s="76"/>
      <c r="E81" s="76"/>
      <c r="F81" s="76"/>
    </row>
    <row r="82" spans="1:6" s="77" customFormat="1" hidden="1" x14ac:dyDescent="0.2"/>
    <row r="83" spans="1:6" s="77" customFormat="1" x14ac:dyDescent="0.2"/>
    <row r="84" spans="1:6" s="77" customFormat="1" x14ac:dyDescent="0.2"/>
  </sheetData>
  <sheetProtection selectLockedCells="1"/>
  <mergeCells count="13">
    <mergeCell ref="C4:E4"/>
    <mergeCell ref="C38:D38"/>
    <mergeCell ref="C5:E5"/>
    <mergeCell ref="C6:E6"/>
    <mergeCell ref="C7:E7"/>
    <mergeCell ref="C13:E13"/>
    <mergeCell ref="C10:E10"/>
    <mergeCell ref="C11:E11"/>
    <mergeCell ref="C19:D19"/>
    <mergeCell ref="C16:D16"/>
    <mergeCell ref="C17:D17"/>
    <mergeCell ref="C18:D18"/>
    <mergeCell ref="C12:E12"/>
  </mergeCells>
  <dataValidations count="3">
    <dataValidation type="list" allowBlank="1" showInputMessage="1" showErrorMessage="1" sqref="C23" xr:uid="{00000000-0002-0000-0000-000000000000}">
      <formula1>$B$77:$B$81</formula1>
    </dataValidation>
    <dataValidation type="list" allowBlank="1" showInputMessage="1" showErrorMessage="1" sqref="C17:D17" xr:uid="{00000000-0002-0000-0000-000001000000}">
      <formula1>$B$71:$B$74</formula1>
    </dataValidation>
    <dataValidation type="list" allowBlank="1" showInputMessage="1" showErrorMessage="1" sqref="C16:D16" xr:uid="{00000000-0002-0000-0000-000002000000}">
      <formula1>$B$42:$B$68</formula1>
    </dataValidation>
  </dataValidations>
  <pageMargins left="0.70866141732283472" right="0.70866141732283472" top="0.78740157480314965" bottom="0.78740157480314965" header="0.31496062992125984" footer="0.31496062992125984"/>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Lohnabrechnung Stundenlohn</vt:lpstr>
      <vt:lpstr>'Lohnabrechnung Stundenlohn'!Druckbereich</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Möhrle</dc:creator>
  <cp:lastModifiedBy>Brunner Diana SECO</cp:lastModifiedBy>
  <cp:lastPrinted>2011-05-02T07:51:38Z</cp:lastPrinted>
  <dcterms:created xsi:type="dcterms:W3CDTF">2010-12-14T16:43:31Z</dcterms:created>
  <dcterms:modified xsi:type="dcterms:W3CDTF">2023-12-14T09:47:43Z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13.12.2012 10:50:45</vt:lpwstr>
  </property>
  <property fmtid="{D5CDD505-2E9C-101B-9397-08002B2CF9AE}" pid="4" name="FSC#EVDCFG@15.1400:ResponsibleBureau_DE">
    <vt:lpwstr>Staatssekretariat für Wirtschaft SECO</vt:lpwstr>
  </property>
  <property fmtid="{D5CDD505-2E9C-101B-9397-08002B2CF9AE}" pid="5" name="FSC#EVDCFG@15.1400:ResponsibleBureau_EN">
    <vt:lpwstr>State Secretariat for Economic Affairs SECO</vt:lpwstr>
  </property>
  <property fmtid="{D5CDD505-2E9C-101B-9397-08002B2CF9AE}" pid="6" name="FSC#EVDCFG@15.1400:ResponsibleBureau_FR">
    <vt:lpwstr>Secrétariat d'Etat à l'économie SECO</vt:lpwstr>
  </property>
  <property fmtid="{D5CDD505-2E9C-101B-9397-08002B2CF9AE}" pid="7" name="FSC#EVDCFG@15.1400:ResponsibleBureau_IT">
    <vt:lpwstr>Segreteria di Stato dell'economia SECO</vt:lpwstr>
  </property>
  <property fmtid="{D5CDD505-2E9C-101B-9397-08002B2CF9AE}" pid="8" name="FSC#COOSYSTEM@1.1:Container">
    <vt:lpwstr>COO.2101.104.5.3506284</vt:lpwstr>
  </property>
  <property fmtid="{D5CDD505-2E9C-101B-9397-08002B2CF9AE}" pid="9" name="FSC#COOELAK@1.1001:Subject">
    <vt:lpwstr>DEUTSCH: Parl. Vorstösse, GS-Aufträge, Botschaften, Berichte, Revisionen. Anfragen und Reklamationen, Rechtsauskünfte, Stellungnahmen, Gutachten; FRANCAIS: Parl. Vorstösse, GS-Aufträge, Botschaften, Berichte, Revisionen. Anfragen und Reklamationen, Rechts</vt:lpwstr>
  </property>
  <property fmtid="{D5CDD505-2E9C-101B-9397-08002B2CF9AE}" pid="10" name="FSC#COOELAK@1.1001:FileReference">
    <vt:lpwstr>Webauftritt BGSA (516/2010/00495)</vt:lpwstr>
  </property>
  <property fmtid="{D5CDD505-2E9C-101B-9397-08002B2CF9AE}" pid="11" name="FSC#COOELAK@1.1001:FileRefYear">
    <vt:lpwstr>2010</vt:lpwstr>
  </property>
  <property fmtid="{D5CDD505-2E9C-101B-9397-08002B2CF9AE}" pid="12" name="FSC#COOELAK@1.1001:FileRefOrdinal">
    <vt:lpwstr>495</vt:lpwstr>
  </property>
  <property fmtid="{D5CDD505-2E9C-101B-9397-08002B2CF9AE}" pid="13" name="FSC#COOELAK@1.1001:FileRefOU">
    <vt:lpwstr>PACO /seco</vt:lpwstr>
  </property>
  <property fmtid="{D5CDD505-2E9C-101B-9397-08002B2CF9AE}" pid="14" name="FSC#COOELAK@1.1001:Organization">
    <vt:lpwstr/>
  </property>
  <property fmtid="{D5CDD505-2E9C-101B-9397-08002B2CF9AE}" pid="15" name="FSC#COOELAK@1.1001:Owner">
    <vt:lpwstr> seco Jakob</vt:lpwstr>
  </property>
  <property fmtid="{D5CDD505-2E9C-101B-9397-08002B2CF9AE}" pid="16" name="FSC#COOELAK@1.1001:OwnerExtension">
    <vt:lpwstr>+41 31 325 38 54</vt:lpwstr>
  </property>
  <property fmtid="{D5CDD505-2E9C-101B-9397-08002B2CF9AE}" pid="17" name="FSC#COOELAK@1.1001:OwnerFaxExtension">
    <vt:lpwstr>+41 31 311 38 35</vt:lpwstr>
  </property>
  <property fmtid="{D5CDD505-2E9C-101B-9397-08002B2CF9AE}" pid="18" name="FSC#COOELAK@1.1001:DispatchedBy">
    <vt:lpwstr/>
  </property>
  <property fmtid="{D5CDD505-2E9C-101B-9397-08002B2CF9AE}" pid="19" name="FSC#COOELAK@1.1001:DispatchedAt">
    <vt:lpwstr/>
  </property>
  <property fmtid="{D5CDD505-2E9C-101B-9397-08002B2CF9AE}" pid="20" name="FSC#COOELAK@1.1001:ApprovedBy">
    <vt:lpwstr/>
  </property>
  <property fmtid="{D5CDD505-2E9C-101B-9397-08002B2CF9AE}" pid="21" name="FSC#COOELAK@1.1001:ApprovedAt">
    <vt:lpwstr/>
  </property>
  <property fmtid="{D5CDD505-2E9C-101B-9397-08002B2CF9AE}" pid="22" name="FSC#COOELAK@1.1001:Department">
    <vt:lpwstr>Arbeitsmarktaufsicht (PAAM /seco)</vt:lpwstr>
  </property>
  <property fmtid="{D5CDD505-2E9C-101B-9397-08002B2CF9AE}" pid="23" name="FSC#COOELAK@1.1001:CreatedAt">
    <vt:lpwstr>13.12.2012 10:50:45</vt:lpwstr>
  </property>
  <property fmtid="{D5CDD505-2E9C-101B-9397-08002B2CF9AE}" pid="24" name="FSC#COOELAK@1.1001:OU">
    <vt:lpwstr>Arbeitsmarktaufsicht (PAAM /seco)</vt:lpwstr>
  </property>
  <property fmtid="{D5CDD505-2E9C-101B-9397-08002B2CF9AE}" pid="25" name="FSC#COOELAK@1.1001:Priority">
    <vt:lpwstr/>
  </property>
  <property fmtid="{D5CDD505-2E9C-101B-9397-08002B2CF9AE}" pid="26" name="FSC#COOELAK@1.1001:ObjBarCode">
    <vt:lpwstr>*COO.2101.104.5.3506284*</vt:lpwstr>
  </property>
  <property fmtid="{D5CDD505-2E9C-101B-9397-08002B2CF9AE}" pid="27" name="FSC#COOELAK@1.1001:RefBarCode">
    <vt:lpwstr>*Décompte_de_salaire_(salaire_horaire)_2013*</vt:lpwstr>
  </property>
  <property fmtid="{D5CDD505-2E9C-101B-9397-08002B2CF9AE}" pid="28" name="FSC#COOELAK@1.1001:FileRefBarCode">
    <vt:lpwstr>*Webauftritt BGSA (516/2010/00495)*</vt:lpwstr>
  </property>
  <property fmtid="{D5CDD505-2E9C-101B-9397-08002B2CF9AE}" pid="29" name="FSC#COOELAK@1.1001:ExternalRef">
    <vt:lpwstr/>
  </property>
  <property fmtid="{D5CDD505-2E9C-101B-9397-08002B2CF9AE}" pid="30" name="FSC#COOELAK@1.1001:IncomingNumber">
    <vt:lpwstr/>
  </property>
  <property fmtid="{D5CDD505-2E9C-101B-9397-08002B2CF9AE}" pid="31" name="FSC#COOELAK@1.1001:IncomingSubject">
    <vt:lpwstr/>
  </property>
  <property fmtid="{D5CDD505-2E9C-101B-9397-08002B2CF9AE}" pid="32" name="FSC#COOELAK@1.1001:ProcessResponsible">
    <vt:lpwstr/>
  </property>
  <property fmtid="{D5CDD505-2E9C-101B-9397-08002B2CF9AE}" pid="33" name="FSC#COOELAK@1.1001:ProcessResponsiblePhone">
    <vt:lpwstr/>
  </property>
  <property fmtid="{D5CDD505-2E9C-101B-9397-08002B2CF9AE}" pid="34" name="FSC#COOELAK@1.1001:ProcessResponsibleMail">
    <vt:lpwstr/>
  </property>
  <property fmtid="{D5CDD505-2E9C-101B-9397-08002B2CF9AE}" pid="35" name="FSC#COOELAK@1.1001:ProcessResponsibleFax">
    <vt:lpwstr/>
  </property>
  <property fmtid="{D5CDD505-2E9C-101B-9397-08002B2CF9AE}" pid="36" name="FSC#COOELAK@1.1001:ApproverFirstName">
    <vt:lpwstr/>
  </property>
  <property fmtid="{D5CDD505-2E9C-101B-9397-08002B2CF9AE}" pid="37" name="FSC#COOELAK@1.1001:ApproverSurName">
    <vt:lpwstr/>
  </property>
  <property fmtid="{D5CDD505-2E9C-101B-9397-08002B2CF9AE}" pid="38" name="FSC#COOELAK@1.1001:ApproverTitle">
    <vt:lpwstr/>
  </property>
  <property fmtid="{D5CDD505-2E9C-101B-9397-08002B2CF9AE}" pid="39" name="FSC#COOELAK@1.1001:ExternalDate">
    <vt:lpwstr/>
  </property>
  <property fmtid="{D5CDD505-2E9C-101B-9397-08002B2CF9AE}" pid="40" name="FSC#COOELAK@1.1001:SettlementApprovedAt">
    <vt:lpwstr/>
  </property>
  <property fmtid="{D5CDD505-2E9C-101B-9397-08002B2CF9AE}" pid="41" name="FSC#COOELAK@1.1001:BaseNumber">
    <vt:lpwstr>516</vt:lpwstr>
  </property>
  <property fmtid="{D5CDD505-2E9C-101B-9397-08002B2CF9AE}" pid="42" name="FSC#COOELAK@1.1001:CurrentUserRolePos">
    <vt:lpwstr>Sachbearbeiter/-in</vt:lpwstr>
  </property>
  <property fmtid="{D5CDD505-2E9C-101B-9397-08002B2CF9AE}" pid="43" name="FSC#COOELAK@1.1001:CurrentUserEmail">
    <vt:lpwstr>peter.jakob@seco.admin.ch</vt:lpwstr>
  </property>
  <property fmtid="{D5CDD505-2E9C-101B-9397-08002B2CF9AE}" pid="44" name="FSC#ELAKGOV@1.1001:PersonalSubjGender">
    <vt:lpwstr/>
  </property>
  <property fmtid="{D5CDD505-2E9C-101B-9397-08002B2CF9AE}" pid="45" name="FSC#ELAKGOV@1.1001:PersonalSubjFirstName">
    <vt:lpwstr/>
  </property>
  <property fmtid="{D5CDD505-2E9C-101B-9397-08002B2CF9AE}" pid="46" name="FSC#ELAKGOV@1.1001:PersonalSubjSurName">
    <vt:lpwstr/>
  </property>
  <property fmtid="{D5CDD505-2E9C-101B-9397-08002B2CF9AE}" pid="47" name="FSC#ELAKGOV@1.1001:PersonalSubjSalutation">
    <vt:lpwstr/>
  </property>
  <property fmtid="{D5CDD505-2E9C-101B-9397-08002B2CF9AE}" pid="48" name="FSC#ELAKGOV@1.1001:PersonalSubjAddress">
    <vt:lpwstr/>
  </property>
  <property fmtid="{D5CDD505-2E9C-101B-9397-08002B2CF9AE}" pid="49" name="FSC#EVDCFG@15.1400:PositionNumber">
    <vt:lpwstr>516</vt:lpwstr>
  </property>
  <property fmtid="{D5CDD505-2E9C-101B-9397-08002B2CF9AE}" pid="50" name="FSC#EVDCFG@15.1400:Dossierref">
    <vt:lpwstr>516/2010/00495</vt:lpwstr>
  </property>
  <property fmtid="{D5CDD505-2E9C-101B-9397-08002B2CF9AE}" pid="51" name="FSC#EVDCFG@15.1400:FileRespEmail">
    <vt:lpwstr>peter.jakob@seco.admin.ch</vt:lpwstr>
  </property>
  <property fmtid="{D5CDD505-2E9C-101B-9397-08002B2CF9AE}" pid="52" name="FSC#EVDCFG@15.1400:FileRespFax">
    <vt:lpwstr>+41 31 311 38 35</vt:lpwstr>
  </property>
  <property fmtid="{D5CDD505-2E9C-101B-9397-08002B2CF9AE}" pid="53" name="FSC#EVDCFG@15.1400:FileRespHome">
    <vt:lpwstr>Bern</vt:lpwstr>
  </property>
  <property fmtid="{D5CDD505-2E9C-101B-9397-08002B2CF9AE}" pid="54" name="FSC#EVDCFG@15.1400:FileResponsible">
    <vt:lpwstr>Peter Jakob</vt:lpwstr>
  </property>
  <property fmtid="{D5CDD505-2E9C-101B-9397-08002B2CF9AE}" pid="55" name="FSC#EVDCFG@15.1400:UserInCharge">
    <vt:lpwstr/>
  </property>
  <property fmtid="{D5CDD505-2E9C-101B-9397-08002B2CF9AE}" pid="56" name="FSC#EVDCFG@15.1400:FileRespOrg">
    <vt:lpwstr>Arbeitsmarktaufsicht</vt:lpwstr>
  </property>
  <property fmtid="{D5CDD505-2E9C-101B-9397-08002B2CF9AE}" pid="57" name="FSC#EVDCFG@15.1400:FileRespOrgHome">
    <vt:lpwstr/>
  </property>
  <property fmtid="{D5CDD505-2E9C-101B-9397-08002B2CF9AE}" pid="58" name="FSC#EVDCFG@15.1400:FileRespOrgStreet">
    <vt:lpwstr/>
  </property>
  <property fmtid="{D5CDD505-2E9C-101B-9397-08002B2CF9AE}" pid="59" name="FSC#EVDCFG@15.1400:FileRespOrgZipCode">
    <vt:lpwstr/>
  </property>
  <property fmtid="{D5CDD505-2E9C-101B-9397-08002B2CF9AE}" pid="60" name="FSC#EVDCFG@15.1400:FileRespshortsign">
    <vt:lpwstr>jar</vt:lpwstr>
  </property>
  <property fmtid="{D5CDD505-2E9C-101B-9397-08002B2CF9AE}" pid="61" name="FSC#EVDCFG@15.1400:FileRespStreet">
    <vt:lpwstr>Effingerstrasse 31</vt:lpwstr>
  </property>
  <property fmtid="{D5CDD505-2E9C-101B-9397-08002B2CF9AE}" pid="62" name="FSC#EVDCFG@15.1400:FileRespTel">
    <vt:lpwstr>+41 31 325 38 54</vt:lpwstr>
  </property>
  <property fmtid="{D5CDD505-2E9C-101B-9397-08002B2CF9AE}" pid="63" name="FSC#EVDCFG@15.1400:FileRespZipCode">
    <vt:lpwstr>3003</vt:lpwstr>
  </property>
  <property fmtid="{D5CDD505-2E9C-101B-9397-08002B2CF9AE}" pid="64" name="FSC#EVDCFG@15.1400:OutAttachElectr">
    <vt:lpwstr/>
  </property>
  <property fmtid="{D5CDD505-2E9C-101B-9397-08002B2CF9AE}" pid="65" name="FSC#EVDCFG@15.1400:OutAttachPhysic">
    <vt:lpwstr/>
  </property>
  <property fmtid="{D5CDD505-2E9C-101B-9397-08002B2CF9AE}" pid="66" name="FSC#EVDCFG@15.1400:SignAcceptedDraft1">
    <vt:lpwstr/>
  </property>
  <property fmtid="{D5CDD505-2E9C-101B-9397-08002B2CF9AE}" pid="67" name="FSC#EVDCFG@15.1400:SignAcceptedDraft1FR">
    <vt:lpwstr/>
  </property>
  <property fmtid="{D5CDD505-2E9C-101B-9397-08002B2CF9AE}" pid="68" name="FSC#EVDCFG@15.1400:SignAcceptedDraft2">
    <vt:lpwstr/>
  </property>
  <property fmtid="{D5CDD505-2E9C-101B-9397-08002B2CF9AE}" pid="69" name="FSC#EVDCFG@15.1400:SignAcceptedDraft2FR">
    <vt:lpwstr/>
  </property>
  <property fmtid="{D5CDD505-2E9C-101B-9397-08002B2CF9AE}" pid="70" name="FSC#EVDCFG@15.1400:SignApproved1">
    <vt:lpwstr/>
  </property>
  <property fmtid="{D5CDD505-2E9C-101B-9397-08002B2CF9AE}" pid="71" name="FSC#EVDCFG@15.1400:SignApproved1FR">
    <vt:lpwstr/>
  </property>
  <property fmtid="{D5CDD505-2E9C-101B-9397-08002B2CF9AE}" pid="72" name="FSC#EVDCFG@15.1400:SignApproved2">
    <vt:lpwstr/>
  </property>
  <property fmtid="{D5CDD505-2E9C-101B-9397-08002B2CF9AE}" pid="73" name="FSC#EVDCFG@15.1400:SignApproved2FR">
    <vt:lpwstr/>
  </property>
  <property fmtid="{D5CDD505-2E9C-101B-9397-08002B2CF9AE}" pid="74" name="FSC#EVDCFG@15.1400:SubDossierBarCode">
    <vt:lpwstr>*COO.2101.104.6.1769488*</vt:lpwstr>
  </property>
  <property fmtid="{D5CDD505-2E9C-101B-9397-08002B2CF9AE}" pid="75" name="FSC#EVDCFG@15.1400:Subject">
    <vt:lpwstr/>
  </property>
  <property fmtid="{D5CDD505-2E9C-101B-9397-08002B2CF9AE}" pid="76" name="FSC#EVDCFG@15.1400:Title">
    <vt:lpwstr>Version Januar 2013</vt:lpwstr>
  </property>
  <property fmtid="{D5CDD505-2E9C-101B-9397-08002B2CF9AE}" pid="77" name="FSC#EVDCFG@15.1400:UserFunction">
    <vt:lpwstr/>
  </property>
  <property fmtid="{D5CDD505-2E9C-101B-9397-08002B2CF9AE}" pid="78" name="FSC#EVDCFG@15.1400:SalutationEnglish">
    <vt:lpwstr>Free Movement of Persons and Labour Relations_x000d_
Supervision of the labour market</vt:lpwstr>
  </property>
  <property fmtid="{D5CDD505-2E9C-101B-9397-08002B2CF9AE}" pid="79" name="FSC#EVDCFG@15.1400:SalutationFrench">
    <vt:lpwstr>Libre circulation des personnes et Relations du travail_x000d_
Surveillance du marché du travail</vt:lpwstr>
  </property>
  <property fmtid="{D5CDD505-2E9C-101B-9397-08002B2CF9AE}" pid="80" name="FSC#EVDCFG@15.1400:SalutationGerman">
    <vt:lpwstr>Personenfreizügigkeit und Arbeitsbeziehungen_x000d_
Arbeitsmarktaufsicht</vt:lpwstr>
  </property>
  <property fmtid="{D5CDD505-2E9C-101B-9397-08002B2CF9AE}" pid="81" name="FSC#EVDCFG@15.1400:SalutationItalian">
    <vt:lpwstr>Libera circolazione delle persone e Relazioni di lavoro_x000d_
Sorveglianza del mercato di lavoro</vt:lpwstr>
  </property>
  <property fmtid="{D5CDD505-2E9C-101B-9397-08002B2CF9AE}" pid="82" name="FSC#EVDCFG@15.1400:SalutationEnglishUser">
    <vt:lpwstr/>
  </property>
  <property fmtid="{D5CDD505-2E9C-101B-9397-08002B2CF9AE}" pid="83" name="FSC#EVDCFG@15.1400:SalutationFrenchUser">
    <vt:lpwstr/>
  </property>
  <property fmtid="{D5CDD505-2E9C-101B-9397-08002B2CF9AE}" pid="84" name="FSC#EVDCFG@15.1400:SalutationGermanUser">
    <vt:lpwstr/>
  </property>
  <property fmtid="{D5CDD505-2E9C-101B-9397-08002B2CF9AE}" pid="85" name="FSC#EVDCFG@15.1400:SalutationItalianUser">
    <vt:lpwstr/>
  </property>
  <property fmtid="{D5CDD505-2E9C-101B-9397-08002B2CF9AE}" pid="86" name="FSC#EVDCFG@15.1400:FileRespOrgShortname">
    <vt:lpwstr>PAAM /seco</vt:lpwstr>
  </property>
  <property fmtid="{D5CDD505-2E9C-101B-9397-08002B2CF9AE}" pid="87" name="FSC#EVDCFG@15.1400:UserInChargeUserTitle">
    <vt:lpwstr/>
  </property>
  <property fmtid="{D5CDD505-2E9C-101B-9397-08002B2CF9AE}" pid="88" name="FSC#EVDCFG@15.1400:UserInChargeUserName">
    <vt:lpwstr/>
  </property>
  <property fmtid="{D5CDD505-2E9C-101B-9397-08002B2CF9AE}" pid="89" name="FSC#EVDCFG@15.1400:UserInChargeUserFirstname">
    <vt:lpwstr/>
  </property>
  <property fmtid="{D5CDD505-2E9C-101B-9397-08002B2CF9AE}" pid="90" name="FSC#EVDCFG@15.1400:UserInChargeUserEnvSalutationDE">
    <vt:lpwstr/>
  </property>
  <property fmtid="{D5CDD505-2E9C-101B-9397-08002B2CF9AE}" pid="91" name="FSC#EVDCFG@15.1400:UserInChargeUserEnvSalutationEN">
    <vt:lpwstr/>
  </property>
  <property fmtid="{D5CDD505-2E9C-101B-9397-08002B2CF9AE}" pid="92" name="FSC#EVDCFG@15.1400:UserInChargeUserEnvSalutationFR">
    <vt:lpwstr/>
  </property>
  <property fmtid="{D5CDD505-2E9C-101B-9397-08002B2CF9AE}" pid="93" name="FSC#EVDCFG@15.1400:UserInChargeUserEnvSalutationIT">
    <vt:lpwstr/>
  </property>
  <property fmtid="{D5CDD505-2E9C-101B-9397-08002B2CF9AE}" pid="94" name="FSC#EVDCFG@15.1400:FilerespUserPersonTitle">
    <vt:lpwstr/>
  </property>
  <property fmtid="{D5CDD505-2E9C-101B-9397-08002B2CF9AE}" pid="95" name="FSC#EVDCFG@15.1400:Address">
    <vt:lpwstr/>
  </property>
</Properties>
</file>