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adb.intra.admin.ch\Userhome$\SECO-01\U80834366\config\Desktop\Lohnabrechnung\2024\"/>
    </mc:Choice>
  </mc:AlternateContent>
  <xr:revisionPtr revIDLastSave="0" documentId="13_ncr:1_{48D1D154-91C0-4493-96E0-17B9AB70EDC0}" xr6:coauthVersionLast="47" xr6:coauthVersionMax="47" xr10:uidLastSave="{00000000-0000-0000-0000-000000000000}"/>
  <bookViews>
    <workbookView xWindow="-120" yWindow="-120" windowWidth="29040" windowHeight="15720" xr2:uid="{00000000-000D-0000-FFFF-FFFF00000000}"/>
  </bookViews>
  <sheets>
    <sheet name="Lohnabrechnung Monatslohn" sheetId="3" r:id="rId1"/>
  </sheets>
  <definedNames>
    <definedName name="_xlnm.Print_Area" localSheetId="0">'Lohnabrechnung Monatslohn'!$B$2:$E$35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3" l="1"/>
  <c r="C23" i="3" l="1"/>
  <c r="B28" i="3"/>
  <c r="B29" i="3"/>
  <c r="B27" i="3"/>
  <c r="D38" i="3"/>
  <c r="E20" i="3"/>
  <c r="E24" i="3" s="1"/>
  <c r="E28" i="3"/>
  <c r="E26" i="3"/>
  <c r="C24" i="3"/>
  <c r="E29" i="3"/>
  <c r="D50" i="3"/>
  <c r="C27" i="3"/>
  <c r="E27" i="3" s="1"/>
  <c r="E25" i="3"/>
  <c r="E38" i="3"/>
  <c r="D61" i="3"/>
  <c r="D39" i="3"/>
  <c r="D60" i="3"/>
  <c r="D53" i="3"/>
  <c r="D45" i="3"/>
  <c r="D54" i="3"/>
  <c r="D40" i="3"/>
  <c r="D49" i="3"/>
  <c r="D64" i="3"/>
  <c r="D43" i="3"/>
  <c r="D47" i="3"/>
  <c r="D56" i="3"/>
  <c r="D55" i="3"/>
  <c r="D48" i="3"/>
  <c r="D46" i="3"/>
  <c r="D42" i="3"/>
  <c r="D52" i="3"/>
  <c r="D62" i="3"/>
  <c r="D58" i="3"/>
  <c r="D57" i="3"/>
  <c r="D51" i="3"/>
  <c r="D63" i="3"/>
  <c r="D44" i="3"/>
  <c r="D41" i="3"/>
  <c r="D59" i="3"/>
  <c r="E23" i="3" l="1"/>
  <c r="E30" i="3"/>
  <c r="E32" i="3" s="1"/>
  <c r="C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s>
  <commentList>
    <comment ref="B2" authorId="0" shapeId="0" xr:uid="{00000000-0006-0000-0000-000001000000}">
      <text>
        <r>
          <rPr>
            <sz val="9"/>
            <color indexed="81"/>
            <rFont val="Tahoma"/>
            <family val="2"/>
          </rPr>
          <t xml:space="preserve">Il presente documento excel è strutturato per l'assunzione di lavoratori tra i 18 anni (che compiono i 18 anni durante l'anno civile in questione) e l'età di riferimento AVS con un contratto mensile, il cui salario annuo non supera i fr. 22 050.- ed è conteggiato con una cassa cantonale di compensazione.    
Devono essere compilate tutte le celle che contengono un commento con il termine "indicare" o un termine di uguale significato.   
Andate ai campi: 
- Assic. indennità giorn. malattia e  
- Assic. contro infortuni non prof. 
e controllate se tali posizioni sono rilevanti per la vostra situazione. </t>
        </r>
      </text>
    </comment>
    <comment ref="C2" authorId="0" shapeId="0" xr:uid="{00000000-0006-0000-0000-000002000000}">
      <text>
        <r>
          <rPr>
            <sz val="9"/>
            <color indexed="81"/>
            <rFont val="Tahoma"/>
            <family val="2"/>
          </rPr>
          <t>Indicare il mese e l'anno a cui fa riferimento il preventivo.</t>
        </r>
      </text>
    </comment>
    <comment ref="E2" authorId="0" shapeId="0" xr:uid="{00000000-0006-0000-0000-000003000000}">
      <text>
        <r>
          <rPr>
            <sz val="9"/>
            <color indexed="81"/>
            <rFont val="Tahoma"/>
            <family val="2"/>
          </rPr>
          <t>Indicare il luogo e la data della compilazione del conteggio.</t>
        </r>
      </text>
    </comment>
    <comment ref="C5" authorId="0" shapeId="0" xr:uid="{00000000-0006-0000-0000-000004000000}">
      <text>
        <r>
          <rPr>
            <sz val="9"/>
            <color indexed="81"/>
            <rFont val="Tahoma"/>
            <family val="2"/>
          </rPr>
          <t>Indicare il nome e cognome del datore di lavoro.</t>
        </r>
      </text>
    </comment>
    <comment ref="C6" authorId="0" shapeId="0" xr:uid="{00000000-0006-0000-0000-000005000000}">
      <text>
        <r>
          <rPr>
            <sz val="9"/>
            <color indexed="81"/>
            <rFont val="Tahoma"/>
            <family val="2"/>
          </rPr>
          <t>Indicare la via del datore di lavoro.</t>
        </r>
      </text>
    </comment>
    <comment ref="C7" authorId="0" shapeId="0" xr:uid="{00000000-0006-0000-0000-000006000000}">
      <text>
        <r>
          <rPr>
            <sz val="9"/>
            <color indexed="81"/>
            <rFont val="Tahoma"/>
            <family val="2"/>
          </rPr>
          <t>Indicare il numero di avviamento postale e la località del datore di lavoro.</t>
        </r>
      </text>
    </comment>
    <comment ref="C10" authorId="0" shapeId="0" xr:uid="{00000000-0006-0000-0000-000007000000}">
      <text>
        <r>
          <rPr>
            <sz val="9"/>
            <color indexed="81"/>
            <rFont val="Tahoma"/>
            <family val="2"/>
          </rPr>
          <t>Indicare il nome e cognome del lavoratore.</t>
        </r>
      </text>
    </comment>
    <comment ref="C11" authorId="0" shapeId="0" xr:uid="{00000000-0006-0000-0000-000008000000}">
      <text>
        <r>
          <rPr>
            <sz val="9"/>
            <color indexed="81"/>
            <rFont val="Tahoma"/>
            <family val="2"/>
          </rPr>
          <t>Indicare la via del lavoratore.</t>
        </r>
      </text>
    </comment>
    <comment ref="C12" authorId="0" shapeId="0" xr:uid="{00000000-0006-0000-0000-000009000000}">
      <text>
        <r>
          <rPr>
            <sz val="9"/>
            <color indexed="81"/>
            <rFont val="Tahoma"/>
            <family val="2"/>
          </rPr>
          <t xml:space="preserve">Indicare il numero di avviamento postale e la località del lavoratore.
</t>
        </r>
      </text>
    </comment>
    <comment ref="C13" authorId="0" shapeId="0" xr:uid="{00000000-0006-0000-0000-00000A000000}">
      <text>
        <r>
          <rPr>
            <sz val="9"/>
            <color indexed="81"/>
            <rFont val="Tahoma"/>
            <family val="2"/>
          </rPr>
          <t>Indicare il numero AVS del lavoratore.</t>
        </r>
      </text>
    </comment>
    <comment ref="C16" authorId="0" shapeId="0" xr:uid="{00000000-0006-0000-0000-00000B000000}">
      <text>
        <r>
          <rPr>
            <b/>
            <sz val="9"/>
            <color indexed="81"/>
            <rFont val="Tahoma"/>
            <family val="2"/>
          </rPr>
          <t xml:space="preserve">Menu a tendina
</t>
        </r>
        <r>
          <rPr>
            <sz val="9"/>
            <color indexed="81"/>
            <rFont val="Tahoma"/>
            <family val="2"/>
          </rPr>
          <t xml:space="preserve">Cliccare sulla cella e cliccare sulla freccia a destra per scegliere il Cantone in cui sono conteggiati i contributi alle assicurazioni sociali. </t>
        </r>
      </text>
    </comment>
    <comment ref="C17" authorId="0" shapeId="0" xr:uid="{00000000-0006-0000-0000-00000C000000}">
      <text>
        <r>
          <rPr>
            <b/>
            <sz val="9"/>
            <color indexed="81"/>
            <rFont val="Tahoma"/>
            <family val="2"/>
          </rPr>
          <t>Menu a tendina:</t>
        </r>
        <r>
          <rPr>
            <sz val="9"/>
            <color indexed="81"/>
            <rFont val="Tahoma"/>
            <family val="2"/>
          </rPr>
          <t xml:space="preserve">
Cliccare sulla cella e cliccare sulla freccia a destra per scegliere la procedura di conteggio desiderata: 
- "Semplificata", se scegliete la procedura di conteggio semplificata,
- "Ordinaria", se scegliete la procedura di conteggio ordinaria e il reddito del lavoratore non è soggetto all'obbligo generalizzato di imposta alla fonte,  
- "Ordinaria con imposta alla fonte", se scegliete la procedura di conteggio ordinaria e il reddito del lavoratore è soggetto all'obbligo generalizzato di imposta alla fonte. </t>
        </r>
      </text>
    </comment>
    <comment ref="C18" authorId="0" shapeId="0" xr:uid="{00000000-0006-0000-0000-00000D000000}">
      <text>
        <r>
          <rPr>
            <sz val="9"/>
            <color indexed="81"/>
            <rFont val="Tahoma"/>
            <family val="2"/>
          </rPr>
          <t>Indicare il salario lordo.</t>
        </r>
      </text>
    </comment>
    <comment ref="B25" authorId="0" shapeId="0" xr:uid="{00000000-0006-0000-0000-00000E000000}">
      <text>
        <r>
          <rPr>
            <b/>
            <sz val="9"/>
            <color indexed="81"/>
            <rFont val="Tahoma"/>
            <family val="2"/>
          </rPr>
          <t xml:space="preserve">Assicurazione dell'indennità giornaliera per malattia. 
</t>
        </r>
        <r>
          <rPr>
            <sz val="9"/>
            <color indexed="81"/>
            <rFont val="Tahoma"/>
            <family val="2"/>
          </rPr>
          <t>Se per il lavoratore non sono versati premi all'assicurazione dell'indennità giornaliera per malattia, cancellare il contenuto di questa riga.</t>
        </r>
        <r>
          <rPr>
            <b/>
            <sz val="9"/>
            <color indexed="81"/>
            <rFont val="Tahoma"/>
            <family val="2"/>
          </rPr>
          <t xml:space="preserve"> </t>
        </r>
      </text>
    </comment>
    <comment ref="C25" authorId="0" shapeId="0" xr:uid="{00000000-0006-0000-0000-00000F000000}">
      <text>
        <r>
          <rPr>
            <sz val="9"/>
            <color indexed="81"/>
            <rFont val="Tahoma"/>
            <family val="2"/>
          </rPr>
          <t xml:space="preserve">Compilare questa cella se per il lavoratore  è stipulata un'assicurazione dell'indennità giornaliera per malattia, se si è concordato che esso paga una parte del premio e se si calcolano i premi in per cento o per mille della somma del salario.  
In questo caso l'aliquota determinante per il calcolo della parte a carico del lavoratore deve essere indicata in </t>
        </r>
        <r>
          <rPr>
            <u/>
            <sz val="9"/>
            <color indexed="81"/>
            <rFont val="Tahoma"/>
            <family val="2"/>
          </rPr>
          <t>per cento</t>
        </r>
        <r>
          <rPr>
            <sz val="9"/>
            <color indexed="81"/>
            <rFont val="Tahoma"/>
            <family val="2"/>
          </rPr>
          <t xml:space="preserve">.
</t>
        </r>
      </text>
    </comment>
    <comment ref="E25" authorId="0" shapeId="0" xr:uid="{00000000-0006-0000-0000-000010000000}">
      <text>
        <r>
          <rPr>
            <sz val="9"/>
            <color indexed="81"/>
            <rFont val="Tahoma"/>
            <family val="2"/>
          </rPr>
          <t xml:space="preserve">Compilare questa cella se il lavoratore deve essere assicurato per l'indennità giornaliera per malattia, se è stato concordato che esso paga una parte dei premi e se i premi sono costituiti da in importo fisso.
In questo caso nella cella deve essere indicata la parte di premio a carico del lavoratore e che il datore di lavoro deduce dal salario.
</t>
        </r>
        <r>
          <rPr>
            <b/>
            <sz val="9"/>
            <color indexed="81"/>
            <rFont val="Tahoma"/>
            <family val="2"/>
          </rPr>
          <t>Attenzione!:</t>
        </r>
        <r>
          <rPr>
            <sz val="9"/>
            <color indexed="81"/>
            <rFont val="Tahoma"/>
            <family val="2"/>
          </rPr>
          <t xml:space="preserve"> In questa cella vi è una formula nascosta che serve al calcolo del contributo per l'assicurazione dell'indennità giornaliera per malattia nel caso in cui un'aliquota percentuale debba essere applicata (cella C25). Se nella cella E25 viene indicato un importo fisso, la formula viene cancellata e il contributo per l'assicurazione dell'indennità giornaliera per malattia non può più essere calcolato nella variante di un'aliquota percentuale. Se l'utilizzatore desidera calcolare il contributo per l'assicurazione dell'indennità giornaliera per malattia nella variante di un'aliquota percentuale dopo la cancellazione della formula, dovrà scaricare un nuovo documento excel.
</t>
        </r>
        <r>
          <rPr>
            <sz val="9"/>
            <color indexed="81"/>
            <rFont val="Tahoma"/>
            <family val="2"/>
          </rPr>
          <t xml:space="preserve">
</t>
        </r>
      </text>
    </comment>
    <comment ref="B26" authorId="0" shapeId="0" xr:uid="{00000000-0006-0000-0000-000011000000}">
      <text>
        <r>
          <rPr>
            <b/>
            <sz val="9"/>
            <color indexed="81"/>
            <rFont val="Tahoma"/>
            <family val="2"/>
          </rPr>
          <t xml:space="preserve">Assicurazione contro gli infortuni non professionali. </t>
        </r>
        <r>
          <rPr>
            <sz val="9"/>
            <color indexed="81"/>
            <rFont val="Tahoma"/>
            <family val="2"/>
          </rPr>
          <t xml:space="preserve">Il lavoratore deve essere assicurato contro gli infortuni non professionali se il suo orario di lavoro è di 8 o più ore settimanali. I premi sono versati all'assicurazione dal datore di lavoro ma sono a carico del lavoratore. Il datore di lavoro li deduce dal salario del lavoratore.
Se l'orario di lavoro è inferiore a 8 ore settimanali il contenuto di questa cella deve essere cancellato.
</t>
        </r>
      </text>
    </comment>
    <comment ref="C26" authorId="0" shapeId="0" xr:uid="{00000000-0006-0000-0000-000012000000}">
      <text>
        <r>
          <rPr>
            <sz val="9"/>
            <color indexed="81"/>
            <rFont val="Tahoma"/>
            <family val="2"/>
          </rPr>
          <t xml:space="preserve">Se il lavoratore deve essere assicurato contro gli infortuni non professionali e se i premi sono calcolati in per mille della somma salariale, in questa cella la corrispondente aliquota deve essere indicata in </t>
        </r>
        <r>
          <rPr>
            <u/>
            <sz val="9"/>
            <color indexed="81"/>
            <rFont val="Tahoma"/>
            <family val="2"/>
          </rPr>
          <t>per cento</t>
        </r>
        <r>
          <rPr>
            <sz val="9"/>
            <color indexed="81"/>
            <rFont val="Tahoma"/>
            <family val="2"/>
          </rPr>
          <t xml:space="preserve">.
</t>
        </r>
      </text>
    </comment>
    <comment ref="E26" authorId="0" shapeId="0" xr:uid="{00000000-0006-0000-0000-000013000000}">
      <text>
        <r>
          <rPr>
            <sz val="9"/>
            <color indexed="81"/>
            <rFont val="Tahoma"/>
            <family val="2"/>
          </rPr>
          <t xml:space="preserve">Se il lavoratore deve essere assicurato contro gli infortuni non professionali e se i premi sono costituiti da un importo fisso annuo, indicare l'importo in questa cella.  
</t>
        </r>
        <r>
          <rPr>
            <b/>
            <sz val="9"/>
            <color indexed="81"/>
            <rFont val="Tahoma"/>
            <family val="2"/>
          </rPr>
          <t>Attenzione!:</t>
        </r>
        <r>
          <rPr>
            <sz val="9"/>
            <color indexed="81"/>
            <rFont val="Tahoma"/>
            <family val="2"/>
          </rPr>
          <t xml:space="preserve"> In questa cella vi è una formula nascosta che serve al calcolo del contributo per l'assicurazione infortunio non professionali nel caso in cui un'aliquota percentuale debba essere applicata (cella C26). Se nella cella E26 viene indicato un importo fisso, la formula viene cancellata e il contributo per l'assicurazione infortunio non professionali non può più essere calcolato nella variante di un'aliquota percentuale. Se l'utilizzatore desidera calcolare il contributo per l'assicurazione infortunio non professionali nella variante di un'aliquota percentuale dopo la cancellazione della formula, dovrà scaricare un nuovo documento excel.</t>
        </r>
      </text>
    </comment>
    <comment ref="C28" authorId="0" shapeId="0" xr:uid="{00000000-0006-0000-0000-000014000000}">
      <text>
        <r>
          <rPr>
            <sz val="9"/>
            <color indexed="81"/>
            <rFont val="Tahoma"/>
            <family val="2"/>
          </rPr>
          <t xml:space="preserve">Se il calcolo è effettuato con la procedura di conteggio ordinaria con imposta alla fonte, indicare in questa cella l'aliquota dell'imposta alla fonte.
</t>
        </r>
      </text>
    </comment>
    <comment ref="B29" authorId="0" shapeId="0" xr:uid="{00000000-0006-0000-0000-000015000000}">
      <text>
        <r>
          <rPr>
            <sz val="9"/>
            <color indexed="81"/>
            <rFont val="Tahoma"/>
            <family val="2"/>
          </rPr>
          <t xml:space="preserve">Contributo alla </t>
        </r>
        <r>
          <rPr>
            <b/>
            <sz val="9"/>
            <color indexed="81"/>
            <rFont val="Tahoma"/>
            <family val="2"/>
          </rPr>
          <t>cassa cantonale d'assegni familiari</t>
        </r>
        <r>
          <rPr>
            <sz val="9"/>
            <color indexed="81"/>
            <rFont val="Tahoma"/>
            <family val="2"/>
          </rPr>
          <t xml:space="preserve">. In questa riga è conteggiato il contributo del lavoratore per la cassa cantonale d'assegni familiari. Tale contributo è previsto solo nel Canton Vallese.
</t>
        </r>
      </text>
    </comment>
    <comment ref="C30" authorId="0" shapeId="0" xr:uid="{00000000-0006-0000-0000-000016000000}">
      <text>
        <r>
          <rPr>
            <sz val="9"/>
            <color indexed="81"/>
            <rFont val="Tahoma"/>
            <family val="2"/>
          </rPr>
          <t xml:space="preserve">Questo importo per cento corrisponde alla somma delle aliquote registrate in questa sezione. Non sono considerati gli eventuali contributi fissi 
(p. es. premi di assicurazioni contro gli infortuni non professionali di fr. 100.-).
</t>
        </r>
      </text>
    </comment>
    <comment ref="B32" authorId="0" shapeId="0" xr:uid="{00000000-0006-0000-0000-000017000000}">
      <text>
        <r>
          <rPr>
            <sz val="9"/>
            <color indexed="81"/>
            <rFont val="Tahoma"/>
            <family val="2"/>
          </rPr>
          <t>Il salario effettivamente versato al lavoratore.</t>
        </r>
      </text>
    </comment>
  </commentList>
</comments>
</file>

<file path=xl/sharedStrings.xml><?xml version="1.0" encoding="utf-8"?>
<sst xmlns="http://schemas.openxmlformats.org/spreadsheetml/2006/main" count="61" uniqueCount="54">
  <si>
    <t>Uri</t>
  </si>
  <si>
    <t>Conteggio salariale</t>
  </si>
  <si>
    <t>[Mese, anno]</t>
  </si>
  <si>
    <t>[Luogo, data]</t>
  </si>
  <si>
    <t>Datore di lavoro</t>
  </si>
  <si>
    <t>Via</t>
  </si>
  <si>
    <t>NPA, località</t>
  </si>
  <si>
    <t>Lavoratore</t>
  </si>
  <si>
    <t>Nome, cognome</t>
  </si>
  <si>
    <t>Numero AVS</t>
  </si>
  <si>
    <t>Basi</t>
  </si>
  <si>
    <t>Cantone</t>
  </si>
  <si>
    <t>Procedura di conteggio</t>
  </si>
  <si>
    <t>Salario mensile</t>
  </si>
  <si>
    <t>Salario lordo</t>
  </si>
  <si>
    <t>Deduzioni</t>
  </si>
  <si>
    <t>Aliquote</t>
  </si>
  <si>
    <t>Per mese</t>
  </si>
  <si>
    <t>AVS/AI/IPG</t>
  </si>
  <si>
    <t>AD</t>
  </si>
  <si>
    <t>Assic. Indennità giorn. Malattia</t>
  </si>
  <si>
    <t>Totale deduzioni</t>
  </si>
  <si>
    <t>Salario netto</t>
  </si>
  <si>
    <t>Argovia</t>
  </si>
  <si>
    <t>Appenzello AR</t>
  </si>
  <si>
    <t>Appenzello AI</t>
  </si>
  <si>
    <t>Basilea Campagna</t>
  </si>
  <si>
    <t>Basilea Città</t>
  </si>
  <si>
    <t>Berna</t>
  </si>
  <si>
    <t>Friburgo</t>
  </si>
  <si>
    <t>Ginevra</t>
  </si>
  <si>
    <t>Glarona</t>
  </si>
  <si>
    <t>Grigioni</t>
  </si>
  <si>
    <t>Giura</t>
  </si>
  <si>
    <t>Lucerna</t>
  </si>
  <si>
    <t>Neuchâtel</t>
  </si>
  <si>
    <t>Nidvaldo</t>
  </si>
  <si>
    <t>Obvaldo</t>
  </si>
  <si>
    <t>San Gallo</t>
  </si>
  <si>
    <t>Soletta</t>
  </si>
  <si>
    <t>Sciaffusa</t>
  </si>
  <si>
    <t>Svitto</t>
  </si>
  <si>
    <t>Ticino</t>
  </si>
  <si>
    <t>Turgovia</t>
  </si>
  <si>
    <t>Vaud</t>
  </si>
  <si>
    <t>Vallese</t>
  </si>
  <si>
    <t>Zugo</t>
  </si>
  <si>
    <t>Zurigo</t>
  </si>
  <si>
    <t>Preventivo salariale</t>
  </si>
  <si>
    <t>Scegliere</t>
  </si>
  <si>
    <t xml:space="preserve">Semplificata </t>
  </si>
  <si>
    <t>Ordinaria</t>
  </si>
  <si>
    <t>Ordinaria con imposta alla fonte</t>
  </si>
  <si>
    <t>Assic. contro infortuni non 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</si>
</sst>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Red]&quot;Fr.&quot;\ \-#,##0.00"/>
    <numFmt numFmtId="165" formatCode="&quot;Fr.&quot;\ #,##0.00"/>
    <numFmt numFmtId="166" formatCode="0.000%"/>
  </numFmts>
  <fonts count="12" x14ac:knownFonts="1">
    <font>
      <sz val="10"/>
      <color theme="1"/>
      <name val="Arial"/>
      <family val="2"/>
    </font>
    <font>
      <b/>
      <sz val="9"/>
      <name val="Arial"/>
      <family val="2"/>
    </font>
    <font>
      <b/>
      <sz val="10"/>
      <name val="Arial"/>
      <family val="2"/>
    </font>
    <font>
      <b/>
      <sz val="12"/>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sz val="10"/>
      <color theme="0" tint="-0.14999847407452621"/>
      <name val="Arial"/>
      <family val="2"/>
    </font>
    <font>
      <b/>
      <sz val="10"/>
      <color theme="9" tint="-0.249977111117893"/>
      <name val="Arial"/>
      <family val="2"/>
    </font>
    <font>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tint="0.79998168889431442"/>
        <bgColor indexed="64"/>
      </patternFill>
    </fill>
    <fill>
      <patternFill patternType="solid">
        <fgColor theme="4" tint="0.79998168889431442"/>
        <bgColor rgb="FF000000"/>
      </patternFill>
    </fill>
  </fills>
  <borders count="31">
    <border>
      <left/>
      <right/>
      <top/>
      <bottom/>
      <diagonal/>
    </border>
    <border>
      <left style="medium">
        <color rgb="FF35629D"/>
      </left>
      <right style="thin">
        <color rgb="FF35629D"/>
      </right>
      <top style="thin">
        <color rgb="FF35629D"/>
      </top>
      <bottom style="thin">
        <color rgb="FF35629D"/>
      </bottom>
      <diagonal/>
    </border>
    <border>
      <left style="medium">
        <color rgb="FF35629D"/>
      </left>
      <right style="thin">
        <color rgb="FF35629D"/>
      </right>
      <top style="thin">
        <color rgb="FF35629D"/>
      </top>
      <bottom style="medium">
        <color rgb="FF35629D"/>
      </bottom>
      <diagonal/>
    </border>
    <border>
      <left style="medium">
        <color rgb="FF35629D"/>
      </left>
      <right style="thin">
        <color rgb="FF35629D"/>
      </right>
      <top/>
      <bottom style="thin">
        <color rgb="FF35629D"/>
      </bottom>
      <diagonal/>
    </border>
    <border>
      <left style="medium">
        <color rgb="FF35629D"/>
      </left>
      <right style="thin">
        <color rgb="FF35629D"/>
      </right>
      <top style="medium">
        <color rgb="FF35629D"/>
      </top>
      <bottom style="thin">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medium">
        <color rgb="FF35629D"/>
      </left>
      <right style="thin">
        <color rgb="FF35629D"/>
      </right>
      <top style="medium">
        <color rgb="FF35629D"/>
      </top>
      <bottom style="medium">
        <color rgb="FF35629D"/>
      </bottom>
      <diagonal/>
    </border>
    <border>
      <left style="thin">
        <color rgb="FF35629D"/>
      </left>
      <right/>
      <top style="medium">
        <color rgb="FF35629D"/>
      </top>
      <bottom style="medium">
        <color rgb="FF35629D"/>
      </bottom>
      <diagonal/>
    </border>
    <border>
      <left style="thin">
        <color rgb="FF35629D"/>
      </left>
      <right style="thin">
        <color rgb="FF35629D"/>
      </right>
      <top style="medium">
        <color rgb="FF35629D"/>
      </top>
      <bottom style="medium">
        <color rgb="FF35629D"/>
      </bottom>
      <diagonal/>
    </border>
    <border>
      <left/>
      <right style="medium">
        <color rgb="FF35629D"/>
      </right>
      <top style="medium">
        <color rgb="FF35629D"/>
      </top>
      <bottom style="medium">
        <color rgb="FF35629D"/>
      </bottom>
      <diagonal/>
    </border>
    <border>
      <left/>
      <right/>
      <top style="medium">
        <color rgb="FF35629D"/>
      </top>
      <bottom style="medium">
        <color rgb="FF35629D"/>
      </bottom>
      <diagonal/>
    </border>
    <border>
      <left style="medium">
        <color rgb="FF35629D"/>
      </left>
      <right/>
      <top style="medium">
        <color rgb="FF35629D"/>
      </top>
      <bottom style="thin">
        <color rgb="FF35629D"/>
      </bottom>
      <diagonal/>
    </border>
    <border>
      <left/>
      <right style="medium">
        <color rgb="FF35629D"/>
      </right>
      <top/>
      <bottom style="thin">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thin">
        <color rgb="FF35629D"/>
      </left>
      <right/>
      <top style="thin">
        <color rgb="FF35629D"/>
      </top>
      <bottom style="medium">
        <color rgb="FF35629D"/>
      </bottom>
      <diagonal/>
    </border>
    <border>
      <left style="thin">
        <color rgb="FF35629D"/>
      </left>
      <right style="thin">
        <color rgb="FF35629D"/>
      </right>
      <top style="thin">
        <color rgb="FF35629D"/>
      </top>
      <bottom style="medium">
        <color rgb="FF35629D"/>
      </bottom>
      <diagonal/>
    </border>
    <border>
      <left style="thin">
        <color rgb="FF35629D"/>
      </left>
      <right/>
      <top style="medium">
        <color rgb="FF35629D"/>
      </top>
      <bottom style="thin">
        <color rgb="FF35629D"/>
      </bottom>
      <diagonal/>
    </border>
    <border>
      <left style="thin">
        <color rgb="FF35629D"/>
      </left>
      <right style="thin">
        <color rgb="FF35629D"/>
      </right>
      <top style="thin">
        <color rgb="FF35629D"/>
      </top>
      <bottom style="thin">
        <color rgb="FF35629D"/>
      </bottom>
      <diagonal/>
    </border>
    <border>
      <left style="thin">
        <color rgb="FF35629D"/>
      </left>
      <right style="medium">
        <color rgb="FF35629D"/>
      </right>
      <top style="thin">
        <color rgb="FF35629D"/>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right/>
      <top style="thin">
        <color rgb="FF35629D"/>
      </top>
      <bottom style="medium">
        <color rgb="FF35629D"/>
      </bottom>
      <diagonal/>
    </border>
    <border>
      <left style="thin">
        <color rgb="FF35629D"/>
      </left>
      <right/>
      <top/>
      <bottom style="thin">
        <color rgb="FF35629D"/>
      </bottom>
      <diagonal/>
    </border>
    <border>
      <left/>
      <right/>
      <top/>
      <bottom style="thin">
        <color rgb="FF35629D"/>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style="medium">
        <color rgb="FF35629D"/>
      </right>
      <top style="thin">
        <color rgb="FF35629D"/>
      </top>
      <bottom style="medium">
        <color rgb="FF35629D"/>
      </bottom>
      <diagonal/>
    </border>
  </borders>
  <cellStyleXfs count="1">
    <xf numFmtId="0" fontId="0" fillId="0" borderId="0"/>
  </cellStyleXfs>
  <cellXfs count="88">
    <xf numFmtId="0" fontId="0" fillId="0" borderId="0" xfId="0"/>
    <xf numFmtId="0" fontId="0" fillId="0" borderId="0" xfId="0"/>
    <xf numFmtId="0" fontId="0" fillId="2" borderId="0" xfId="0" applyFill="1" applyProtection="1"/>
    <xf numFmtId="0" fontId="2" fillId="2" borderId="0" xfId="0" applyFont="1" applyFill="1" applyBorder="1" applyAlignment="1" applyProtection="1">
      <alignment horizontal="center" vertical="center" wrapText="1"/>
    </xf>
    <xf numFmtId="0" fontId="9" fillId="2" borderId="0" xfId="0" applyNumberFormat="1" applyFont="1" applyFill="1" applyProtection="1"/>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5"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164" fontId="2" fillId="4" borderId="12" xfId="0" applyNumberFormat="1" applyFont="1" applyFill="1" applyBorder="1" applyAlignment="1" applyProtection="1">
      <alignment horizontal="right" vertical="center" wrapText="1"/>
    </xf>
    <xf numFmtId="0" fontId="2" fillId="2" borderId="13" xfId="0" applyFont="1" applyFill="1" applyBorder="1" applyAlignment="1" applyProtection="1">
      <alignment horizontal="left" vertical="center" wrapText="1"/>
    </xf>
    <xf numFmtId="0" fontId="2" fillId="2" borderId="13" xfId="0" applyFont="1" applyFill="1" applyBorder="1" applyAlignment="1" applyProtection="1">
      <alignment horizontal="center" vertical="center" wrapText="1"/>
    </xf>
    <xf numFmtId="164" fontId="2" fillId="2" borderId="13" xfId="0" applyNumberFormat="1" applyFont="1" applyFill="1" applyBorder="1" applyAlignment="1" applyProtection="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center"/>
      <protection locked="0"/>
    </xf>
    <xf numFmtId="0" fontId="0" fillId="2" borderId="0" xfId="0" applyFill="1" applyAlignment="1" applyProtection="1">
      <alignment horizontal="right" vertical="center"/>
    </xf>
    <xf numFmtId="0" fontId="0" fillId="2" borderId="0" xfId="0" applyFill="1" applyAlignment="1" applyProtection="1">
      <alignment horizontal="right" vertical="center"/>
      <protection locked="0"/>
    </xf>
    <xf numFmtId="0" fontId="0" fillId="2" borderId="0" xfId="0" applyFill="1" applyAlignment="1" applyProtection="1">
      <alignment vertical="center"/>
    </xf>
    <xf numFmtId="0" fontId="8" fillId="4" borderId="14" xfId="0" applyFont="1" applyFill="1" applyBorder="1" applyAlignment="1" applyProtection="1">
      <alignment vertical="center"/>
    </xf>
    <xf numFmtId="0" fontId="0" fillId="0" borderId="15" xfId="0" applyFill="1" applyBorder="1" applyAlignment="1" applyProtection="1">
      <alignment horizontal="left" vertical="center"/>
    </xf>
    <xf numFmtId="0" fontId="2" fillId="4" borderId="16" xfId="0" applyFont="1" applyFill="1" applyBorder="1" applyAlignment="1" applyProtection="1">
      <alignment horizontal="right" vertical="center" wrapText="1"/>
    </xf>
    <xf numFmtId="0" fontId="2" fillId="4" borderId="16" xfId="0" applyFont="1" applyFill="1" applyBorder="1" applyAlignment="1" applyProtection="1">
      <alignment horizontal="center" vertical="center" wrapText="1"/>
    </xf>
    <xf numFmtId="0" fontId="2" fillId="4" borderId="17" xfId="0" applyFont="1" applyFill="1" applyBorder="1" applyAlignment="1" applyProtection="1">
      <alignment horizontal="right" vertical="center" wrapText="1"/>
    </xf>
    <xf numFmtId="165" fontId="2" fillId="5" borderId="2" xfId="0" applyNumberFormat="1" applyFont="1" applyFill="1" applyBorder="1" applyAlignment="1" applyProtection="1">
      <alignment horizontal="left" vertical="center" wrapText="1"/>
    </xf>
    <xf numFmtId="10" fontId="2" fillId="5" borderId="18" xfId="0" applyNumberFormat="1" applyFont="1" applyFill="1" applyBorder="1" applyAlignment="1" applyProtection="1">
      <alignment horizontal="right" vertical="center" wrapText="1"/>
    </xf>
    <xf numFmtId="165" fontId="2" fillId="5" borderId="19" xfId="0" applyNumberFormat="1" applyFont="1" applyFill="1" applyBorder="1" applyAlignment="1" applyProtection="1">
      <alignment vertical="center" wrapText="1"/>
    </xf>
    <xf numFmtId="165" fontId="2" fillId="5" borderId="8" xfId="0" applyNumberFormat="1"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right" vertical="center" wrapText="1"/>
    </xf>
    <xf numFmtId="165" fontId="2" fillId="5" borderId="9" xfId="0" applyNumberFormat="1" applyFont="1" applyFill="1" applyBorder="1" applyAlignment="1" applyProtection="1">
      <alignment horizontal="left" vertical="center" wrapText="1"/>
    </xf>
    <xf numFmtId="165" fontId="2" fillId="5" borderId="10" xfId="0" applyNumberFormat="1" applyFont="1" applyFill="1" applyBorder="1" applyAlignment="1" applyProtection="1">
      <alignment horizontal="left" vertical="center" wrapText="1"/>
    </xf>
    <xf numFmtId="165" fontId="2" fillId="5" borderId="11" xfId="0" applyNumberFormat="1" applyFont="1" applyFill="1" applyBorder="1" applyAlignment="1" applyProtection="1">
      <alignment vertical="center" wrapText="1"/>
    </xf>
    <xf numFmtId="165" fontId="2" fillId="5" borderId="12" xfId="0" applyNumberFormat="1" applyFont="1" applyFill="1" applyBorder="1" applyAlignment="1" applyProtection="1">
      <alignment vertical="center" wrapText="1"/>
    </xf>
    <xf numFmtId="0" fontId="0" fillId="4" borderId="20" xfId="0" applyFill="1" applyBorder="1" applyAlignment="1" applyProtection="1">
      <alignment vertical="center"/>
    </xf>
    <xf numFmtId="0" fontId="0" fillId="4" borderId="5" xfId="0" applyFill="1" applyBorder="1" applyAlignment="1" applyProtection="1">
      <alignment vertical="center"/>
    </xf>
    <xf numFmtId="0" fontId="0" fillId="4" borderId="6" xfId="0" applyFill="1" applyBorder="1" applyAlignment="1" applyProtection="1">
      <alignment vertical="center"/>
    </xf>
    <xf numFmtId="0" fontId="8" fillId="4" borderId="4" xfId="0" applyFont="1" applyFill="1" applyBorder="1" applyAlignment="1" applyProtection="1">
      <alignment vertical="center"/>
    </xf>
    <xf numFmtId="0" fontId="0" fillId="2" borderId="0" xfId="0" applyNumberFormat="1" applyFont="1" applyFill="1" applyProtection="1"/>
    <xf numFmtId="0" fontId="0" fillId="0" borderId="0" xfId="0" applyFont="1"/>
    <xf numFmtId="0" fontId="0" fillId="2" borderId="0" xfId="0" applyFont="1" applyFill="1" applyProtection="1"/>
    <xf numFmtId="0" fontId="8" fillId="2" borderId="0" xfId="0" applyNumberFormat="1" applyFont="1" applyFill="1" applyProtection="1"/>
    <xf numFmtId="0" fontId="0" fillId="0" borderId="0" xfId="0" applyFont="1" applyProtection="1"/>
    <xf numFmtId="10" fontId="6" fillId="0" borderId="21" xfId="0" applyNumberFormat="1" applyFont="1" applyFill="1" applyBorder="1" applyAlignment="1" applyProtection="1">
      <alignment horizontal="right" vertical="center" wrapText="1"/>
    </xf>
    <xf numFmtId="2" fontId="6" fillId="0" borderId="21" xfId="0" applyNumberFormat="1" applyFont="1" applyFill="1" applyBorder="1" applyAlignment="1" applyProtection="1">
      <alignment horizontal="right" vertical="center" wrapText="1"/>
    </xf>
    <xf numFmtId="165" fontId="6" fillId="0" borderId="22" xfId="0" applyNumberFormat="1" applyFont="1" applyFill="1" applyBorder="1" applyAlignment="1" applyProtection="1">
      <alignment horizontal="right" vertical="center" wrapText="1"/>
    </xf>
    <xf numFmtId="0" fontId="6" fillId="0" borderId="1" xfId="0" applyFont="1" applyFill="1" applyBorder="1" applyAlignment="1" applyProtection="1">
      <alignment vertical="center" wrapText="1"/>
    </xf>
    <xf numFmtId="10" fontId="6" fillId="0" borderId="21" xfId="0" applyNumberFormat="1" applyFont="1" applyFill="1" applyBorder="1" applyAlignment="1" applyProtection="1">
      <alignment vertical="center" wrapText="1"/>
    </xf>
    <xf numFmtId="2" fontId="6" fillId="0" borderId="21" xfId="0" applyNumberFormat="1" applyFont="1" applyFill="1" applyBorder="1" applyAlignment="1" applyProtection="1">
      <alignment vertical="center" wrapText="1"/>
    </xf>
    <xf numFmtId="0" fontId="6" fillId="0" borderId="1" xfId="0" applyFont="1" applyFill="1" applyBorder="1" applyAlignment="1" applyProtection="1">
      <alignment horizontal="left" vertical="center" wrapText="1"/>
      <protection locked="0"/>
    </xf>
    <xf numFmtId="10" fontId="6" fillId="0" borderId="21" xfId="0" applyNumberFormat="1" applyFont="1" applyFill="1" applyBorder="1" applyAlignment="1" applyProtection="1">
      <alignment horizontal="right" vertical="center"/>
      <protection locked="0"/>
    </xf>
    <xf numFmtId="165" fontId="6" fillId="0" borderId="22" xfId="0" applyNumberFormat="1" applyFont="1" applyFill="1" applyBorder="1" applyAlignment="1" applyProtection="1">
      <alignment horizontal="right" vertical="center" wrapText="1"/>
      <protection locked="0"/>
    </xf>
    <xf numFmtId="4" fontId="6" fillId="0" borderId="21" xfId="0" applyNumberFormat="1" applyFont="1" applyFill="1" applyBorder="1" applyAlignment="1" applyProtection="1">
      <alignment horizontal="right" vertical="center" wrapText="1"/>
    </xf>
    <xf numFmtId="10" fontId="6" fillId="0" borderId="21" xfId="0" applyNumberFormat="1" applyFont="1" applyFill="1" applyBorder="1" applyAlignment="1" applyProtection="1">
      <alignment horizontal="right" vertical="center" wrapText="1"/>
      <protection locked="0"/>
    </xf>
    <xf numFmtId="0" fontId="6" fillId="0" borderId="23" xfId="0" applyFont="1" applyFill="1" applyBorder="1" applyAlignment="1" applyProtection="1">
      <alignment vertical="center" wrapText="1"/>
    </xf>
    <xf numFmtId="10" fontId="6" fillId="0" borderId="24" xfId="0" applyNumberFormat="1" applyFont="1" applyFill="1" applyBorder="1" applyAlignment="1" applyProtection="1">
      <alignment vertical="center" wrapText="1"/>
    </xf>
    <xf numFmtId="2" fontId="6" fillId="0" borderId="24" xfId="0" applyNumberFormat="1" applyFont="1" applyFill="1" applyBorder="1" applyAlignment="1" applyProtection="1">
      <alignment vertical="center" wrapText="1"/>
    </xf>
    <xf numFmtId="166" fontId="6" fillId="0" borderId="21" xfId="0" applyNumberFormat="1" applyFont="1" applyFill="1" applyBorder="1" applyAlignment="1" applyProtection="1">
      <alignment horizontal="right" vertical="center" wrapText="1"/>
    </xf>
    <xf numFmtId="0" fontId="0" fillId="2" borderId="0" xfId="0" applyNumberFormat="1" applyFont="1" applyFill="1"/>
    <xf numFmtId="0" fontId="0" fillId="4" borderId="20" xfId="0" applyFill="1" applyBorder="1" applyAlignment="1" applyProtection="1">
      <alignment vertical="center"/>
    </xf>
    <xf numFmtId="0" fontId="0" fillId="4" borderId="5" xfId="0" applyFill="1" applyBorder="1" applyAlignment="1" applyProtection="1">
      <alignment vertical="center"/>
    </xf>
    <xf numFmtId="0" fontId="0" fillId="4" borderId="6" xfId="0" applyFill="1" applyBorder="1" applyAlignment="1" applyProtection="1">
      <alignment vertical="center"/>
    </xf>
    <xf numFmtId="0" fontId="6" fillId="0" borderId="18" xfId="0" applyNumberFormat="1" applyFont="1" applyFill="1" applyBorder="1" applyAlignment="1" applyProtection="1">
      <alignment horizontal="left" vertical="center" wrapText="1"/>
      <protection locked="0"/>
    </xf>
    <xf numFmtId="0" fontId="6" fillId="0" borderId="25" xfId="0" applyNumberFormat="1" applyFont="1" applyFill="1" applyBorder="1" applyAlignment="1" applyProtection="1">
      <alignment horizontal="left" vertical="center" wrapText="1"/>
      <protection locked="0"/>
    </xf>
    <xf numFmtId="0" fontId="6" fillId="0" borderId="8"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165" fontId="6" fillId="0" borderId="18" xfId="0" applyNumberFormat="1" applyFont="1" applyFill="1" applyBorder="1" applyAlignment="1" applyProtection="1">
      <alignment horizontal="left" vertical="center" wrapText="1"/>
      <protection locked="0"/>
    </xf>
    <xf numFmtId="165" fontId="6" fillId="0" borderId="25" xfId="0" applyNumberFormat="1" applyFont="1" applyFill="1" applyBorder="1" applyAlignment="1" applyProtection="1">
      <alignment horizontal="left" vertical="center" wrapText="1"/>
      <protection locked="0"/>
    </xf>
    <xf numFmtId="0" fontId="0" fillId="2" borderId="0" xfId="0" applyFill="1" applyBorder="1" applyAlignment="1" applyProtection="1">
      <alignment horizontal="center"/>
    </xf>
    <xf numFmtId="0" fontId="6" fillId="0" borderId="28" xfId="0" applyNumberFormat="1" applyFont="1" applyFill="1" applyBorder="1" applyAlignment="1" applyProtection="1">
      <alignment horizontal="left" vertical="center" wrapText="1"/>
      <protection locked="0"/>
    </xf>
    <xf numFmtId="0" fontId="6" fillId="0" borderId="29" xfId="0" applyNumberFormat="1" applyFont="1" applyFill="1" applyBorder="1" applyAlignment="1" applyProtection="1">
      <alignment horizontal="left" vertical="center" wrapText="1"/>
      <protection locked="0"/>
    </xf>
    <xf numFmtId="0" fontId="6" fillId="0" borderId="7" xfId="0" applyNumberFormat="1" applyFont="1" applyFill="1" applyBorder="1" applyAlignment="1" applyProtection="1">
      <alignment horizontal="left" vertical="center" wrapText="1"/>
      <protection locked="0"/>
    </xf>
    <xf numFmtId="0" fontId="6" fillId="0" borderId="21" xfId="0" applyNumberFormat="1" applyFont="1" applyFill="1" applyBorder="1" applyAlignment="1" applyProtection="1">
      <alignment horizontal="left" vertical="center" wrapText="1"/>
      <protection locked="0"/>
    </xf>
    <xf numFmtId="0" fontId="6" fillId="0" borderId="22" xfId="0" applyNumberFormat="1" applyFont="1" applyFill="1" applyBorder="1" applyAlignment="1" applyProtection="1">
      <alignment horizontal="left" vertical="center" wrapText="1"/>
      <protection locked="0"/>
    </xf>
    <xf numFmtId="0" fontId="11" fillId="0" borderId="19" xfId="0" applyNumberFormat="1" applyFont="1" applyFill="1" applyBorder="1" applyAlignment="1" applyProtection="1">
      <alignment horizontal="left" vertical="center"/>
      <protection locked="0"/>
    </xf>
    <xf numFmtId="0" fontId="11" fillId="0" borderId="30" xfId="0" applyNumberFormat="1"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3"/>
  <sheetViews>
    <sheetView tabSelected="1" zoomScale="85" zoomScaleNormal="85" workbookViewId="0">
      <selection activeCell="A36" sqref="A36:XFD71"/>
    </sheetView>
  </sheetViews>
  <sheetFormatPr baseColWidth="10" defaultRowHeight="12.75" x14ac:dyDescent="0.2"/>
  <cols>
    <col min="1" max="1" width="4.5703125" customWidth="1"/>
    <col min="2" max="2" width="28.42578125" customWidth="1"/>
    <col min="3" max="5" width="20.7109375" customWidth="1"/>
  </cols>
  <sheetData>
    <row r="1" spans="1:6" s="1" customFormat="1" x14ac:dyDescent="0.2">
      <c r="A1" s="4"/>
      <c r="B1" s="4"/>
      <c r="C1" s="4"/>
      <c r="D1" s="4"/>
      <c r="E1" s="4"/>
      <c r="F1" s="4"/>
    </row>
    <row r="2" spans="1:6" ht="15.75" x14ac:dyDescent="0.2">
      <c r="A2" s="2"/>
      <c r="B2" s="23" t="s">
        <v>1</v>
      </c>
      <c r="C2" s="24" t="s">
        <v>2</v>
      </c>
      <c r="D2" s="25"/>
      <c r="E2" s="26" t="s">
        <v>3</v>
      </c>
      <c r="F2" s="2"/>
    </row>
    <row r="3" spans="1:6" ht="13.5" thickBot="1" x14ac:dyDescent="0.25">
      <c r="A3" s="2"/>
      <c r="B3" s="27"/>
      <c r="C3" s="27"/>
      <c r="D3" s="27"/>
      <c r="E3" s="27"/>
      <c r="F3" s="2"/>
    </row>
    <row r="4" spans="1:6" s="1" customFormat="1" ht="13.5" customHeight="1" x14ac:dyDescent="0.2">
      <c r="A4" s="2"/>
      <c r="B4" s="46" t="s">
        <v>4</v>
      </c>
      <c r="C4" s="68"/>
      <c r="D4" s="69"/>
      <c r="E4" s="70"/>
      <c r="F4" s="2"/>
    </row>
    <row r="5" spans="1:6" x14ac:dyDescent="0.2">
      <c r="A5" s="2"/>
      <c r="B5" s="5" t="s">
        <v>8</v>
      </c>
      <c r="C5" s="81"/>
      <c r="D5" s="82"/>
      <c r="E5" s="83"/>
      <c r="F5" s="2"/>
    </row>
    <row r="6" spans="1:6" x14ac:dyDescent="0.2">
      <c r="A6" s="2"/>
      <c r="B6" s="5" t="s">
        <v>5</v>
      </c>
      <c r="C6" s="84"/>
      <c r="D6" s="84"/>
      <c r="E6" s="85"/>
      <c r="F6" s="2"/>
    </row>
    <row r="7" spans="1:6" ht="13.5" thickBot="1" x14ac:dyDescent="0.25">
      <c r="A7" s="2"/>
      <c r="B7" s="6" t="s">
        <v>6</v>
      </c>
      <c r="C7" s="71"/>
      <c r="D7" s="72"/>
      <c r="E7" s="73"/>
      <c r="F7" s="2"/>
    </row>
    <row r="8" spans="1:6" ht="13.5" thickBot="1" x14ac:dyDescent="0.25">
      <c r="A8" s="2"/>
      <c r="B8" s="27"/>
      <c r="C8" s="27"/>
      <c r="D8" s="27"/>
      <c r="E8" s="27"/>
      <c r="F8" s="2"/>
    </row>
    <row r="9" spans="1:6" s="1" customFormat="1" ht="13.5" customHeight="1" x14ac:dyDescent="0.2">
      <c r="A9" s="2"/>
      <c r="B9" s="28" t="s">
        <v>7</v>
      </c>
      <c r="C9" s="43"/>
      <c r="D9" s="44"/>
      <c r="E9" s="45"/>
      <c r="F9" s="2"/>
    </row>
    <row r="10" spans="1:6" x14ac:dyDescent="0.2">
      <c r="A10" s="2"/>
      <c r="B10" s="5" t="s">
        <v>8</v>
      </c>
      <c r="C10" s="84"/>
      <c r="D10" s="84"/>
      <c r="E10" s="85"/>
      <c r="F10" s="2"/>
    </row>
    <row r="11" spans="1:6" x14ac:dyDescent="0.2">
      <c r="A11" s="2"/>
      <c r="B11" s="5" t="s">
        <v>5</v>
      </c>
      <c r="C11" s="84"/>
      <c r="D11" s="84"/>
      <c r="E11" s="85"/>
      <c r="F11" s="2"/>
    </row>
    <row r="12" spans="1:6" x14ac:dyDescent="0.2">
      <c r="A12" s="2"/>
      <c r="B12" s="5" t="s">
        <v>6</v>
      </c>
      <c r="C12" s="81"/>
      <c r="D12" s="82"/>
      <c r="E12" s="83"/>
      <c r="F12" s="2"/>
    </row>
    <row r="13" spans="1:6" s="1" customFormat="1" ht="13.5" thickBot="1" x14ac:dyDescent="0.25">
      <c r="A13" s="2"/>
      <c r="B13" s="6" t="s">
        <v>9</v>
      </c>
      <c r="C13" s="86"/>
      <c r="D13" s="86"/>
      <c r="E13" s="87"/>
      <c r="F13" s="2"/>
    </row>
    <row r="14" spans="1:6" ht="13.5" thickBot="1" x14ac:dyDescent="0.25">
      <c r="A14" s="2"/>
      <c r="B14" s="3"/>
      <c r="C14" s="3"/>
      <c r="D14" s="7"/>
      <c r="E14" s="8"/>
      <c r="F14" s="2"/>
    </row>
    <row r="15" spans="1:6" s="1" customFormat="1" ht="13.5" customHeight="1" x14ac:dyDescent="0.2">
      <c r="A15" s="2"/>
      <c r="B15" s="10" t="s">
        <v>10</v>
      </c>
      <c r="C15" s="11"/>
      <c r="D15" s="12"/>
      <c r="E15" s="13"/>
      <c r="F15" s="2"/>
    </row>
    <row r="16" spans="1:6" x14ac:dyDescent="0.2">
      <c r="A16" s="2"/>
      <c r="B16" s="9" t="s">
        <v>11</v>
      </c>
      <c r="C16" s="74" t="s">
        <v>49</v>
      </c>
      <c r="D16" s="75"/>
      <c r="E16" s="29"/>
      <c r="F16" s="2"/>
    </row>
    <row r="17" spans="1:6" s="1" customFormat="1" x14ac:dyDescent="0.2">
      <c r="A17" s="2"/>
      <c r="B17" s="5" t="s">
        <v>12</v>
      </c>
      <c r="C17" s="76" t="s">
        <v>49</v>
      </c>
      <c r="D17" s="77"/>
      <c r="E17" s="14"/>
      <c r="F17" s="2"/>
    </row>
    <row r="18" spans="1:6" s="1" customFormat="1" ht="13.5" thickBot="1" x14ac:dyDescent="0.25">
      <c r="A18" s="2"/>
      <c r="B18" s="6" t="s">
        <v>13</v>
      </c>
      <c r="C18" s="78">
        <v>0</v>
      </c>
      <c r="D18" s="79"/>
      <c r="E18" s="15"/>
      <c r="F18" s="2"/>
    </row>
    <row r="19" spans="1:6" ht="13.5" thickBot="1" x14ac:dyDescent="0.25">
      <c r="A19" s="2"/>
      <c r="B19" s="27"/>
      <c r="C19" s="27"/>
      <c r="D19" s="27"/>
      <c r="E19" s="27"/>
      <c r="F19" s="2"/>
    </row>
    <row r="20" spans="1:6" ht="13.5" customHeight="1" thickBot="1" x14ac:dyDescent="0.25">
      <c r="A20" s="2"/>
      <c r="B20" s="16" t="s">
        <v>14</v>
      </c>
      <c r="C20" s="17"/>
      <c r="D20" s="18"/>
      <c r="E20" s="19">
        <f>C18</f>
        <v>0</v>
      </c>
      <c r="F20" s="2"/>
    </row>
    <row r="21" spans="1:6" s="1" customFormat="1" ht="12.75" customHeight="1" thickBot="1" x14ac:dyDescent="0.25">
      <c r="A21" s="2"/>
      <c r="B21" s="20"/>
      <c r="C21" s="21"/>
      <c r="D21" s="3"/>
      <c r="E21" s="22"/>
      <c r="F21" s="2"/>
    </row>
    <row r="22" spans="1:6" ht="13.5" customHeight="1" x14ac:dyDescent="0.2">
      <c r="A22" s="2"/>
      <c r="B22" s="10" t="s">
        <v>15</v>
      </c>
      <c r="C22" s="30" t="s">
        <v>16</v>
      </c>
      <c r="D22" s="31"/>
      <c r="E22" s="32" t="s">
        <v>17</v>
      </c>
      <c r="F22" s="2"/>
    </row>
    <row r="23" spans="1:6" x14ac:dyDescent="0.2">
      <c r="A23" s="2"/>
      <c r="B23" s="5" t="s">
        <v>18</v>
      </c>
      <c r="C23" s="66">
        <f>0.053</f>
        <v>5.2999999999999999E-2</v>
      </c>
      <c r="D23" s="53"/>
      <c r="E23" s="54">
        <f>E20*C23</f>
        <v>0</v>
      </c>
      <c r="F23" s="2"/>
    </row>
    <row r="24" spans="1:6" x14ac:dyDescent="0.2">
      <c r="A24" s="2"/>
      <c r="B24" s="55" t="s">
        <v>19</v>
      </c>
      <c r="C24" s="56">
        <f>1.1%</f>
        <v>1.1000000000000001E-2</v>
      </c>
      <c r="D24" s="57"/>
      <c r="E24" s="54">
        <f>E20*C24</f>
        <v>0</v>
      </c>
      <c r="F24" s="2"/>
    </row>
    <row r="25" spans="1:6" s="1" customFormat="1" x14ac:dyDescent="0.2">
      <c r="A25" s="80"/>
      <c r="B25" s="58" t="s">
        <v>20</v>
      </c>
      <c r="C25" s="59"/>
      <c r="D25" s="53"/>
      <c r="E25" s="60" t="str">
        <f>IF(C25="","",E20*C25)</f>
        <v/>
      </c>
      <c r="F25" s="2"/>
    </row>
    <row r="26" spans="1:6" s="1" customFormat="1" x14ac:dyDescent="0.2">
      <c r="A26" s="80"/>
      <c r="B26" s="58" t="s">
        <v>53</v>
      </c>
      <c r="C26" s="59"/>
      <c r="D26" s="61"/>
      <c r="E26" s="60" t="str">
        <f>IF(C26="","",E20*C26)</f>
        <v/>
      </c>
      <c r="F26" s="2"/>
    </row>
    <row r="27" spans="1:6" s="1" customFormat="1" x14ac:dyDescent="0.2">
      <c r="A27" s="2"/>
      <c r="B27" s="5" t="str">
        <f>IF(C17=B68,"Imposta alla fonte","")</f>
        <v/>
      </c>
      <c r="C27" s="52" t="str">
        <f>IF(C17=B68,0.05,"")</f>
        <v/>
      </c>
      <c r="D27" s="53"/>
      <c r="E27" s="54" t="str">
        <f>IF(C27="","",E20*C27)</f>
        <v/>
      </c>
      <c r="F27" s="2"/>
    </row>
    <row r="28" spans="1:6" x14ac:dyDescent="0.2">
      <c r="A28" s="2"/>
      <c r="B28" s="5" t="str">
        <f>IF(C17=B70,"Imposta alla fonte","")</f>
        <v/>
      </c>
      <c r="C28" s="62"/>
      <c r="D28" s="61"/>
      <c r="E28" s="54" t="str">
        <f>IF(C28="","",E20*C28)</f>
        <v/>
      </c>
      <c r="F28" s="2"/>
    </row>
    <row r="29" spans="1:6" s="1" customFormat="1" x14ac:dyDescent="0.2">
      <c r="A29" s="2"/>
      <c r="B29" s="63" t="str">
        <f>IF(C16=B62,"CAF","")</f>
        <v/>
      </c>
      <c r="C29" s="64" t="str">
        <f>IF(C16=B62,0.0017,"")</f>
        <v/>
      </c>
      <c r="D29" s="65"/>
      <c r="E29" s="54" t="str">
        <f>IF(C29="","",E20*C29)</f>
        <v/>
      </c>
      <c r="F29" s="2"/>
    </row>
    <row r="30" spans="1:6" ht="13.5" customHeight="1" thickBot="1" x14ac:dyDescent="0.25">
      <c r="A30" s="2"/>
      <c r="B30" s="33" t="s">
        <v>21</v>
      </c>
      <c r="C30" s="34">
        <f>SUM(C23:C29)</f>
        <v>6.4000000000000001E-2</v>
      </c>
      <c r="D30" s="35"/>
      <c r="E30" s="36">
        <f>SUM(E23:E29)</f>
        <v>0</v>
      </c>
      <c r="F30" s="2"/>
    </row>
    <row r="31" spans="1:6" ht="13.5" thickBot="1" x14ac:dyDescent="0.25">
      <c r="A31" s="2"/>
      <c r="B31" s="37"/>
      <c r="C31" s="38"/>
      <c r="D31" s="37"/>
      <c r="E31" s="37"/>
      <c r="F31" s="2"/>
    </row>
    <row r="32" spans="1:6" ht="13.5" thickBot="1" x14ac:dyDescent="0.25">
      <c r="A32" s="2"/>
      <c r="B32" s="39" t="s">
        <v>22</v>
      </c>
      <c r="C32" s="40"/>
      <c r="D32" s="41"/>
      <c r="E32" s="42">
        <f>E20-E30</f>
        <v>0</v>
      </c>
      <c r="F32" s="2"/>
    </row>
    <row r="33" spans="1:8" x14ac:dyDescent="0.2">
      <c r="A33" s="2"/>
      <c r="B33" s="2"/>
      <c r="C33" s="2"/>
      <c r="D33" s="2"/>
      <c r="E33" s="2"/>
      <c r="F33" s="2"/>
    </row>
    <row r="34" spans="1:8" ht="18.600000000000001" customHeight="1" x14ac:dyDescent="0.2">
      <c r="A34" s="4"/>
      <c r="B34" s="4"/>
      <c r="C34" s="4"/>
      <c r="D34" s="4"/>
      <c r="E34" s="4"/>
      <c r="F34" s="4"/>
      <c r="H34" s="1"/>
    </row>
    <row r="35" spans="1:8" s="48" customFormat="1" x14ac:dyDescent="0.2">
      <c r="A35" s="47"/>
      <c r="B35" s="47"/>
      <c r="C35" s="47"/>
      <c r="D35" s="47"/>
      <c r="E35" s="47"/>
      <c r="F35" s="47"/>
    </row>
    <row r="36" spans="1:8" s="48" customFormat="1" hidden="1" x14ac:dyDescent="0.2">
      <c r="A36" s="47"/>
      <c r="B36" s="49"/>
      <c r="C36" s="49"/>
      <c r="D36" s="49"/>
      <c r="E36" s="49"/>
      <c r="F36" s="49"/>
    </row>
    <row r="37" spans="1:8" s="48" customFormat="1" hidden="1" x14ac:dyDescent="0.2">
      <c r="A37" s="47"/>
      <c r="B37" s="50" t="s">
        <v>48</v>
      </c>
      <c r="C37" s="47"/>
      <c r="D37" s="47"/>
      <c r="E37" s="47"/>
      <c r="F37" s="47"/>
    </row>
    <row r="38" spans="1:8" s="48" customFormat="1" hidden="1" x14ac:dyDescent="0.2">
      <c r="A38" s="47"/>
      <c r="B38" s="47" t="s">
        <v>49</v>
      </c>
      <c r="C38" s="67">
        <v>0</v>
      </c>
      <c r="D38" s="47">
        <f t="shared" ref="D38:D64" si="0">IF($C$16=B38,C38,"")</f>
        <v>0</v>
      </c>
      <c r="E38" s="47">
        <f>IF($C$17=B38,C38,"")</f>
        <v>0</v>
      </c>
      <c r="F38" s="47"/>
    </row>
    <row r="39" spans="1:8" s="48" customFormat="1" hidden="1" x14ac:dyDescent="0.2">
      <c r="A39" s="47"/>
      <c r="B39" s="47" t="s">
        <v>23</v>
      </c>
      <c r="C39" s="47">
        <v>1.4500000000000001E-2</v>
      </c>
      <c r="D39" s="47" t="str">
        <f t="shared" si="0"/>
        <v/>
      </c>
      <c r="E39" s="47"/>
      <c r="F39" s="47"/>
    </row>
    <row r="40" spans="1:8" s="48" customFormat="1" hidden="1" x14ac:dyDescent="0.2">
      <c r="A40" s="47"/>
      <c r="B40" s="47" t="s">
        <v>24</v>
      </c>
      <c r="C40" s="47">
        <v>1.6E-2</v>
      </c>
      <c r="D40" s="47" t="str">
        <f t="shared" si="0"/>
        <v/>
      </c>
      <c r="E40" s="47"/>
      <c r="F40" s="47"/>
    </row>
    <row r="41" spans="1:8" s="48" customFormat="1" hidden="1" x14ac:dyDescent="0.2">
      <c r="A41" s="47"/>
      <c r="B41" s="47" t="s">
        <v>25</v>
      </c>
      <c r="C41" s="47">
        <v>1.7999999999999999E-2</v>
      </c>
      <c r="D41" s="47" t="str">
        <f t="shared" si="0"/>
        <v/>
      </c>
      <c r="E41" s="47"/>
      <c r="F41" s="47"/>
    </row>
    <row r="42" spans="1:8" s="48" customFormat="1" hidden="1" x14ac:dyDescent="0.2">
      <c r="A42" s="47"/>
      <c r="B42" s="47" t="s">
        <v>26</v>
      </c>
      <c r="C42" s="47">
        <v>1.2500000000000001E-2</v>
      </c>
      <c r="D42" s="47" t="str">
        <f t="shared" si="0"/>
        <v/>
      </c>
      <c r="E42" s="47"/>
      <c r="F42" s="47"/>
    </row>
    <row r="43" spans="1:8" s="48" customFormat="1" hidden="1" x14ac:dyDescent="0.2">
      <c r="A43" s="47"/>
      <c r="B43" s="47" t="s">
        <v>27</v>
      </c>
      <c r="C43" s="47">
        <v>1.6500000000000001E-2</v>
      </c>
      <c r="D43" s="47" t="str">
        <f t="shared" si="0"/>
        <v/>
      </c>
      <c r="E43" s="47"/>
      <c r="F43" s="47"/>
    </row>
    <row r="44" spans="1:8" s="48" customFormat="1" hidden="1" x14ac:dyDescent="0.2">
      <c r="A44" s="47"/>
      <c r="B44" s="47" t="s">
        <v>28</v>
      </c>
      <c r="C44" s="47">
        <v>1.4999999999999999E-2</v>
      </c>
      <c r="D44" s="47" t="str">
        <f t="shared" si="0"/>
        <v/>
      </c>
      <c r="E44" s="47"/>
      <c r="F44" s="47"/>
    </row>
    <row r="45" spans="1:8" s="48" customFormat="1" hidden="1" x14ac:dyDescent="0.2">
      <c r="A45" s="47"/>
      <c r="B45" s="47" t="s">
        <v>29</v>
      </c>
      <c r="C45" s="47">
        <v>2.4799999999999999E-2</v>
      </c>
      <c r="D45" s="47" t="str">
        <f t="shared" si="0"/>
        <v/>
      </c>
      <c r="E45" s="47"/>
      <c r="F45" s="47"/>
    </row>
    <row r="46" spans="1:8" s="48" customFormat="1" hidden="1" x14ac:dyDescent="0.2">
      <c r="A46" s="47"/>
      <c r="B46" s="47" t="s">
        <v>30</v>
      </c>
      <c r="C46" s="47">
        <v>2.2800000000000001E-2</v>
      </c>
      <c r="D46" s="47" t="str">
        <f t="shared" si="0"/>
        <v/>
      </c>
      <c r="E46" s="47"/>
      <c r="F46" s="47"/>
    </row>
    <row r="47" spans="1:8" s="48" customFormat="1" hidden="1" x14ac:dyDescent="0.2">
      <c r="A47" s="47"/>
      <c r="B47" s="47" t="s">
        <v>31</v>
      </c>
      <c r="C47" s="47">
        <v>1.4E-2</v>
      </c>
      <c r="D47" s="47" t="str">
        <f t="shared" si="0"/>
        <v/>
      </c>
      <c r="E47" s="47"/>
      <c r="F47" s="47"/>
    </row>
    <row r="48" spans="1:8" s="48" customFormat="1" hidden="1" x14ac:dyDescent="0.2">
      <c r="A48" s="47"/>
      <c r="B48" s="47" t="s">
        <v>32</v>
      </c>
      <c r="C48" s="47">
        <v>1.6E-2</v>
      </c>
      <c r="D48" s="47" t="str">
        <f t="shared" si="0"/>
        <v/>
      </c>
      <c r="E48" s="47"/>
      <c r="F48" s="47"/>
    </row>
    <row r="49" spans="1:6" s="48" customFormat="1" hidden="1" x14ac:dyDescent="0.2">
      <c r="A49" s="47"/>
      <c r="B49" s="47" t="s">
        <v>33</v>
      </c>
      <c r="C49" s="47">
        <v>2.75E-2</v>
      </c>
      <c r="D49" s="47" t="str">
        <f t="shared" si="0"/>
        <v/>
      </c>
      <c r="E49" s="47"/>
      <c r="F49" s="47"/>
    </row>
    <row r="50" spans="1:6" s="48" customFormat="1" hidden="1" x14ac:dyDescent="0.2">
      <c r="A50" s="47"/>
      <c r="B50" s="47" t="s">
        <v>34</v>
      </c>
      <c r="C50" s="47">
        <v>1.35E-2</v>
      </c>
      <c r="D50" s="47" t="str">
        <f t="shared" si="0"/>
        <v/>
      </c>
      <c r="E50" s="47"/>
      <c r="F50" s="47"/>
    </row>
    <row r="51" spans="1:6" s="48" customFormat="1" hidden="1" x14ac:dyDescent="0.2">
      <c r="A51" s="47"/>
      <c r="B51" s="47" t="s">
        <v>35</v>
      </c>
      <c r="C51" s="47">
        <v>1.9E-2</v>
      </c>
      <c r="D51" s="47" t="str">
        <f t="shared" si="0"/>
        <v/>
      </c>
      <c r="E51" s="47"/>
      <c r="F51" s="47"/>
    </row>
    <row r="52" spans="1:6" s="48" customFormat="1" ht="13.15" hidden="1" customHeight="1" x14ac:dyDescent="0.2">
      <c r="A52" s="47"/>
      <c r="B52" s="47" t="s">
        <v>36</v>
      </c>
      <c r="C52" s="47">
        <v>1.4999999999999999E-2</v>
      </c>
      <c r="D52" s="47" t="str">
        <f t="shared" si="0"/>
        <v/>
      </c>
      <c r="E52" s="47"/>
      <c r="F52" s="47"/>
    </row>
    <row r="53" spans="1:6" s="48" customFormat="1" ht="13.15" hidden="1" customHeight="1" x14ac:dyDescent="0.2">
      <c r="A53" s="47"/>
      <c r="B53" s="47" t="s">
        <v>37</v>
      </c>
      <c r="C53" s="47">
        <v>1.4E-2</v>
      </c>
      <c r="D53" s="47" t="str">
        <f t="shared" si="0"/>
        <v/>
      </c>
      <c r="E53" s="47"/>
      <c r="F53" s="47"/>
    </row>
    <row r="54" spans="1:6" s="48" customFormat="1" ht="13.15" hidden="1" customHeight="1" x14ac:dyDescent="0.2">
      <c r="A54" s="47"/>
      <c r="B54" s="47" t="s">
        <v>38</v>
      </c>
      <c r="C54" s="47">
        <v>1.7999999999999999E-2</v>
      </c>
      <c r="D54" s="47" t="str">
        <f t="shared" si="0"/>
        <v/>
      </c>
      <c r="E54" s="47"/>
      <c r="F54" s="47"/>
    </row>
    <row r="55" spans="1:6" s="48" customFormat="1" ht="13.15" hidden="1" customHeight="1" x14ac:dyDescent="0.2">
      <c r="A55" s="47"/>
      <c r="B55" s="47" t="s">
        <v>39</v>
      </c>
      <c r="C55" s="47">
        <v>1.2500000000000001E-2</v>
      </c>
      <c r="D55" s="47" t="str">
        <f t="shared" si="0"/>
        <v/>
      </c>
      <c r="E55" s="47"/>
      <c r="F55" s="47"/>
    </row>
    <row r="56" spans="1:6" s="48" customFormat="1" ht="13.15" hidden="1" customHeight="1" x14ac:dyDescent="0.2">
      <c r="A56" s="47"/>
      <c r="B56" s="47" t="s">
        <v>40</v>
      </c>
      <c r="C56" s="47">
        <v>1.2999999999999999E-2</v>
      </c>
      <c r="D56" s="47" t="str">
        <f t="shared" si="0"/>
        <v/>
      </c>
      <c r="E56" s="47"/>
      <c r="F56" s="47"/>
    </row>
    <row r="57" spans="1:6" s="48" customFormat="1" ht="13.15" hidden="1" customHeight="1" x14ac:dyDescent="0.2">
      <c r="A57" s="47"/>
      <c r="B57" s="47" t="s">
        <v>41</v>
      </c>
      <c r="C57" s="47">
        <v>1.2999999999999999E-2</v>
      </c>
      <c r="D57" s="47" t="str">
        <f t="shared" si="0"/>
        <v/>
      </c>
      <c r="E57" s="47"/>
      <c r="F57" s="47"/>
    </row>
    <row r="58" spans="1:6" s="48" customFormat="1" ht="13.15" hidden="1" customHeight="1" x14ac:dyDescent="0.2">
      <c r="A58" s="47"/>
      <c r="B58" s="47" t="s">
        <v>42</v>
      </c>
      <c r="C58" s="47">
        <v>1.7000000000000001E-2</v>
      </c>
      <c r="D58" s="47" t="str">
        <f t="shared" si="0"/>
        <v/>
      </c>
      <c r="E58" s="47"/>
      <c r="F58" s="47"/>
    </row>
    <row r="59" spans="1:6" s="48" customFormat="1" ht="13.15" hidden="1" customHeight="1" x14ac:dyDescent="0.2">
      <c r="A59" s="47"/>
      <c r="B59" s="47" t="s">
        <v>43</v>
      </c>
      <c r="C59" s="47">
        <v>1.4999999999999999E-2</v>
      </c>
      <c r="D59" s="47" t="str">
        <f t="shared" si="0"/>
        <v/>
      </c>
      <c r="E59" s="47"/>
      <c r="F59" s="47"/>
    </row>
    <row r="60" spans="1:6" s="48" customFormat="1" hidden="1" x14ac:dyDescent="0.2">
      <c r="A60" s="47"/>
      <c r="B60" s="47" t="s">
        <v>0</v>
      </c>
      <c r="C60" s="47">
        <v>2.1000000000000001E-2</v>
      </c>
      <c r="D60" s="47" t="str">
        <f t="shared" si="0"/>
        <v/>
      </c>
      <c r="E60" s="47"/>
      <c r="F60" s="47"/>
    </row>
    <row r="61" spans="1:6" s="48" customFormat="1" ht="14.25" hidden="1" customHeight="1" x14ac:dyDescent="0.2">
      <c r="A61" s="47"/>
      <c r="B61" s="47" t="s">
        <v>44</v>
      </c>
      <c r="C61" s="47">
        <v>2.4799999999999999E-2</v>
      </c>
      <c r="D61" s="47" t="str">
        <f t="shared" si="0"/>
        <v/>
      </c>
      <c r="E61" s="47"/>
      <c r="F61" s="47"/>
    </row>
    <row r="62" spans="1:6" s="48" customFormat="1" hidden="1" x14ac:dyDescent="0.2">
      <c r="A62" s="47"/>
      <c r="B62" s="47" t="s">
        <v>45</v>
      </c>
      <c r="C62" s="47">
        <v>2.5000000000000001E-2</v>
      </c>
      <c r="D62" s="47" t="str">
        <f t="shared" si="0"/>
        <v/>
      </c>
      <c r="E62" s="47"/>
      <c r="F62" s="47"/>
    </row>
    <row r="63" spans="1:6" s="48" customFormat="1" hidden="1" x14ac:dyDescent="0.2">
      <c r="A63" s="47"/>
      <c r="B63" s="47" t="s">
        <v>46</v>
      </c>
      <c r="C63" s="47">
        <v>1.6E-2</v>
      </c>
      <c r="D63" s="47" t="str">
        <f t="shared" si="0"/>
        <v/>
      </c>
      <c r="E63" s="47"/>
      <c r="F63" s="47"/>
    </row>
    <row r="64" spans="1:6" s="48" customFormat="1" hidden="1" x14ac:dyDescent="0.2">
      <c r="A64" s="47"/>
      <c r="B64" s="47" t="s">
        <v>47</v>
      </c>
      <c r="C64" s="47">
        <v>1.025E-2</v>
      </c>
      <c r="D64" s="47" t="str">
        <f t="shared" si="0"/>
        <v/>
      </c>
      <c r="E64" s="47"/>
      <c r="F64" s="47"/>
    </row>
    <row r="65" spans="1:8" s="48" customFormat="1" hidden="1" x14ac:dyDescent="0.2">
      <c r="A65" s="47"/>
      <c r="B65" s="47"/>
      <c r="C65" s="47"/>
      <c r="D65" s="51"/>
      <c r="E65" s="47"/>
      <c r="F65" s="47"/>
    </row>
    <row r="66" spans="1:8" s="48" customFormat="1" hidden="1" x14ac:dyDescent="0.2">
      <c r="A66" s="47"/>
      <c r="B66" s="50" t="s">
        <v>12</v>
      </c>
      <c r="C66" s="47"/>
      <c r="D66" s="47"/>
      <c r="E66" s="47"/>
      <c r="F66" s="47"/>
    </row>
    <row r="67" spans="1:8" s="48" customFormat="1" hidden="1" x14ac:dyDescent="0.2">
      <c r="A67" s="47"/>
      <c r="B67" s="47" t="s">
        <v>49</v>
      </c>
      <c r="C67" s="47"/>
      <c r="D67" s="47"/>
      <c r="E67" s="47"/>
      <c r="F67" s="47"/>
    </row>
    <row r="68" spans="1:8" s="48" customFormat="1" hidden="1" x14ac:dyDescent="0.2">
      <c r="A68" s="47"/>
      <c r="B68" s="49" t="s">
        <v>50</v>
      </c>
      <c r="C68" s="47"/>
      <c r="D68" s="47"/>
      <c r="E68" s="47"/>
      <c r="F68" s="47"/>
    </row>
    <row r="69" spans="1:8" s="48" customFormat="1" hidden="1" x14ac:dyDescent="0.2">
      <c r="A69" s="47"/>
      <c r="B69" s="49" t="s">
        <v>51</v>
      </c>
      <c r="C69" s="47"/>
      <c r="D69" s="47"/>
      <c r="E69" s="47"/>
      <c r="F69" s="47"/>
    </row>
    <row r="70" spans="1:8" s="48" customFormat="1" hidden="1" x14ac:dyDescent="0.2">
      <c r="A70" s="47"/>
      <c r="B70" s="49" t="s">
        <v>52</v>
      </c>
      <c r="C70" s="47"/>
      <c r="D70" s="47"/>
      <c r="E70" s="47"/>
      <c r="F70" s="47"/>
    </row>
    <row r="71" spans="1:8" s="48" customFormat="1" hidden="1" x14ac:dyDescent="0.2">
      <c r="A71" s="47"/>
      <c r="B71" s="47"/>
      <c r="C71" s="47"/>
      <c r="D71" s="47"/>
      <c r="E71" s="47"/>
      <c r="F71" s="47"/>
    </row>
    <row r="72" spans="1:8" s="48" customFormat="1" ht="12.75" customHeight="1" x14ac:dyDescent="0.2">
      <c r="A72" s="51"/>
      <c r="B72" s="51"/>
      <c r="C72" s="51"/>
      <c r="D72" s="51"/>
      <c r="E72" s="51"/>
      <c r="F72" s="51"/>
    </row>
    <row r="73" spans="1:8" s="48" customFormat="1" x14ac:dyDescent="0.2"/>
    <row r="74" spans="1:8" x14ac:dyDescent="0.2">
      <c r="A74" s="1"/>
      <c r="B74" s="1"/>
      <c r="C74" s="1"/>
      <c r="D74" s="1"/>
      <c r="E74" s="1"/>
      <c r="F74" s="1"/>
      <c r="G74" s="1"/>
      <c r="H74" s="1"/>
    </row>
    <row r="75" spans="1:8" x14ac:dyDescent="0.2">
      <c r="A75" s="1"/>
      <c r="B75" s="1"/>
      <c r="C75" s="1"/>
      <c r="D75" s="1"/>
      <c r="E75" s="1"/>
      <c r="F75" s="1"/>
      <c r="G75" s="1"/>
      <c r="H75" s="1"/>
    </row>
    <row r="76" spans="1:8" x14ac:dyDescent="0.2">
      <c r="A76" s="1"/>
      <c r="B76" s="1"/>
      <c r="C76" s="1"/>
      <c r="D76" s="1"/>
      <c r="E76" s="1"/>
      <c r="F76" s="1"/>
      <c r="G76" s="1"/>
      <c r="H76" s="1"/>
    </row>
    <row r="77" spans="1:8" x14ac:dyDescent="0.2">
      <c r="A77" s="1"/>
      <c r="B77" s="1"/>
      <c r="C77" s="1"/>
      <c r="D77" s="1"/>
      <c r="E77" s="1"/>
      <c r="F77" s="1"/>
      <c r="G77" s="1"/>
      <c r="H77" s="1"/>
    </row>
    <row r="78" spans="1:8" x14ac:dyDescent="0.2">
      <c r="A78" s="1"/>
      <c r="B78" s="1"/>
      <c r="C78" s="1"/>
      <c r="D78" s="1"/>
      <c r="E78" s="1"/>
      <c r="F78" s="1"/>
      <c r="G78" s="1"/>
      <c r="H78" s="1"/>
    </row>
    <row r="79" spans="1:8" x14ac:dyDescent="0.2">
      <c r="A79" s="1"/>
      <c r="B79" s="1"/>
      <c r="C79" s="1"/>
      <c r="D79" s="1"/>
      <c r="E79" s="1"/>
      <c r="F79" s="1"/>
      <c r="G79" s="1"/>
      <c r="H79" s="1"/>
    </row>
    <row r="80" spans="1:8" x14ac:dyDescent="0.2">
      <c r="A80" s="1"/>
      <c r="B80" s="1"/>
      <c r="C80" s="1"/>
      <c r="D80" s="1"/>
      <c r="E80" s="1"/>
      <c r="F80" s="1"/>
      <c r="G80" s="1"/>
      <c r="H80" s="1"/>
    </row>
    <row r="81" spans="1:8" x14ac:dyDescent="0.2">
      <c r="A81" s="1"/>
      <c r="B81" s="1"/>
      <c r="C81" s="1"/>
      <c r="D81" s="1"/>
      <c r="E81" s="1"/>
      <c r="F81" s="1"/>
      <c r="G81" s="1"/>
      <c r="H81" s="1"/>
    </row>
    <row r="82" spans="1:8" x14ac:dyDescent="0.2">
      <c r="A82" s="1"/>
      <c r="B82" s="1"/>
      <c r="C82" s="1"/>
      <c r="D82" s="1"/>
      <c r="E82" s="1"/>
      <c r="F82" s="1"/>
      <c r="G82" s="1"/>
      <c r="H82" s="1"/>
    </row>
    <row r="83" spans="1:8" x14ac:dyDescent="0.2">
      <c r="A83" s="1"/>
      <c r="B83" s="1"/>
      <c r="C83" s="1"/>
      <c r="D83" s="1"/>
      <c r="E83" s="1"/>
      <c r="F83" s="1"/>
      <c r="G83" s="1"/>
      <c r="H83" s="1"/>
    </row>
    <row r="84" spans="1:8" x14ac:dyDescent="0.2">
      <c r="A84" s="1"/>
      <c r="B84" s="1"/>
      <c r="C84" s="1"/>
      <c r="D84" s="1"/>
      <c r="E84" s="1"/>
      <c r="F84" s="1"/>
      <c r="G84" s="1"/>
      <c r="H84" s="1"/>
    </row>
    <row r="85" spans="1:8" x14ac:dyDescent="0.2">
      <c r="A85" s="1"/>
      <c r="B85" s="1"/>
      <c r="C85" s="1"/>
      <c r="D85" s="1"/>
      <c r="E85" s="1"/>
      <c r="F85" s="1"/>
      <c r="G85" s="1"/>
      <c r="H85" s="1"/>
    </row>
    <row r="86" spans="1:8" x14ac:dyDescent="0.2">
      <c r="A86" s="1"/>
      <c r="B86" s="1"/>
      <c r="C86" s="1"/>
      <c r="D86" s="1"/>
      <c r="E86" s="1"/>
      <c r="F86" s="1"/>
      <c r="G86" s="1"/>
      <c r="H86" s="1"/>
    </row>
    <row r="87" spans="1:8" x14ac:dyDescent="0.2">
      <c r="A87" s="1"/>
      <c r="B87" s="1"/>
      <c r="C87" s="1"/>
      <c r="D87" s="1"/>
      <c r="E87" s="1"/>
      <c r="F87" s="1"/>
      <c r="G87" s="1"/>
      <c r="H87" s="1"/>
    </row>
    <row r="88" spans="1:8" x14ac:dyDescent="0.2">
      <c r="A88" s="1"/>
      <c r="B88" s="1"/>
      <c r="C88" s="1"/>
      <c r="D88" s="1"/>
      <c r="E88" s="1"/>
      <c r="F88" s="1"/>
      <c r="G88" s="1"/>
      <c r="H88" s="1"/>
    </row>
    <row r="89" spans="1:8" x14ac:dyDescent="0.2">
      <c r="A89" s="1"/>
      <c r="B89" s="1"/>
      <c r="C89" s="1"/>
      <c r="D89" s="1"/>
      <c r="E89" s="1"/>
      <c r="F89" s="1"/>
      <c r="G89" s="1"/>
      <c r="H89" s="1"/>
    </row>
    <row r="90" spans="1:8" x14ac:dyDescent="0.2">
      <c r="A90" s="1"/>
      <c r="B90" s="1"/>
      <c r="C90" s="1"/>
      <c r="D90" s="1"/>
      <c r="E90" s="1"/>
      <c r="F90" s="1"/>
      <c r="G90" s="1"/>
      <c r="H90" s="1"/>
    </row>
    <row r="91" spans="1:8" x14ac:dyDescent="0.2">
      <c r="A91" s="1"/>
      <c r="B91" s="1"/>
      <c r="C91" s="1"/>
      <c r="D91" s="1"/>
      <c r="E91" s="1"/>
      <c r="F91" s="1"/>
      <c r="G91" s="1"/>
      <c r="H91" s="1"/>
    </row>
    <row r="92" spans="1:8" x14ac:dyDescent="0.2">
      <c r="A92" s="1"/>
      <c r="B92" s="1"/>
      <c r="C92" s="1"/>
      <c r="D92" s="1"/>
      <c r="E92" s="1"/>
      <c r="F92" s="1"/>
      <c r="G92" s="1"/>
      <c r="H92" s="1"/>
    </row>
    <row r="93" spans="1:8" x14ac:dyDescent="0.2">
      <c r="A93" s="1"/>
      <c r="B93" s="1"/>
      <c r="C93" s="1"/>
      <c r="D93" s="1"/>
      <c r="E93" s="1"/>
      <c r="F93" s="1"/>
      <c r="G93" s="1"/>
      <c r="H93" s="1"/>
    </row>
    <row r="94" spans="1:8" x14ac:dyDescent="0.2">
      <c r="A94" s="1"/>
      <c r="B94" s="1"/>
      <c r="C94" s="1"/>
      <c r="D94" s="1"/>
      <c r="E94" s="1"/>
      <c r="F94" s="1"/>
      <c r="G94" s="1"/>
      <c r="H94" s="1"/>
    </row>
    <row r="95" spans="1:8" x14ac:dyDescent="0.2">
      <c r="A95" s="1"/>
      <c r="B95" s="1"/>
      <c r="C95" s="1"/>
      <c r="D95" s="1"/>
      <c r="E95" s="1"/>
      <c r="F95" s="1"/>
      <c r="G95" s="1"/>
      <c r="H95" s="1"/>
    </row>
    <row r="96" spans="1:8" x14ac:dyDescent="0.2">
      <c r="A96" s="1"/>
      <c r="B96" s="1"/>
      <c r="C96" s="1"/>
      <c r="D96" s="1"/>
      <c r="E96" s="1"/>
      <c r="F96" s="1"/>
      <c r="G96" s="1"/>
      <c r="H96" s="1"/>
    </row>
    <row r="97" spans="1:8" x14ac:dyDescent="0.2">
      <c r="A97" s="1"/>
      <c r="B97" s="1"/>
      <c r="C97" s="1"/>
      <c r="D97" s="1"/>
      <c r="E97" s="1"/>
      <c r="F97" s="1"/>
      <c r="G97" s="1"/>
      <c r="H97" s="1"/>
    </row>
    <row r="98" spans="1:8" x14ac:dyDescent="0.2">
      <c r="A98" s="1"/>
      <c r="B98" s="1"/>
      <c r="C98" s="1"/>
      <c r="D98" s="1"/>
      <c r="E98" s="1"/>
      <c r="F98" s="1"/>
      <c r="G98" s="1"/>
      <c r="H98" s="1"/>
    </row>
    <row r="99" spans="1:8" x14ac:dyDescent="0.2">
      <c r="A99" s="1"/>
      <c r="B99" s="1"/>
      <c r="C99" s="1"/>
      <c r="D99" s="1"/>
      <c r="E99" s="1"/>
      <c r="F99" s="1"/>
      <c r="G99" s="1"/>
      <c r="H99" s="1"/>
    </row>
    <row r="100" spans="1:8" x14ac:dyDescent="0.2">
      <c r="A100" s="1"/>
      <c r="B100" s="1"/>
      <c r="C100" s="1"/>
      <c r="D100" s="1"/>
      <c r="E100" s="1"/>
      <c r="F100" s="1"/>
      <c r="G100" s="1"/>
      <c r="H100" s="1"/>
    </row>
    <row r="101" spans="1:8" x14ac:dyDescent="0.2">
      <c r="A101" s="1"/>
      <c r="B101" s="1"/>
      <c r="C101" s="1"/>
      <c r="D101" s="1"/>
      <c r="E101" s="1"/>
      <c r="F101" s="1"/>
      <c r="G101" s="1"/>
      <c r="H101" s="1"/>
    </row>
    <row r="102" spans="1:8" x14ac:dyDescent="0.2">
      <c r="A102" s="1"/>
      <c r="B102" s="1"/>
      <c r="C102" s="1"/>
      <c r="D102" s="1"/>
      <c r="E102" s="1"/>
      <c r="F102" s="1"/>
      <c r="G102" s="1"/>
      <c r="H102" s="1"/>
    </row>
    <row r="103" spans="1:8" x14ac:dyDescent="0.2">
      <c r="A103" s="1"/>
      <c r="B103" s="1"/>
      <c r="C103" s="1"/>
      <c r="D103" s="1"/>
      <c r="E103" s="1"/>
      <c r="F103" s="1"/>
      <c r="G103" s="1"/>
      <c r="H103" s="1"/>
    </row>
  </sheetData>
  <sheetProtection selectLockedCells="1"/>
  <mergeCells count="12">
    <mergeCell ref="A25:A26"/>
    <mergeCell ref="C5:E5"/>
    <mergeCell ref="C6:E6"/>
    <mergeCell ref="C10:E10"/>
    <mergeCell ref="C11:E11"/>
    <mergeCell ref="C12:E12"/>
    <mergeCell ref="C13:E13"/>
    <mergeCell ref="C4:E4"/>
    <mergeCell ref="C7:E7"/>
    <mergeCell ref="C16:D16"/>
    <mergeCell ref="C17:D17"/>
    <mergeCell ref="C18:D18"/>
  </mergeCells>
  <dataValidations count="2">
    <dataValidation type="list" allowBlank="1" showInputMessage="1" showErrorMessage="1" sqref="C16:D16" xr:uid="{00000000-0002-0000-0000-000000000000}">
      <formula1>$B$38:$B$64</formula1>
    </dataValidation>
    <dataValidation type="list" allowBlank="1" showInputMessage="1" showErrorMessage="1" sqref="C17:D17" xr:uid="{00000000-0002-0000-0000-000001000000}">
      <formula1>$B$67:$B$70</formula1>
    </dataValidation>
  </dataValidations>
  <pageMargins left="0.70866141732283472" right="0.70866141732283472" top="0.78740157480314965" bottom="0.78740157480314965" header="0.31496062992125984" footer="0.31496062992125984"/>
  <pageSetup paperSize="9" scale="97" orientation="portrait" r:id="rId1"/>
  <ignoredErrors>
    <ignoredError sqref="D6:E6 D11:E11 D5:E5 D10:E10" unlocked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Lohnabrechnung Monatslohn</vt:lpstr>
      <vt:lpstr>'Lohnabrechnung Monatslohn'!Druckbereich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2011-05-03T13:09:57Z</cp:lastPrinted>
  <dcterms:created xsi:type="dcterms:W3CDTF">2010-12-14T16:43:31Z</dcterms:created>
  <dcterms:modified xsi:type="dcterms:W3CDTF">2023-12-14T09:45:10Z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10:54:17</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COO.2101.104.5.3506300</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10:54:17</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*COO.2101.104.5.3506300*</vt:lpwstr>
  </property>
  <property fmtid="{D5CDD505-2E9C-101B-9397-08002B2CF9AE}" pid="27" name="FSC#COOELAK@1.1001:RefBarCode">
    <vt:lpwstr>*Conteggio_salariale_(salario_mensile)_2013*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*COO.2101.104.6.1769490*</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