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3B955DE5-C62D-4A20-A9FE-46039A0881D4}" xr6:coauthVersionLast="47" xr6:coauthVersionMax="47" xr10:uidLastSave="{00000000-0000-0000-0000-000000000000}"/>
  <bookViews>
    <workbookView xWindow="-120" yWindow="-120" windowWidth="29040" windowHeight="15720" xr2:uid="{00000000-000D-0000-FFFF-FFFF00000000}"/>
  </bookViews>
  <sheets>
    <sheet name="Lohnabrechnung Stundenlohn" sheetId="2" r:id="rId1"/>
  </sheets>
  <definedNames>
    <definedName name="_xlnm.Print_Area" localSheetId="0">'Lohnabrechnung Stundenlohn'!$B$2:$E$53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2" l="1"/>
  <c r="D23" i="2" l="1"/>
  <c r="E23" i="2" s="1"/>
  <c r="B33" i="2"/>
  <c r="B32" i="2"/>
  <c r="B31" i="2"/>
  <c r="D42" i="2"/>
  <c r="E32" i="2"/>
  <c r="D32" i="2"/>
  <c r="D30" i="2"/>
  <c r="D54" i="2"/>
  <c r="D33" i="2"/>
  <c r="C31" i="2"/>
  <c r="E31" i="2" s="1"/>
  <c r="D68" i="2"/>
  <c r="D67" i="2"/>
  <c r="D66" i="2"/>
  <c r="D65" i="2"/>
  <c r="D64" i="2"/>
  <c r="D63" i="2"/>
  <c r="D62" i="2"/>
  <c r="D61" i="2"/>
  <c r="D60" i="2"/>
  <c r="D59" i="2"/>
  <c r="D58" i="2"/>
  <c r="D57" i="2"/>
  <c r="D56" i="2"/>
  <c r="D55" i="2"/>
  <c r="D53" i="2"/>
  <c r="D52" i="2"/>
  <c r="D51" i="2"/>
  <c r="D50" i="2"/>
  <c r="D49" i="2"/>
  <c r="D48" i="2"/>
  <c r="D47" i="2"/>
  <c r="D46" i="2"/>
  <c r="D45" i="2"/>
  <c r="D44" i="2"/>
  <c r="D43" i="2"/>
  <c r="E29" i="2"/>
  <c r="D29" i="2"/>
  <c r="E22" i="2"/>
  <c r="E24" i="2" s="1"/>
  <c r="E30" i="2"/>
  <c r="D22" i="2"/>
  <c r="D24" i="2"/>
  <c r="D27" i="2"/>
  <c r="D28" i="2"/>
  <c r="E27" i="2" l="1"/>
  <c r="E28" i="2"/>
  <c r="D31" i="2"/>
  <c r="D34" i="2"/>
  <c r="D36" i="2" s="1"/>
  <c r="E33" i="2"/>
  <c r="E34" i="2" s="1"/>
  <c r="E36" i="2" s="1"/>
  <c r="C3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s>
  <commentList>
    <comment ref="B2" authorId="0" shapeId="0" xr:uid="{00000000-0006-0000-0000-000001000000}">
      <text>
        <r>
          <rPr>
            <sz val="9"/>
            <color indexed="81"/>
            <rFont val="Tahoma"/>
            <family val="2"/>
          </rPr>
          <t>Il presente documento excel è strutturato per l'assunzione di lavoratori tra i 18 anni (che compiono i 18 anni durante l'anno civile in questione) e l'età di riferimento AVS con un contratto a ore, il cui salario annuo non supera i fr. 22 050.- ed è conteggiato con una cassa cantonale di compensazione.    
Devono essere compilate tutte le celle che contengono un commento con il termine "indicare" o un terminedi uguale significato.   
Andate ai campi:
- Supplemento ferie 
- Assic. indennità giorn. malattia e  
- Assc. contro infortuni non prof. 
e controllate se tali posizioni sono rilevanti per la vostra situazione.</t>
        </r>
      </text>
    </comment>
    <comment ref="C2" authorId="0" shapeId="0" xr:uid="{00000000-0006-0000-0000-000002000000}">
      <text>
        <r>
          <rPr>
            <sz val="9"/>
            <color indexed="81"/>
            <rFont val="Tahoma"/>
            <family val="2"/>
          </rPr>
          <t>Indicare il mese e l'anno a cui fa riferimento il conteggio.</t>
        </r>
      </text>
    </comment>
    <comment ref="E2" authorId="0" shapeId="0" xr:uid="{00000000-0006-0000-0000-000003000000}">
      <text>
        <r>
          <rPr>
            <sz val="9"/>
            <color indexed="81"/>
            <rFont val="Tahoma"/>
            <family val="2"/>
          </rPr>
          <t>Indicare il luogo e la data della compilazione del conteggio.</t>
        </r>
      </text>
    </comment>
    <comment ref="C5" authorId="0" shapeId="0" xr:uid="{00000000-0006-0000-0000-000004000000}">
      <text>
        <r>
          <rPr>
            <sz val="9"/>
            <color indexed="81"/>
            <rFont val="Tahoma"/>
            <family val="2"/>
          </rPr>
          <t xml:space="preserve">Indicare il nome e cognome del datore di lavoro. </t>
        </r>
      </text>
    </comment>
    <comment ref="C6" authorId="0" shapeId="0" xr:uid="{00000000-0006-0000-0000-000005000000}">
      <text>
        <r>
          <rPr>
            <sz val="9"/>
            <color indexed="81"/>
            <rFont val="Tahoma"/>
            <family val="2"/>
          </rPr>
          <t>Indicare la via del datore di lavoro.</t>
        </r>
      </text>
    </comment>
    <comment ref="C7" authorId="0" shapeId="0" xr:uid="{00000000-0006-0000-0000-000006000000}">
      <text>
        <r>
          <rPr>
            <sz val="9"/>
            <color indexed="81"/>
            <rFont val="Tahoma"/>
            <family val="2"/>
          </rPr>
          <t>Indicare il numero di avviamento postale e la località del datore di lavoro.</t>
        </r>
      </text>
    </comment>
    <comment ref="C10" authorId="0" shapeId="0" xr:uid="{00000000-0006-0000-0000-000007000000}">
      <text>
        <r>
          <rPr>
            <sz val="9"/>
            <color indexed="81"/>
            <rFont val="Tahoma"/>
            <family val="2"/>
          </rPr>
          <t>Indicare il nome e cognome del lavoratore.</t>
        </r>
      </text>
    </comment>
    <comment ref="C11" authorId="0" shapeId="0" xr:uid="{00000000-0006-0000-0000-000008000000}">
      <text>
        <r>
          <rPr>
            <sz val="9"/>
            <color indexed="81"/>
            <rFont val="Tahoma"/>
            <family val="2"/>
          </rPr>
          <t>Indicare la via del lavoratore.</t>
        </r>
      </text>
    </comment>
    <comment ref="C12" authorId="0" shapeId="0" xr:uid="{00000000-0006-0000-0000-000009000000}">
      <text>
        <r>
          <rPr>
            <sz val="9"/>
            <color indexed="81"/>
            <rFont val="Tahoma"/>
            <family val="2"/>
          </rPr>
          <t>Indicare il numero di avviamento postale e la località del lavoratore.</t>
        </r>
      </text>
    </comment>
    <comment ref="C13" authorId="0" shapeId="0" xr:uid="{00000000-0006-0000-0000-00000A000000}">
      <text>
        <r>
          <rPr>
            <sz val="9"/>
            <color indexed="81"/>
            <rFont val="Tahoma"/>
            <family val="2"/>
          </rPr>
          <t>Indicare il numero AVS del lavoratore.</t>
        </r>
      </text>
    </comment>
    <comment ref="C16" authorId="0" shapeId="0" xr:uid="{00000000-0006-0000-0000-00000B000000}">
      <text>
        <r>
          <rPr>
            <b/>
            <sz val="9"/>
            <color indexed="81"/>
            <rFont val="Tahoma"/>
            <family val="2"/>
          </rPr>
          <t xml:space="preserve">Menu a tendina
</t>
        </r>
        <r>
          <rPr>
            <sz val="9"/>
            <color indexed="81"/>
            <rFont val="Tahoma"/>
            <family val="2"/>
          </rPr>
          <t xml:space="preserve">Cliccare sulla cella e cliccare sulla freccia a destra per scegliere il Cantone in cui sono conteggiati i contributi alle assicurazioni sociali.
</t>
        </r>
      </text>
    </comment>
    <comment ref="C17" authorId="0" shapeId="0" xr:uid="{00000000-0006-0000-0000-00000C000000}">
      <text>
        <r>
          <rPr>
            <sz val="9"/>
            <color indexed="81"/>
            <rFont val="Tahoma"/>
            <family val="2"/>
          </rPr>
          <t xml:space="preserve">Menu a tendina:
Cliccare sulla cella e cliccare sulla freccia a destra per scegliere la procedura di conteggio desiderata: 
- "Semplificata", se scegliete la procedura di conteggio semplificata,
- "Ordinaria", se scegliete la procedura di conteggio ordinaria e il reddito del lavoratore non è soggetto all'obbligo generalizzato di imposta alla fonte,
- "Ordinaria con imposta alla fonte", se scegliete la procedura di conteggio ordinaria e il reddito del lavoratore è soggetto all'obbligo generalizzato di imposta alla fonte. 
</t>
        </r>
      </text>
    </comment>
    <comment ref="C19" authorId="0" shapeId="0" xr:uid="{00000000-0006-0000-0000-00000D000000}">
      <text>
        <r>
          <rPr>
            <sz val="9"/>
            <color indexed="81"/>
            <rFont val="Tahoma"/>
            <family val="2"/>
          </rPr>
          <t>Indicare il numero di ore di lavoro mensili.</t>
        </r>
      </text>
    </comment>
    <comment ref="B23" authorId="0" shapeId="0" xr:uid="{00000000-0006-0000-0000-00000E000000}">
      <text>
        <r>
          <rPr>
            <sz val="9"/>
            <color indexed="81"/>
            <rFont val="Tahoma"/>
            <family val="2"/>
          </rPr>
          <t>Di regola le ferie sono indennizzate tramite il versamento del salario durante il periodo di ferie. In tale modo il salario è versato come se il lavoratore lavorasse. Tuttavia, nel caso di un accordo per un tasso di occupazione irregolare, le parti possono accordarsi affinché il salario per le vacanze sia incluso nel salario sotto forma di un corrispondente supplemento ferie.
Nel caso di 4 settimane di ferie (numero minimo di giorni di ferie all’anno), il supplemento ferie è del 8.33% del salario, per 5 settimane del 10.64% e per 6 settimane del 13.04%. Durante il periodo delle ferie, quindi, il lavoratore non percepisce un salario.
La scelta di questo tipo di indennità presuppone che le parti abbiano fissato contrattualmente quale è la parte di salario da lavoro e quale è la parte di salario per le vacanze. Inoltre, nel conteggio salariale il datore di lavoro deve indicare il salario da lavoro e il salario per le vacanze separatamente.
(cfr. questo modello excel)</t>
        </r>
      </text>
    </comment>
    <comment ref="C23" authorId="0" shapeId="0" xr:uid="{00000000-0006-0000-0000-00000F000000}">
      <text>
        <r>
          <rPr>
            <b/>
            <sz val="9"/>
            <color indexed="81"/>
            <rFont val="Tahoma"/>
            <family val="2"/>
          </rPr>
          <t xml:space="preserve">Menu a tendina:
</t>
        </r>
        <r>
          <rPr>
            <sz val="9"/>
            <color indexed="81"/>
            <rFont val="Tahoma"/>
            <family val="2"/>
          </rPr>
          <t>Cliccare sulla cella e cliccare sulla freccia a destra per scegliere la variante auspicata 
Nel caso di un accordo per una retribuzione ordinaria del salario delle vacanze registrare qui la percentuale del supplemento ferie determinante. Nel caso di 4 settimane di ferie (numero minimo di giorni di ferie all’anno), il supplemento ferie è del 8.33% del salario, per 5 settimane del 10.64% e per 6 settimane del 13.04%.
Se non vi è un accordo per una retribuzione ordinaria</t>
        </r>
        <r>
          <rPr>
            <b/>
            <sz val="9"/>
            <color indexed="81"/>
            <rFont val="Tahoma"/>
            <family val="2"/>
          </rPr>
          <t xml:space="preserve"> </t>
        </r>
        <r>
          <rPr>
            <sz val="9"/>
            <color indexed="81"/>
            <rFont val="Tahoma"/>
            <family val="2"/>
          </rPr>
          <t>del salario delle vacanze, scegliere "Nessuno". Ciò significa che le ferie non sono pagate con il salario corrente bensì che devono essere indennizzate al momento effettivo delle ferie.</t>
        </r>
      </text>
    </comment>
    <comment ref="B29" authorId="0" shapeId="0" xr:uid="{00000000-0006-0000-0000-000010000000}">
      <text>
        <r>
          <rPr>
            <b/>
            <sz val="9"/>
            <color indexed="81"/>
            <rFont val="Tahoma"/>
            <family val="2"/>
          </rPr>
          <t xml:space="preserve">Assicurazione dell'indennità giornaliera per malattia. 
</t>
        </r>
        <r>
          <rPr>
            <sz val="9"/>
            <color indexed="81"/>
            <rFont val="Tahoma"/>
            <family val="2"/>
          </rPr>
          <t xml:space="preserve">Se per il lavoratore non sono versati premi all'assicurazione dell'indennità giornaliera per malattia, cancellare il contenuto di questa cella.  </t>
        </r>
      </text>
    </comment>
    <comment ref="C29" authorId="0" shapeId="0" xr:uid="{00000000-0006-0000-0000-000011000000}">
      <text>
        <r>
          <rPr>
            <sz val="9"/>
            <color indexed="81"/>
            <rFont val="Tahoma"/>
            <family val="2"/>
          </rPr>
          <t xml:space="preserve">Compilare questa cella se per il lavoratore si stipula un'assicurazione dell'indennità giornaliera per malattia, se si è concordato che esso paga una parte del premio e se si calcolano i premi in per cento o per mille della somma del salario.  
In questo caso l'aliquota determinante per il calcolo della parte a carico del lavoratore deve essere indicata in </t>
        </r>
        <r>
          <rPr>
            <u/>
            <sz val="9"/>
            <color indexed="81"/>
            <rFont val="Tahoma"/>
            <family val="2"/>
          </rPr>
          <t>per cento</t>
        </r>
        <r>
          <rPr>
            <sz val="9"/>
            <color indexed="81"/>
            <rFont val="Tahoma"/>
            <family val="2"/>
          </rPr>
          <t xml:space="preserve">.    
</t>
        </r>
      </text>
    </comment>
    <comment ref="E29" authorId="0" shapeId="0" xr:uid="{00000000-0006-0000-0000-000012000000}">
      <text>
        <r>
          <rPr>
            <sz val="9"/>
            <color indexed="81"/>
            <rFont val="Tahoma"/>
            <family val="2"/>
          </rPr>
          <t xml:space="preserve">Compilare questa cella se il lavoratore deve essere assicurato per l'indennità giornaliera per malattia, se è stato concordato che esso paga una parte dei premi e se i premi sono costituiti da in importo fisso. 
In questo caso nella cella deve essere indicata la parte di premio a carico del lavoratore e che il datore di lavoro deduce dal salario.
</t>
        </r>
        <r>
          <rPr>
            <b/>
            <sz val="9"/>
            <color indexed="81"/>
            <rFont val="Tahoma"/>
            <family val="2"/>
          </rPr>
          <t>Attenzione!:</t>
        </r>
        <r>
          <rPr>
            <sz val="9"/>
            <color indexed="81"/>
            <rFont val="Tahoma"/>
            <family val="2"/>
          </rPr>
          <t xml:space="preserve"> In questa cella vi è una formula nascosta che serve al calcolo del contributo per l'assicurazione dell'indennità giornaliera per malattia nel caso in cui un'aliquota percentuale debba essere applicata (cella C29). Se nella cella E29 viene indicato un importo fisso, la formula viene cancellata e il contributo per l'assicurazione dell'indennità giornaliera per malattia non può più essere calcolato nella variante di un'aliquota percentuale. Se l'utilizzatore desidera calcolare il contributo per l'assicurazione dell'indennità giornaliera per malattia nella variante di un'aliquota percentuale dopo la cancellazione della formula, dovrà scaricare un nuovo documento excel.</t>
        </r>
      </text>
    </comment>
    <comment ref="B30" authorId="0" shapeId="0" xr:uid="{00000000-0006-0000-0000-000013000000}">
      <text>
        <r>
          <rPr>
            <b/>
            <sz val="9"/>
            <color indexed="81"/>
            <rFont val="Tahoma"/>
            <family val="2"/>
          </rPr>
          <t xml:space="preserve">Assicurazione contro gli infortuni non professionali. </t>
        </r>
        <r>
          <rPr>
            <sz val="9"/>
            <color indexed="81"/>
            <rFont val="Tahoma"/>
            <family val="2"/>
          </rPr>
          <t xml:space="preserve">Il lavoratore deve essere assicurato contro gli infortuni non professionali se il suo orario di lavoro è di 8 o più ore settimanali. I premi sono versati all'assicurazione dal datore di lavoro ma sono a carico del lavoratore. Il datore di lavoro li deduce dal salario del lavoratore. 
Se l'orario di lavoro è inferiore a 8 ore settimanali il contenuto di questa cella deve essere cancellato.
</t>
        </r>
        <r>
          <rPr>
            <sz val="9"/>
            <color indexed="81"/>
            <rFont val="Tahoma"/>
            <family val="2"/>
          </rPr>
          <t xml:space="preserve"> 
</t>
        </r>
      </text>
    </comment>
    <comment ref="C30" authorId="0" shapeId="0" xr:uid="{00000000-0006-0000-0000-000014000000}">
      <text>
        <r>
          <rPr>
            <sz val="9"/>
            <color indexed="81"/>
            <rFont val="Tahoma"/>
            <family val="2"/>
          </rPr>
          <t xml:space="preserve">Se il lavoratore deve essere assicurato contro gli infortuni non professionali e se i premi sono calcolati in per mille della somma salariale, in questa cella la corrispondente aliquota deve essere indicata in </t>
        </r>
        <r>
          <rPr>
            <u/>
            <sz val="9"/>
            <color indexed="81"/>
            <rFont val="Tahoma"/>
            <family val="2"/>
          </rPr>
          <t>per cento</t>
        </r>
        <r>
          <rPr>
            <sz val="9"/>
            <color indexed="81"/>
            <rFont val="Tahoma"/>
            <family val="2"/>
          </rPr>
          <t xml:space="preserve">.
</t>
        </r>
      </text>
    </comment>
    <comment ref="E30" authorId="0" shapeId="0" xr:uid="{00000000-0006-0000-0000-000015000000}">
      <text>
        <r>
          <rPr>
            <sz val="9"/>
            <color indexed="81"/>
            <rFont val="Tahoma"/>
            <family val="2"/>
          </rPr>
          <t xml:space="preserve">Se il lavoratore deve essere assicurato contro gli infortuni non professionali e se i premi sono costituiti da un importo fisso annuo, indicare l'importo in questa cella.  
</t>
        </r>
        <r>
          <rPr>
            <b/>
            <sz val="9"/>
            <color indexed="81"/>
            <rFont val="Tahoma"/>
            <family val="2"/>
          </rPr>
          <t>Attenzione!:</t>
        </r>
        <r>
          <rPr>
            <sz val="9"/>
            <color indexed="81"/>
            <rFont val="Tahoma"/>
            <family val="2"/>
          </rPr>
          <t xml:space="preserve"> In questa cella vi è una formula nascosta che serve al calcolo del contributo per l'assicurazione infortunio non professionali nel caso in cui un'aliquota percentuale debba essere applicata (cella C30). Se nella cella E30 viene indicato un importo fisso, la formula viene cancellata e il contributo per l'assicurazione infortunio non professionali non può più essere calcolato nella variante di un'aliquota percentuale. Se l'utilizzatore desidera calcolare il contributo per l'assicurazione infortunio non professionali nella variante di un'aliquota percentuale dopo la cancellazione della formula, dovrà scaricare un nuovo documento excel.</t>
        </r>
      </text>
    </comment>
    <comment ref="C32" authorId="0" shapeId="0" xr:uid="{00000000-0006-0000-0000-000016000000}">
      <text>
        <r>
          <rPr>
            <sz val="9"/>
            <color indexed="81"/>
            <rFont val="Tahoma"/>
            <family val="2"/>
          </rPr>
          <t>Se il calcolo è effettuato con la procedura di conteggio ordinaria con imposta alla fonte, indicare in questa cella l'aliquota dell'imposta alla fonte.</t>
        </r>
      </text>
    </comment>
    <comment ref="B33" authorId="0" shapeId="0" xr:uid="{00000000-0006-0000-0000-000017000000}">
      <text>
        <r>
          <rPr>
            <b/>
            <sz val="9"/>
            <color indexed="81"/>
            <rFont val="Tahoma"/>
            <family val="2"/>
          </rPr>
          <t xml:space="preserve">Contributo alla cassa cantonale d'assegni familiari. </t>
        </r>
        <r>
          <rPr>
            <sz val="9"/>
            <color indexed="81"/>
            <rFont val="Tahoma"/>
            <family val="2"/>
          </rPr>
          <t xml:space="preserve">In questa cella è conteggiato il contributo del lavoratore per la cassa cantonale d'assegni familiari. Tale contributo è previsto solo nel Canton Vallese.
</t>
        </r>
      </text>
    </comment>
    <comment ref="C34" authorId="0" shapeId="0" xr:uid="{00000000-0006-0000-0000-000018000000}">
      <text>
        <r>
          <rPr>
            <sz val="9"/>
            <color indexed="81"/>
            <rFont val="Tahoma"/>
            <family val="2"/>
          </rPr>
          <t xml:space="preserve">Questo importo per cento corrisponde alla somma delle aliquote registrate in questa sezione. Non sono considerati gli eventuali contributi fissi 
(p. es. premi di assicurazioni contro gli infortuni non professionali di fr. 100.-). </t>
        </r>
      </text>
    </comment>
  </commentList>
</comments>
</file>

<file path=xl/sharedStrings.xml><?xml version="1.0" encoding="utf-8"?>
<sst xmlns="http://schemas.openxmlformats.org/spreadsheetml/2006/main" count="73" uniqueCount="61">
  <si>
    <t>Uri</t>
  </si>
  <si>
    <t>Conteggio salariale</t>
  </si>
  <si>
    <t>Mese, anno</t>
  </si>
  <si>
    <t>[Luogo, data]</t>
  </si>
  <si>
    <t>Datore di lavoro</t>
  </si>
  <si>
    <t>Nome, cognome</t>
  </si>
  <si>
    <t>Via</t>
  </si>
  <si>
    <t>NAP, località</t>
  </si>
  <si>
    <t>Lavoratore</t>
  </si>
  <si>
    <t>Numero AVS</t>
  </si>
  <si>
    <t>Basi</t>
  </si>
  <si>
    <t>Cantone</t>
  </si>
  <si>
    <t>Procedura di conteggio</t>
  </si>
  <si>
    <t>Salario orario</t>
  </si>
  <si>
    <t>Numero di ore</t>
  </si>
  <si>
    <t>Salario</t>
  </si>
  <si>
    <t>Aliquote</t>
  </si>
  <si>
    <t>Per ora</t>
  </si>
  <si>
    <t xml:space="preserve">Per mese </t>
  </si>
  <si>
    <t>Per mese</t>
  </si>
  <si>
    <t>Salario da lavoro</t>
  </si>
  <si>
    <t>Supplemento ferie</t>
  </si>
  <si>
    <t>Salario lordo</t>
  </si>
  <si>
    <t>Deduzioni</t>
  </si>
  <si>
    <t>AVS/AI/IPG</t>
  </si>
  <si>
    <t>AD</t>
  </si>
  <si>
    <t>Assic. contro infortuni non prof.</t>
  </si>
  <si>
    <t>Assic. indennità giorn. malattia</t>
  </si>
  <si>
    <t xml:space="preserve">Totale deduzioni  </t>
  </si>
  <si>
    <t>Salario netto</t>
  </si>
  <si>
    <t>Argovia</t>
  </si>
  <si>
    <t>Basilea Campagna</t>
  </si>
  <si>
    <t>Basilea Città</t>
  </si>
  <si>
    <t>Berna</t>
  </si>
  <si>
    <t>Friburgo</t>
  </si>
  <si>
    <t>Ginevra</t>
  </si>
  <si>
    <t>Glarona</t>
  </si>
  <si>
    <t>Grigioni</t>
  </si>
  <si>
    <t>Giura</t>
  </si>
  <si>
    <t>Lucerna</t>
  </si>
  <si>
    <t>Neuchâtel</t>
  </si>
  <si>
    <t xml:space="preserve">Nidvaldo </t>
  </si>
  <si>
    <t>Obvaldo</t>
  </si>
  <si>
    <t>San Gallo</t>
  </si>
  <si>
    <t>Soletta</t>
  </si>
  <si>
    <t>Sciaffusa</t>
  </si>
  <si>
    <t>Svitto</t>
  </si>
  <si>
    <t>Ticino</t>
  </si>
  <si>
    <t>Turgovia</t>
  </si>
  <si>
    <t>Vaud</t>
  </si>
  <si>
    <t>Vallese</t>
  </si>
  <si>
    <t>Zugo</t>
  </si>
  <si>
    <t>Zurigo</t>
  </si>
  <si>
    <t xml:space="preserve">Appenzello AR </t>
  </si>
  <si>
    <t>Appenzello AI</t>
  </si>
  <si>
    <t>Preventivo salariale</t>
  </si>
  <si>
    <t>Scegliere</t>
  </si>
  <si>
    <t>Semplificata</t>
  </si>
  <si>
    <t>Ordinaria</t>
  </si>
  <si>
    <t>Ordinaria con imposta alla fonte</t>
  </si>
  <si>
    <t>Nessuno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</si>
</sst>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11" x14ac:knownFonts="1">
    <font>
      <sz val="10"/>
      <color theme="1"/>
      <name val="Arial"/>
      <family val="2"/>
    </font>
    <font>
      <b/>
      <sz val="9"/>
      <name val="Arial"/>
      <family val="2"/>
    </font>
    <font>
      <b/>
      <sz val="11"/>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b/>
      <sz val="10"/>
      <color theme="9"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6EAFE"/>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thin">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thin">
        <color rgb="FF35629D"/>
      </left>
      <right style="medium">
        <color rgb="FF35629D"/>
      </right>
      <top style="thin">
        <color rgb="FF35629D"/>
      </top>
      <bottom style="thin">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right/>
      <top/>
      <bottom style="medium">
        <color rgb="FF35629D"/>
      </bottom>
      <diagonal/>
    </border>
    <border>
      <left style="thin">
        <color rgb="FF35629D"/>
      </left>
      <right style="thin">
        <color rgb="FF35629D"/>
      </right>
      <top/>
      <bottom style="thin">
        <color rgb="FF35629D"/>
      </bottom>
      <diagonal/>
    </border>
    <border>
      <left style="thin">
        <color rgb="FF35629D"/>
      </left>
      <right style="medium">
        <color rgb="FF35629D"/>
      </right>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style="thin">
        <color rgb="FF35629D"/>
      </left>
      <right style="medium">
        <color rgb="FF35629D"/>
      </right>
      <top style="medium">
        <color rgb="FF35629D"/>
      </top>
      <bottom style="medium">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s>
  <cellStyleXfs count="1">
    <xf numFmtId="0" fontId="0" fillId="0" borderId="0"/>
  </cellStyleXfs>
  <cellXfs count="107">
    <xf numFmtId="0" fontId="0" fillId="0" borderId="0" xfId="0"/>
    <xf numFmtId="0" fontId="0" fillId="2" borderId="0" xfId="0" applyFill="1" applyProtection="1"/>
    <xf numFmtId="0" fontId="0" fillId="0" borderId="0" xfId="0" applyProtection="1"/>
    <xf numFmtId="0" fontId="3" fillId="2"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Fill="1" applyBorder="1" applyAlignment="1" applyProtection="1"/>
    <xf numFmtId="0" fontId="3"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 fillId="2" borderId="0" xfId="0" applyFont="1" applyFill="1" applyBorder="1" applyAlignment="1" applyProtection="1">
      <alignment wrapText="1"/>
    </xf>
    <xf numFmtId="164" fontId="2" fillId="3" borderId="0" xfId="0" applyNumberFormat="1" applyFont="1" applyFill="1" applyBorder="1" applyAlignment="1" applyProtection="1">
      <alignment wrapText="1"/>
    </xf>
    <xf numFmtId="0" fontId="0" fillId="2" borderId="0" xfId="0" applyFill="1" applyBorder="1" applyProtection="1"/>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3" fillId="4" borderId="3" xfId="0" applyFont="1" applyFill="1" applyBorder="1" applyAlignment="1" applyProtection="1">
      <alignment horizontal="right" vertical="center" wrapText="1"/>
    </xf>
    <xf numFmtId="0" fontId="3" fillId="4" borderId="4" xfId="0" applyFont="1" applyFill="1" applyBorder="1" applyAlignment="1" applyProtection="1">
      <alignment horizontal="right" vertical="center" wrapText="1"/>
    </xf>
    <xf numFmtId="0" fontId="7" fillId="0" borderId="5" xfId="0" applyFont="1" applyFill="1" applyBorder="1" applyAlignment="1" applyProtection="1">
      <alignment horizontal="left" vertical="center" wrapText="1"/>
    </xf>
    <xf numFmtId="164" fontId="3" fillId="5" borderId="3" xfId="0" applyNumberFormat="1" applyFont="1" applyFill="1" applyBorder="1" applyAlignment="1" applyProtection="1">
      <alignment horizontal="right" vertical="center"/>
    </xf>
    <xf numFmtId="0" fontId="3" fillId="5" borderId="4" xfId="0" applyFont="1" applyFill="1" applyBorder="1" applyAlignment="1" applyProtection="1">
      <alignment horizontal="right" vertical="center"/>
    </xf>
    <xf numFmtId="0" fontId="3" fillId="4" borderId="6"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protection locked="0"/>
    </xf>
    <xf numFmtId="10" fontId="7" fillId="0" borderId="7"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left" vertical="center" wrapText="1"/>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0" fillId="2" borderId="0" xfId="0" applyFont="1" applyFill="1" applyAlignment="1" applyProtection="1">
      <alignment vertical="center"/>
    </xf>
    <xf numFmtId="0" fontId="0" fillId="5" borderId="8" xfId="0" applyFont="1" applyFill="1" applyBorder="1" applyAlignment="1" applyProtection="1">
      <alignment vertical="center"/>
    </xf>
    <xf numFmtId="0" fontId="0" fillId="5" borderId="9" xfId="0" applyFont="1" applyFill="1" applyBorder="1" applyAlignment="1" applyProtection="1">
      <alignment vertical="center"/>
    </xf>
    <xf numFmtId="0" fontId="9" fillId="5" borderId="6" xfId="0" applyFont="1" applyFill="1" applyBorder="1" applyAlignment="1" applyProtection="1">
      <alignment vertical="center"/>
    </xf>
    <xf numFmtId="0" fontId="0" fillId="0" borderId="5" xfId="0" applyFont="1" applyFill="1" applyBorder="1" applyAlignment="1" applyProtection="1">
      <alignment vertical="center"/>
    </xf>
    <xf numFmtId="0" fontId="0" fillId="0" borderId="10" xfId="0" quotePrefix="1" applyFill="1" applyBorder="1" applyAlignment="1" applyProtection="1">
      <alignment vertical="center"/>
    </xf>
    <xf numFmtId="0" fontId="0" fillId="0" borderId="11" xfId="0" quotePrefix="1" applyFill="1" applyBorder="1" applyAlignment="1" applyProtection="1">
      <alignment vertical="center"/>
    </xf>
    <xf numFmtId="164" fontId="0" fillId="0" borderId="11" xfId="0" quotePrefix="1" applyNumberFormat="1" applyFill="1" applyBorder="1" applyAlignment="1" applyProtection="1">
      <alignment horizontal="left" vertical="center"/>
    </xf>
    <xf numFmtId="0" fontId="0" fillId="0" borderId="12" xfId="0" quotePrefix="1" applyFill="1" applyBorder="1" applyAlignment="1" applyProtection="1">
      <alignment horizontal="left" vertical="center"/>
    </xf>
    <xf numFmtId="0" fontId="3" fillId="4" borderId="6" xfId="0" applyFont="1" applyFill="1" applyBorder="1" applyAlignment="1" applyProtection="1">
      <alignment vertical="center" wrapText="1"/>
    </xf>
    <xf numFmtId="0" fontId="7" fillId="0" borderId="1" xfId="0" applyFont="1" applyFill="1" applyBorder="1" applyAlignment="1" applyProtection="1">
      <alignment vertical="center" wrapText="1"/>
    </xf>
    <xf numFmtId="10" fontId="0" fillId="0" borderId="7" xfId="0" applyNumberFormat="1" applyFont="1" applyFill="1" applyBorder="1" applyAlignment="1" applyProtection="1">
      <alignment vertical="center"/>
    </xf>
    <xf numFmtId="164" fontId="0" fillId="0" borderId="7"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right" vertical="center" wrapText="1"/>
    </xf>
    <xf numFmtId="164" fontId="7" fillId="0" borderId="13" xfId="0" applyNumberFormat="1" applyFont="1" applyFill="1" applyBorder="1" applyAlignment="1" applyProtection="1">
      <alignment horizontal="right" vertical="center" wrapText="1"/>
    </xf>
    <xf numFmtId="0" fontId="3" fillId="5" borderId="2" xfId="0" applyFont="1" applyFill="1" applyBorder="1" applyAlignment="1" applyProtection="1">
      <alignment vertical="center" wrapText="1"/>
    </xf>
    <xf numFmtId="0" fontId="0" fillId="5" borderId="14" xfId="0" applyFont="1" applyFill="1" applyBorder="1" applyAlignment="1" applyProtection="1">
      <alignment vertical="center"/>
    </xf>
    <xf numFmtId="164" fontId="0" fillId="5" borderId="14" xfId="0" applyNumberFormat="1" applyFont="1" applyFill="1" applyBorder="1" applyAlignment="1" applyProtection="1">
      <alignment vertical="center"/>
    </xf>
    <xf numFmtId="164" fontId="0" fillId="5" borderId="15" xfId="0" applyNumberFormat="1" applyFont="1" applyFill="1" applyBorder="1" applyAlignment="1" applyProtection="1">
      <alignment vertical="center"/>
    </xf>
    <xf numFmtId="0" fontId="3" fillId="2" borderId="16" xfId="0" applyFont="1" applyFill="1" applyBorder="1" applyAlignment="1" applyProtection="1">
      <alignment vertical="center" wrapText="1"/>
    </xf>
    <xf numFmtId="0" fontId="0" fillId="2" borderId="16" xfId="0" applyFont="1" applyFill="1" applyBorder="1" applyAlignment="1" applyProtection="1">
      <alignment vertical="center"/>
    </xf>
    <xf numFmtId="0" fontId="9" fillId="2" borderId="16" xfId="0" applyFont="1" applyFill="1" applyBorder="1" applyAlignment="1" applyProtection="1">
      <alignment vertical="center"/>
    </xf>
    <xf numFmtId="164" fontId="9" fillId="2" borderId="16" xfId="0" applyNumberFormat="1" applyFont="1" applyFill="1" applyBorder="1" applyAlignment="1" applyProtection="1">
      <alignment vertical="center"/>
    </xf>
    <xf numFmtId="164" fontId="7" fillId="0" borderId="17" xfId="0" applyNumberFormat="1" applyFont="1" applyFill="1" applyBorder="1" applyAlignment="1" applyProtection="1">
      <alignment horizontal="right" vertical="center" wrapText="1"/>
    </xf>
    <xf numFmtId="164" fontId="7" fillId="0" borderId="18" xfId="0" applyNumberFormat="1" applyFont="1" applyFill="1" applyBorder="1" applyAlignment="1" applyProtection="1">
      <alignment horizontal="right" vertical="center" wrapText="1"/>
    </xf>
    <xf numFmtId="10" fontId="7" fillId="0" borderId="7" xfId="0" applyNumberFormat="1" applyFont="1" applyFill="1" applyBorder="1" applyAlignment="1" applyProtection="1">
      <alignment vertical="center" wrapText="1"/>
    </xf>
    <xf numFmtId="164" fontId="7" fillId="0" borderId="7" xfId="0" applyNumberFormat="1" applyFont="1" applyFill="1" applyBorder="1" applyAlignment="1" applyProtection="1">
      <alignment vertical="center" wrapText="1"/>
    </xf>
    <xf numFmtId="0" fontId="7" fillId="0" borderId="1" xfId="0" applyFont="1" applyFill="1" applyBorder="1" applyAlignment="1" applyProtection="1">
      <alignment horizontal="left" vertical="center" wrapText="1"/>
      <protection locked="0"/>
    </xf>
    <xf numFmtId="164" fontId="0" fillId="0" borderId="7" xfId="0" applyNumberFormat="1" applyFill="1" applyBorder="1" applyAlignment="1" applyProtection="1">
      <alignment horizontal="right" vertical="center" wrapText="1"/>
    </xf>
    <xf numFmtId="164" fontId="0" fillId="0" borderId="13" xfId="0" applyNumberFormat="1" applyFill="1" applyBorder="1" applyAlignment="1" applyProtection="1">
      <alignment horizontal="right" vertical="center" wrapText="1"/>
      <protection locked="0"/>
    </xf>
    <xf numFmtId="164" fontId="7" fillId="0" borderId="13" xfId="0" applyNumberFormat="1" applyFont="1" applyFill="1" applyBorder="1" applyAlignment="1" applyProtection="1">
      <alignment horizontal="right" vertical="center" wrapText="1"/>
      <protection locked="0"/>
    </xf>
    <xf numFmtId="10" fontId="7" fillId="0" borderId="7" xfId="0" applyNumberFormat="1" applyFont="1" applyFill="1" applyBorder="1" applyAlignment="1" applyProtection="1">
      <alignment horizontal="right" vertical="center" wrapText="1"/>
    </xf>
    <xf numFmtId="10" fontId="7" fillId="0" borderId="7" xfId="0" applyNumberFormat="1" applyFont="1" applyFill="1" applyBorder="1" applyAlignment="1" applyProtection="1">
      <alignment horizontal="right" vertical="center" wrapText="1"/>
      <protection locked="0"/>
    </xf>
    <xf numFmtId="0" fontId="7" fillId="0" borderId="19" xfId="0" applyFont="1" applyFill="1" applyBorder="1" applyAlignment="1" applyProtection="1">
      <alignment vertical="center" wrapText="1"/>
    </xf>
    <xf numFmtId="10" fontId="7" fillId="0" borderId="20" xfId="0" applyNumberFormat="1" applyFont="1" applyFill="1" applyBorder="1" applyAlignment="1" applyProtection="1">
      <alignment vertical="center" wrapText="1"/>
    </xf>
    <xf numFmtId="164" fontId="7" fillId="0" borderId="20" xfId="0" applyNumberFormat="1" applyFont="1" applyFill="1" applyBorder="1" applyAlignment="1" applyProtection="1">
      <alignment vertical="center" wrapText="1"/>
    </xf>
    <xf numFmtId="164" fontId="7" fillId="0" borderId="21" xfId="0" applyNumberFormat="1" applyFont="1" applyFill="1" applyBorder="1" applyAlignment="1" applyProtection="1">
      <alignment vertical="center" wrapText="1"/>
    </xf>
    <xf numFmtId="164" fontId="3" fillId="6" borderId="2" xfId="0" applyNumberFormat="1" applyFont="1" applyFill="1" applyBorder="1" applyAlignment="1" applyProtection="1">
      <alignment vertical="center" wrapText="1"/>
    </xf>
    <xf numFmtId="10" fontId="3" fillId="6" borderId="14" xfId="0" applyNumberFormat="1" applyFont="1" applyFill="1" applyBorder="1" applyAlignment="1" applyProtection="1">
      <alignment vertical="center" wrapText="1"/>
    </xf>
    <xf numFmtId="164" fontId="3" fillId="6" borderId="14" xfId="0" applyNumberFormat="1" applyFont="1" applyFill="1" applyBorder="1" applyAlignment="1" applyProtection="1">
      <alignment vertical="center" wrapText="1"/>
    </xf>
    <xf numFmtId="164" fontId="3" fillId="6" borderId="15" xfId="0"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10" fontId="3" fillId="0" borderId="0" xfId="0" applyNumberFormat="1" applyFont="1" applyFill="1" applyBorder="1" applyAlignment="1" applyProtection="1">
      <alignment vertical="center" wrapText="1"/>
    </xf>
    <xf numFmtId="164" fontId="3" fillId="6" borderId="22" xfId="0" applyNumberFormat="1" applyFont="1" applyFill="1" applyBorder="1" applyAlignment="1" applyProtection="1">
      <alignment vertical="center" wrapText="1"/>
    </xf>
    <xf numFmtId="10" fontId="3" fillId="6" borderId="23" xfId="0" applyNumberFormat="1" applyFont="1" applyFill="1" applyBorder="1" applyAlignment="1" applyProtection="1">
      <alignment vertical="center" wrapText="1"/>
    </xf>
    <xf numFmtId="164" fontId="3" fillId="6" borderId="23" xfId="0" applyNumberFormat="1" applyFont="1" applyFill="1" applyBorder="1" applyAlignment="1" applyProtection="1">
      <alignment vertical="center" wrapText="1"/>
    </xf>
    <xf numFmtId="164" fontId="3" fillId="6" borderId="24" xfId="0" applyNumberFormat="1" applyFont="1" applyFill="1" applyBorder="1" applyAlignment="1" applyProtection="1">
      <alignment vertical="center" wrapText="1"/>
    </xf>
    <xf numFmtId="0" fontId="0" fillId="2" borderId="0" xfId="0" applyFont="1" applyFill="1" applyProtection="1"/>
    <xf numFmtId="0" fontId="0" fillId="2" borderId="0" xfId="0" applyFont="1" applyFill="1" applyBorder="1" applyProtection="1"/>
    <xf numFmtId="0" fontId="0" fillId="0" borderId="0" xfId="0" applyFont="1" applyProtection="1"/>
    <xf numFmtId="0" fontId="9" fillId="2" borderId="0" xfId="0" applyFont="1" applyFill="1" applyProtection="1"/>
    <xf numFmtId="0" fontId="0" fillId="2" borderId="0" xfId="0" applyNumberFormat="1" applyFont="1" applyFill="1" applyProtection="1"/>
    <xf numFmtId="0" fontId="0" fillId="2" borderId="0" xfId="0" applyFont="1" applyFill="1"/>
    <xf numFmtId="0" fontId="9" fillId="2" borderId="0" xfId="0" applyNumberFormat="1"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165" fontId="7" fillId="0" borderId="17" xfId="0" applyNumberFormat="1" applyFont="1" applyFill="1" applyBorder="1" applyAlignment="1" applyProtection="1">
      <alignment horizontal="right" vertical="center" wrapText="1"/>
    </xf>
    <xf numFmtId="0" fontId="0" fillId="5" borderId="3" xfId="0" applyFont="1" applyFill="1" applyBorder="1" applyAlignment="1" applyProtection="1">
      <alignment vertical="center"/>
    </xf>
    <xf numFmtId="0" fontId="0" fillId="5" borderId="4" xfId="0" applyFont="1" applyFill="1" applyBorder="1" applyAlignment="1" applyProtection="1">
      <alignment vertical="center"/>
    </xf>
    <xf numFmtId="164" fontId="2" fillId="3" borderId="0" xfId="0" applyNumberFormat="1" applyFont="1" applyFill="1" applyBorder="1" applyAlignment="1" applyProtection="1">
      <alignment horizontal="left" wrapText="1"/>
    </xf>
    <xf numFmtId="0" fontId="7" fillId="0" borderId="25" xfId="0" applyNumberFormat="1"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left" vertical="center" wrapText="1"/>
      <protection locked="0"/>
    </xf>
    <xf numFmtId="0" fontId="7" fillId="0" borderId="7"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0" fillId="0" borderId="14"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7" fillId="0" borderId="17" xfId="0" applyNumberFormat="1" applyFont="1" applyFill="1" applyBorder="1" applyAlignment="1" applyProtection="1">
      <alignment horizontal="left" vertical="center" wrapText="1"/>
      <protection locked="0"/>
    </xf>
    <xf numFmtId="0" fontId="7" fillId="0" borderId="18" xfId="0" applyNumberFormat="1" applyFont="1" applyFill="1" applyBorder="1" applyAlignment="1" applyProtection="1">
      <alignment horizontal="left" vertical="center" wrapText="1"/>
      <protection locked="0"/>
    </xf>
    <xf numFmtId="0" fontId="0" fillId="0" borderId="27" xfId="0" quotePrefix="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quotePrefix="1" applyFill="1" applyBorder="1" applyAlignment="1" applyProtection="1">
      <alignment vertical="center"/>
      <protection locked="0"/>
    </xf>
    <xf numFmtId="0" fontId="0" fillId="0" borderId="30" xfId="0"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Border="1" applyAlignment="1" applyProtection="1">
      <alignment vertical="center"/>
      <protection locked="0"/>
    </xf>
    <xf numFmtId="164" fontId="0" fillId="0" borderId="25" xfId="0" quotePrefix="1" applyNumberFormat="1" applyFill="1" applyBorder="1" applyAlignment="1" applyProtection="1">
      <alignment horizontal="left" vertical="center"/>
      <protection locked="0"/>
    </xf>
    <xf numFmtId="164" fontId="0" fillId="0" borderId="26" xfId="0" applyNumberFormat="1" applyBorder="1" applyAlignment="1" applyProtection="1">
      <alignment horizontal="left" vertical="center"/>
      <protection locked="0"/>
    </xf>
    <xf numFmtId="0" fontId="0" fillId="2" borderId="0" xfId="0" applyFill="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zoomScale="85" zoomScaleNormal="85" workbookViewId="0">
      <selection activeCell="I15" sqref="I15"/>
    </sheetView>
  </sheetViews>
  <sheetFormatPr baseColWidth="10" defaultColWidth="11.5703125" defaultRowHeight="12.75" x14ac:dyDescent="0.2"/>
  <cols>
    <col min="1" max="1" width="4.5703125" style="2" customWidth="1"/>
    <col min="2" max="2" width="28.42578125" style="2" customWidth="1"/>
    <col min="3" max="5" width="20.7109375" style="2" customWidth="1"/>
    <col min="6" max="16384" width="11.5703125" style="2"/>
  </cols>
  <sheetData>
    <row r="1" spans="1:6" x14ac:dyDescent="0.2">
      <c r="A1" s="10"/>
      <c r="B1" s="10"/>
      <c r="C1" s="10"/>
      <c r="D1" s="10"/>
      <c r="E1" s="10"/>
      <c r="F1" s="10"/>
    </row>
    <row r="2" spans="1:6" ht="15.75" x14ac:dyDescent="0.2">
      <c r="A2" s="1"/>
      <c r="B2" s="23" t="s">
        <v>1</v>
      </c>
      <c r="C2" s="21" t="s">
        <v>2</v>
      </c>
      <c r="D2" s="24"/>
      <c r="E2" s="25" t="s">
        <v>3</v>
      </c>
      <c r="F2" s="1"/>
    </row>
    <row r="3" spans="1:6" ht="13.5" thickBot="1" x14ac:dyDescent="0.25">
      <c r="A3" s="1"/>
      <c r="B3" s="24"/>
      <c r="C3" s="24"/>
      <c r="D3" s="24"/>
      <c r="E3" s="24"/>
      <c r="F3" s="1"/>
    </row>
    <row r="4" spans="1:6" ht="13.5" customHeight="1" x14ac:dyDescent="0.2">
      <c r="A4" s="1"/>
      <c r="B4" s="29" t="s">
        <v>4</v>
      </c>
      <c r="C4" s="84"/>
      <c r="D4" s="84"/>
      <c r="E4" s="85"/>
      <c r="F4" s="1"/>
    </row>
    <row r="5" spans="1:6" ht="13.5" customHeight="1" x14ac:dyDescent="0.2">
      <c r="A5" s="1"/>
      <c r="B5" s="11" t="s">
        <v>5</v>
      </c>
      <c r="C5" s="87"/>
      <c r="D5" s="88"/>
      <c r="E5" s="89"/>
      <c r="F5" s="1"/>
    </row>
    <row r="6" spans="1:6" x14ac:dyDescent="0.2">
      <c r="A6" s="1"/>
      <c r="B6" s="11" t="s">
        <v>6</v>
      </c>
      <c r="C6" s="90"/>
      <c r="D6" s="90"/>
      <c r="E6" s="91"/>
      <c r="F6" s="1"/>
    </row>
    <row r="7" spans="1:6" ht="13.5" thickBot="1" x14ac:dyDescent="0.25">
      <c r="A7" s="1"/>
      <c r="B7" s="12" t="s">
        <v>7</v>
      </c>
      <c r="C7" s="92"/>
      <c r="D7" s="92"/>
      <c r="E7" s="93"/>
      <c r="F7" s="1"/>
    </row>
    <row r="8" spans="1:6" ht="13.5" thickBot="1" x14ac:dyDescent="0.25">
      <c r="A8" s="1"/>
      <c r="B8" s="26"/>
      <c r="C8" s="26"/>
      <c r="D8" s="26"/>
      <c r="E8" s="26"/>
      <c r="F8" s="1"/>
    </row>
    <row r="9" spans="1:6" x14ac:dyDescent="0.2">
      <c r="A9" s="1"/>
      <c r="B9" s="29" t="s">
        <v>8</v>
      </c>
      <c r="C9" s="27"/>
      <c r="D9" s="27"/>
      <c r="E9" s="28"/>
      <c r="F9" s="1"/>
    </row>
    <row r="10" spans="1:6" ht="13.5" customHeight="1" x14ac:dyDescent="0.2">
      <c r="A10" s="1"/>
      <c r="B10" s="17" t="s">
        <v>5</v>
      </c>
      <c r="C10" s="96"/>
      <c r="D10" s="96"/>
      <c r="E10" s="97"/>
      <c r="F10" s="1"/>
    </row>
    <row r="11" spans="1:6" x14ac:dyDescent="0.2">
      <c r="A11" s="1"/>
      <c r="B11" s="11" t="s">
        <v>6</v>
      </c>
      <c r="C11" s="90"/>
      <c r="D11" s="90"/>
      <c r="E11" s="91"/>
      <c r="F11" s="1"/>
    </row>
    <row r="12" spans="1:6" x14ac:dyDescent="0.2">
      <c r="A12" s="1"/>
      <c r="B12" s="11" t="s">
        <v>7</v>
      </c>
      <c r="C12" s="90"/>
      <c r="D12" s="90"/>
      <c r="E12" s="91"/>
      <c r="F12" s="1"/>
    </row>
    <row r="13" spans="1:6" ht="13.5" thickBot="1" x14ac:dyDescent="0.25">
      <c r="A13" s="1"/>
      <c r="B13" s="12" t="s">
        <v>9</v>
      </c>
      <c r="C13" s="94"/>
      <c r="D13" s="94"/>
      <c r="E13" s="95"/>
      <c r="F13" s="1"/>
    </row>
    <row r="14" spans="1:6" ht="13.5" thickBot="1" x14ac:dyDescent="0.25">
      <c r="A14" s="1"/>
      <c r="B14" s="3"/>
      <c r="C14" s="3"/>
      <c r="D14" s="13"/>
      <c r="E14" s="14"/>
      <c r="F14" s="1"/>
    </row>
    <row r="15" spans="1:6" x14ac:dyDescent="0.2">
      <c r="A15" s="1"/>
      <c r="B15" s="29" t="s">
        <v>10</v>
      </c>
      <c r="C15" s="27"/>
      <c r="D15" s="27"/>
      <c r="E15" s="28"/>
      <c r="F15" s="1"/>
    </row>
    <row r="16" spans="1:6" x14ac:dyDescent="0.2">
      <c r="A16" s="1"/>
      <c r="B16" s="30" t="s">
        <v>11</v>
      </c>
      <c r="C16" s="100" t="s">
        <v>56</v>
      </c>
      <c r="D16" s="101"/>
      <c r="E16" s="31"/>
      <c r="F16" s="1"/>
    </row>
    <row r="17" spans="1:9" x14ac:dyDescent="0.2">
      <c r="A17" s="1"/>
      <c r="B17" s="11" t="s">
        <v>12</v>
      </c>
      <c r="C17" s="102" t="s">
        <v>56</v>
      </c>
      <c r="D17" s="103"/>
      <c r="E17" s="32"/>
      <c r="F17" s="1"/>
      <c r="H17" s="4"/>
      <c r="I17" s="4"/>
    </row>
    <row r="18" spans="1:9" x14ac:dyDescent="0.2">
      <c r="A18" s="1"/>
      <c r="B18" s="11" t="s">
        <v>13</v>
      </c>
      <c r="C18" s="104">
        <v>0</v>
      </c>
      <c r="D18" s="105"/>
      <c r="E18" s="33"/>
      <c r="F18" s="1"/>
      <c r="H18" s="4"/>
      <c r="I18" s="4"/>
    </row>
    <row r="19" spans="1:9" ht="13.5" thickBot="1" x14ac:dyDescent="0.25">
      <c r="A19" s="1"/>
      <c r="B19" s="12" t="s">
        <v>14</v>
      </c>
      <c r="C19" s="98">
        <v>0</v>
      </c>
      <c r="D19" s="99"/>
      <c r="E19" s="34"/>
      <c r="F19" s="1"/>
      <c r="H19" s="4"/>
      <c r="I19" s="4"/>
    </row>
    <row r="20" spans="1:9" ht="13.5" thickBot="1" x14ac:dyDescent="0.25">
      <c r="A20" s="1"/>
      <c r="B20" s="26"/>
      <c r="C20" s="26"/>
      <c r="D20" s="26"/>
      <c r="E20" s="26"/>
      <c r="F20" s="1"/>
      <c r="H20" s="5"/>
      <c r="I20" s="5"/>
    </row>
    <row r="21" spans="1:9" x14ac:dyDescent="0.2">
      <c r="A21" s="1"/>
      <c r="B21" s="35" t="s">
        <v>15</v>
      </c>
      <c r="C21" s="18" t="s">
        <v>16</v>
      </c>
      <c r="D21" s="15" t="s">
        <v>17</v>
      </c>
      <c r="E21" s="19" t="s">
        <v>18</v>
      </c>
      <c r="F21" s="1"/>
      <c r="H21" s="6"/>
      <c r="I21" s="7"/>
    </row>
    <row r="22" spans="1:9" x14ac:dyDescent="0.2">
      <c r="A22" s="1"/>
      <c r="B22" s="36" t="s">
        <v>20</v>
      </c>
      <c r="C22" s="37"/>
      <c r="D22" s="38">
        <f>C18</f>
        <v>0</v>
      </c>
      <c r="E22" s="39">
        <f>C18*C19</f>
        <v>0</v>
      </c>
      <c r="F22" s="1"/>
    </row>
    <row r="23" spans="1:9" x14ac:dyDescent="0.2">
      <c r="A23" s="1"/>
      <c r="B23" s="11" t="s">
        <v>21</v>
      </c>
      <c r="C23" s="22" t="s">
        <v>56</v>
      </c>
      <c r="D23" s="40">
        <f>IF(C23="Scegliere",0,IF(C23="Nessuno",0,D22*C23))</f>
        <v>0</v>
      </c>
      <c r="E23" s="41">
        <f>C19*D23</f>
        <v>0</v>
      </c>
      <c r="F23" s="1"/>
    </row>
    <row r="24" spans="1:9" ht="13.5" thickBot="1" x14ac:dyDescent="0.25">
      <c r="A24" s="1"/>
      <c r="B24" s="42" t="s">
        <v>22</v>
      </c>
      <c r="C24" s="43"/>
      <c r="D24" s="44">
        <f>SUM(D22:D23)</f>
        <v>0</v>
      </c>
      <c r="E24" s="45">
        <f>SUM(E22:E23)</f>
        <v>0</v>
      </c>
      <c r="F24" s="1"/>
    </row>
    <row r="25" spans="1:9" ht="13.5" thickBot="1" x14ac:dyDescent="0.25">
      <c r="A25" s="1"/>
      <c r="B25" s="46"/>
      <c r="C25" s="47"/>
      <c r="D25" s="48"/>
      <c r="E25" s="49"/>
      <c r="F25" s="1"/>
    </row>
    <row r="26" spans="1:9" ht="13.5" customHeight="1" x14ac:dyDescent="0.2">
      <c r="A26" s="1"/>
      <c r="B26" s="20" t="s">
        <v>23</v>
      </c>
      <c r="C26" s="15" t="s">
        <v>16</v>
      </c>
      <c r="D26" s="15" t="s">
        <v>17</v>
      </c>
      <c r="E26" s="16" t="s">
        <v>19</v>
      </c>
      <c r="F26" s="1"/>
    </row>
    <row r="27" spans="1:9" x14ac:dyDescent="0.2">
      <c r="A27" s="1"/>
      <c r="B27" s="17" t="s">
        <v>24</v>
      </c>
      <c r="C27" s="83">
        <v>5.2999999999999999E-2</v>
      </c>
      <c r="D27" s="50">
        <f>D24*C27</f>
        <v>0</v>
      </c>
      <c r="E27" s="51">
        <f>E24*C27</f>
        <v>0</v>
      </c>
      <c r="F27" s="1"/>
    </row>
    <row r="28" spans="1:9" x14ac:dyDescent="0.2">
      <c r="A28" s="1"/>
      <c r="B28" s="36" t="s">
        <v>25</v>
      </c>
      <c r="C28" s="52">
        <v>1.0999999999999999E-2</v>
      </c>
      <c r="D28" s="53">
        <f>D24*C28</f>
        <v>0</v>
      </c>
      <c r="E28" s="39">
        <f>E24*C28</f>
        <v>0</v>
      </c>
      <c r="F28" s="1"/>
    </row>
    <row r="29" spans="1:9" x14ac:dyDescent="0.2">
      <c r="A29" s="1"/>
      <c r="B29" s="54" t="s">
        <v>27</v>
      </c>
      <c r="C29" s="22"/>
      <c r="D29" s="55" t="str">
        <f>IF(C29="","",D24*C29)</f>
        <v/>
      </c>
      <c r="E29" s="56" t="str">
        <f>IF(C29="","",E24*C29)</f>
        <v/>
      </c>
      <c r="F29" s="1"/>
    </row>
    <row r="30" spans="1:9" x14ac:dyDescent="0.2">
      <c r="A30" s="1"/>
      <c r="B30" s="54" t="s">
        <v>26</v>
      </c>
      <c r="C30" s="22"/>
      <c r="D30" s="55" t="str">
        <f>IF(C30="","",D24*C30)</f>
        <v/>
      </c>
      <c r="E30" s="57" t="str">
        <f>IF(C30="","",E24*C30)</f>
        <v/>
      </c>
      <c r="F30" s="1"/>
    </row>
    <row r="31" spans="1:9" x14ac:dyDescent="0.2">
      <c r="A31" s="1"/>
      <c r="B31" s="11" t="str">
        <f>IF(C17=B72,"Imposta alla fonte","")</f>
        <v/>
      </c>
      <c r="C31" s="58" t="str">
        <f>IF(C17=B72,0.05,"")</f>
        <v/>
      </c>
      <c r="D31" s="40" t="str">
        <f>IF(C31="","",D24*C31)</f>
        <v/>
      </c>
      <c r="E31" s="41" t="str">
        <f>IF(C31="","",E24*C31)</f>
        <v/>
      </c>
      <c r="F31" s="1"/>
    </row>
    <row r="32" spans="1:9" x14ac:dyDescent="0.2">
      <c r="A32" s="1"/>
      <c r="B32" s="11" t="str">
        <f>IF(C17=B74,"Imposta alla fonte","")</f>
        <v/>
      </c>
      <c r="C32" s="59"/>
      <c r="D32" s="40" t="str">
        <f>IF(C32="","",D24*C32)</f>
        <v/>
      </c>
      <c r="E32" s="41" t="str">
        <f>IF(C32="","",E24*C32)</f>
        <v/>
      </c>
      <c r="F32" s="1"/>
    </row>
    <row r="33" spans="1:6" x14ac:dyDescent="0.2">
      <c r="A33" s="1"/>
      <c r="B33" s="60" t="str">
        <f>IF(C16=B66,"CAF","")</f>
        <v/>
      </c>
      <c r="C33" s="61" t="str">
        <f>IF(C16=B66,0.0017,"")</f>
        <v/>
      </c>
      <c r="D33" s="62" t="str">
        <f>IF(C33="","",D24*C33)</f>
        <v/>
      </c>
      <c r="E33" s="63" t="str">
        <f>IF(C33="","",E24*C33)</f>
        <v/>
      </c>
      <c r="F33" s="1"/>
    </row>
    <row r="34" spans="1:6" ht="13.5" thickBot="1" x14ac:dyDescent="0.25">
      <c r="A34" s="1"/>
      <c r="B34" s="64" t="s">
        <v>28</v>
      </c>
      <c r="C34" s="65">
        <f>SUM(C24:C33)</f>
        <v>6.4000000000000001E-2</v>
      </c>
      <c r="D34" s="66">
        <f>SUM(D27:D33)</f>
        <v>0</v>
      </c>
      <c r="E34" s="67">
        <f>SUM(E27:E33)</f>
        <v>0</v>
      </c>
      <c r="F34" s="1"/>
    </row>
    <row r="35" spans="1:6" ht="13.5" thickBot="1" x14ac:dyDescent="0.25">
      <c r="A35" s="1"/>
      <c r="B35" s="68"/>
      <c r="C35" s="69"/>
      <c r="D35" s="68"/>
      <c r="E35" s="68"/>
      <c r="F35" s="1"/>
    </row>
    <row r="36" spans="1:6" ht="13.5" thickBot="1" x14ac:dyDescent="0.25">
      <c r="A36" s="1"/>
      <c r="B36" s="70" t="s">
        <v>29</v>
      </c>
      <c r="C36" s="71"/>
      <c r="D36" s="72">
        <f>D24-D34</f>
        <v>0</v>
      </c>
      <c r="E36" s="73">
        <f>E24-E34</f>
        <v>0</v>
      </c>
      <c r="F36" s="1"/>
    </row>
    <row r="37" spans="1:6" x14ac:dyDescent="0.2">
      <c r="A37" s="1"/>
      <c r="B37" s="8"/>
      <c r="C37" s="8"/>
      <c r="D37" s="8"/>
      <c r="E37" s="8"/>
      <c r="F37" s="1"/>
    </row>
    <row r="38" spans="1:6" ht="15" x14ac:dyDescent="0.25">
      <c r="A38" s="1"/>
      <c r="B38" s="9"/>
      <c r="C38" s="86"/>
      <c r="D38" s="86"/>
      <c r="E38" s="9"/>
      <c r="F38" s="1"/>
    </row>
    <row r="39" spans="1:6" s="76" customFormat="1" x14ac:dyDescent="0.2">
      <c r="A39" s="74"/>
      <c r="B39" s="75"/>
      <c r="C39" s="75"/>
      <c r="D39" s="75"/>
      <c r="E39" s="75"/>
      <c r="F39" s="75"/>
    </row>
    <row r="40" spans="1:6" s="76" customFormat="1" hidden="1" x14ac:dyDescent="0.2">
      <c r="A40" s="74"/>
      <c r="B40" s="75"/>
      <c r="C40" s="75"/>
      <c r="D40" s="75"/>
      <c r="E40" s="75"/>
      <c r="F40" s="75"/>
    </row>
    <row r="41" spans="1:6" s="76" customFormat="1" hidden="1" x14ac:dyDescent="0.2">
      <c r="A41" s="75"/>
      <c r="B41" s="77" t="s">
        <v>55</v>
      </c>
      <c r="C41" s="75"/>
      <c r="D41" s="75"/>
      <c r="E41" s="75"/>
      <c r="F41" s="75"/>
    </row>
    <row r="42" spans="1:6" s="76" customFormat="1" hidden="1" x14ac:dyDescent="0.2">
      <c r="A42" s="75"/>
      <c r="B42" s="74" t="s">
        <v>56</v>
      </c>
      <c r="C42" s="106">
        <v>0</v>
      </c>
      <c r="D42" s="78">
        <f t="shared" ref="D42:D68" si="0">IF($C$16=B42,C42,"")</f>
        <v>0</v>
      </c>
      <c r="E42" s="75"/>
      <c r="F42" s="75"/>
    </row>
    <row r="43" spans="1:6" s="76" customFormat="1" hidden="1" x14ac:dyDescent="0.2">
      <c r="A43" s="75"/>
      <c r="B43" s="78" t="s">
        <v>30</v>
      </c>
      <c r="C43" s="106">
        <v>1.4500000000000001E-2</v>
      </c>
      <c r="D43" s="78" t="str">
        <f t="shared" si="0"/>
        <v/>
      </c>
      <c r="E43" s="75"/>
      <c r="F43" s="75"/>
    </row>
    <row r="44" spans="1:6" s="76" customFormat="1" hidden="1" x14ac:dyDescent="0.2">
      <c r="A44" s="75"/>
      <c r="B44" s="78" t="s">
        <v>53</v>
      </c>
      <c r="C44" s="106">
        <v>1.6E-2</v>
      </c>
      <c r="D44" s="78" t="str">
        <f t="shared" si="0"/>
        <v/>
      </c>
      <c r="E44" s="75"/>
      <c r="F44" s="75"/>
    </row>
    <row r="45" spans="1:6" s="76" customFormat="1" hidden="1" x14ac:dyDescent="0.2">
      <c r="A45" s="75"/>
      <c r="B45" s="78" t="s">
        <v>54</v>
      </c>
      <c r="C45" s="106">
        <v>1.7999999999999999E-2</v>
      </c>
      <c r="D45" s="78" t="str">
        <f t="shared" si="0"/>
        <v/>
      </c>
      <c r="E45" s="75"/>
      <c r="F45" s="75"/>
    </row>
    <row r="46" spans="1:6" s="76" customFormat="1" hidden="1" x14ac:dyDescent="0.2">
      <c r="A46" s="75"/>
      <c r="B46" s="78" t="s">
        <v>31</v>
      </c>
      <c r="C46" s="106">
        <v>1.2500000000000001E-2</v>
      </c>
      <c r="D46" s="78" t="str">
        <f t="shared" si="0"/>
        <v/>
      </c>
      <c r="E46" s="75"/>
      <c r="F46" s="75"/>
    </row>
    <row r="47" spans="1:6" s="76" customFormat="1" hidden="1" x14ac:dyDescent="0.2">
      <c r="A47" s="75"/>
      <c r="B47" s="78" t="s">
        <v>32</v>
      </c>
      <c r="C47" s="106">
        <v>1.6500000000000001E-2</v>
      </c>
      <c r="D47" s="78" t="str">
        <f t="shared" si="0"/>
        <v/>
      </c>
      <c r="E47" s="75"/>
      <c r="F47" s="75"/>
    </row>
    <row r="48" spans="1:6" s="76" customFormat="1" hidden="1" x14ac:dyDescent="0.2">
      <c r="A48" s="75"/>
      <c r="B48" s="78" t="s">
        <v>33</v>
      </c>
      <c r="C48" s="106">
        <v>1.4999999999999999E-2</v>
      </c>
      <c r="D48" s="78" t="str">
        <f t="shared" si="0"/>
        <v/>
      </c>
      <c r="E48" s="75"/>
      <c r="F48" s="75"/>
    </row>
    <row r="49" spans="1:6" s="76" customFormat="1" hidden="1" x14ac:dyDescent="0.2">
      <c r="A49" s="75"/>
      <c r="B49" s="78" t="s">
        <v>34</v>
      </c>
      <c r="C49" s="106">
        <v>2.4799999999999999E-2</v>
      </c>
      <c r="D49" s="78" t="str">
        <f t="shared" si="0"/>
        <v/>
      </c>
      <c r="E49" s="75"/>
      <c r="F49" s="75"/>
    </row>
    <row r="50" spans="1:6" s="76" customFormat="1" hidden="1" x14ac:dyDescent="0.2">
      <c r="A50" s="75"/>
      <c r="B50" s="78" t="s">
        <v>35</v>
      </c>
      <c r="C50" s="106">
        <v>2.2800000000000001E-2</v>
      </c>
      <c r="D50" s="78" t="str">
        <f t="shared" si="0"/>
        <v/>
      </c>
      <c r="E50" s="75"/>
      <c r="F50" s="75"/>
    </row>
    <row r="51" spans="1:6" s="76" customFormat="1" hidden="1" x14ac:dyDescent="0.2">
      <c r="A51" s="75"/>
      <c r="B51" s="78" t="s">
        <v>36</v>
      </c>
      <c r="C51" s="106">
        <v>1.4E-2</v>
      </c>
      <c r="D51" s="78" t="str">
        <f t="shared" si="0"/>
        <v/>
      </c>
      <c r="E51" s="75"/>
      <c r="F51" s="75"/>
    </row>
    <row r="52" spans="1:6" s="76" customFormat="1" hidden="1" x14ac:dyDescent="0.2">
      <c r="A52" s="75"/>
      <c r="B52" s="78" t="s">
        <v>37</v>
      </c>
      <c r="C52" s="106">
        <v>1.6E-2</v>
      </c>
      <c r="D52" s="78" t="str">
        <f t="shared" si="0"/>
        <v/>
      </c>
      <c r="E52" s="75"/>
      <c r="F52" s="75"/>
    </row>
    <row r="53" spans="1:6" s="76" customFormat="1" hidden="1" x14ac:dyDescent="0.2">
      <c r="A53" s="75"/>
      <c r="B53" s="78" t="s">
        <v>38</v>
      </c>
      <c r="C53" s="106">
        <v>2.75E-2</v>
      </c>
      <c r="D53" s="78" t="str">
        <f t="shared" si="0"/>
        <v/>
      </c>
      <c r="E53" s="75"/>
      <c r="F53" s="75"/>
    </row>
    <row r="54" spans="1:6" s="76" customFormat="1" hidden="1" x14ac:dyDescent="0.2">
      <c r="A54" s="75"/>
      <c r="B54" s="78" t="s">
        <v>39</v>
      </c>
      <c r="C54" s="106">
        <v>1.35E-2</v>
      </c>
      <c r="D54" s="78" t="str">
        <f t="shared" si="0"/>
        <v/>
      </c>
      <c r="E54" s="75"/>
      <c r="F54" s="75"/>
    </row>
    <row r="55" spans="1:6" s="76" customFormat="1" hidden="1" x14ac:dyDescent="0.2">
      <c r="A55" s="75"/>
      <c r="B55" s="78" t="s">
        <v>40</v>
      </c>
      <c r="C55" s="106">
        <v>1.9E-2</v>
      </c>
      <c r="D55" s="78" t="str">
        <f t="shared" si="0"/>
        <v/>
      </c>
      <c r="E55" s="75"/>
      <c r="F55" s="75"/>
    </row>
    <row r="56" spans="1:6" s="76" customFormat="1" hidden="1" x14ac:dyDescent="0.2">
      <c r="A56" s="75"/>
      <c r="B56" s="78" t="s">
        <v>41</v>
      </c>
      <c r="C56" s="106">
        <v>1.4999999999999999E-2</v>
      </c>
      <c r="D56" s="78" t="str">
        <f t="shared" si="0"/>
        <v/>
      </c>
      <c r="E56" s="75"/>
      <c r="F56" s="75"/>
    </row>
    <row r="57" spans="1:6" s="76" customFormat="1" hidden="1" x14ac:dyDescent="0.2">
      <c r="A57" s="75"/>
      <c r="B57" s="78" t="s">
        <v>42</v>
      </c>
      <c r="C57" s="106">
        <v>1.4E-2</v>
      </c>
      <c r="D57" s="78" t="str">
        <f t="shared" si="0"/>
        <v/>
      </c>
      <c r="E57" s="75"/>
      <c r="F57" s="75"/>
    </row>
    <row r="58" spans="1:6" s="76" customFormat="1" hidden="1" x14ac:dyDescent="0.2">
      <c r="A58" s="75"/>
      <c r="B58" s="78" t="s">
        <v>43</v>
      </c>
      <c r="C58" s="106">
        <v>1.7999999999999999E-2</v>
      </c>
      <c r="D58" s="78" t="str">
        <f t="shared" si="0"/>
        <v/>
      </c>
      <c r="E58" s="75"/>
      <c r="F58" s="75"/>
    </row>
    <row r="59" spans="1:6" s="76" customFormat="1" hidden="1" x14ac:dyDescent="0.2">
      <c r="A59" s="75"/>
      <c r="B59" s="78" t="s">
        <v>44</v>
      </c>
      <c r="C59" s="106">
        <v>1.2500000000000001E-2</v>
      </c>
      <c r="D59" s="78" t="str">
        <f t="shared" si="0"/>
        <v/>
      </c>
      <c r="E59" s="75"/>
      <c r="F59" s="75"/>
    </row>
    <row r="60" spans="1:6" s="76" customFormat="1" hidden="1" x14ac:dyDescent="0.2">
      <c r="A60" s="75"/>
      <c r="B60" s="78" t="s">
        <v>45</v>
      </c>
      <c r="C60" s="106">
        <v>1.2999999999999999E-2</v>
      </c>
      <c r="D60" s="78" t="str">
        <f t="shared" si="0"/>
        <v/>
      </c>
      <c r="E60" s="75"/>
      <c r="F60" s="75"/>
    </row>
    <row r="61" spans="1:6" s="76" customFormat="1" hidden="1" x14ac:dyDescent="0.2">
      <c r="A61" s="75"/>
      <c r="B61" s="78" t="s">
        <v>46</v>
      </c>
      <c r="C61" s="106">
        <v>1.2999999999999999E-2</v>
      </c>
      <c r="D61" s="78" t="str">
        <f t="shared" si="0"/>
        <v/>
      </c>
      <c r="E61" s="75"/>
      <c r="F61" s="75"/>
    </row>
    <row r="62" spans="1:6" s="76" customFormat="1" hidden="1" x14ac:dyDescent="0.2">
      <c r="A62" s="75"/>
      <c r="B62" s="78" t="s">
        <v>47</v>
      </c>
      <c r="C62" s="106">
        <v>1.7000000000000001E-2</v>
      </c>
      <c r="D62" s="78" t="str">
        <f t="shared" si="0"/>
        <v/>
      </c>
      <c r="E62" s="75"/>
      <c r="F62" s="75"/>
    </row>
    <row r="63" spans="1:6" s="76" customFormat="1" hidden="1" x14ac:dyDescent="0.2">
      <c r="A63" s="75"/>
      <c r="B63" s="78" t="s">
        <v>48</v>
      </c>
      <c r="C63" s="106">
        <v>1.4999999999999999E-2</v>
      </c>
      <c r="D63" s="78" t="str">
        <f t="shared" si="0"/>
        <v/>
      </c>
      <c r="E63" s="75"/>
      <c r="F63" s="75"/>
    </row>
    <row r="64" spans="1:6" s="76" customFormat="1" hidden="1" x14ac:dyDescent="0.2">
      <c r="A64" s="75"/>
      <c r="B64" s="78" t="s">
        <v>0</v>
      </c>
      <c r="C64" s="106">
        <v>2.1000000000000001E-2</v>
      </c>
      <c r="D64" s="78" t="str">
        <f t="shared" si="0"/>
        <v/>
      </c>
      <c r="E64" s="75"/>
      <c r="F64" s="75"/>
    </row>
    <row r="65" spans="1:6" s="76" customFormat="1" hidden="1" x14ac:dyDescent="0.2">
      <c r="A65" s="75"/>
      <c r="B65" s="78" t="s">
        <v>49</v>
      </c>
      <c r="C65" s="106">
        <v>2.4799999999999999E-2</v>
      </c>
      <c r="D65" s="78" t="str">
        <f t="shared" si="0"/>
        <v/>
      </c>
      <c r="E65" s="75"/>
      <c r="F65" s="75"/>
    </row>
    <row r="66" spans="1:6" s="76" customFormat="1" hidden="1" x14ac:dyDescent="0.2">
      <c r="A66" s="75"/>
      <c r="B66" s="78" t="s">
        <v>50</v>
      </c>
      <c r="C66" s="106">
        <v>2.5000000000000001E-2</v>
      </c>
      <c r="D66" s="78" t="str">
        <f t="shared" si="0"/>
        <v/>
      </c>
      <c r="E66" s="75"/>
      <c r="F66" s="75"/>
    </row>
    <row r="67" spans="1:6" s="76" customFormat="1" hidden="1" x14ac:dyDescent="0.2">
      <c r="A67" s="75"/>
      <c r="B67" s="78" t="s">
        <v>51</v>
      </c>
      <c r="C67" s="106">
        <v>1.6E-2</v>
      </c>
      <c r="D67" s="78" t="str">
        <f t="shared" si="0"/>
        <v/>
      </c>
      <c r="E67" s="75"/>
      <c r="F67" s="75"/>
    </row>
    <row r="68" spans="1:6" s="76" customFormat="1" hidden="1" x14ac:dyDescent="0.2">
      <c r="A68" s="75"/>
      <c r="B68" s="78" t="s">
        <v>52</v>
      </c>
      <c r="C68" s="106">
        <v>1.025E-2</v>
      </c>
      <c r="D68" s="78" t="str">
        <f t="shared" si="0"/>
        <v/>
      </c>
      <c r="E68" s="75"/>
      <c r="F68" s="75"/>
    </row>
    <row r="69" spans="1:6" s="76" customFormat="1" hidden="1" x14ac:dyDescent="0.2">
      <c r="A69" s="75"/>
      <c r="B69" s="78"/>
      <c r="C69" s="78"/>
      <c r="E69" s="75"/>
      <c r="F69" s="75"/>
    </row>
    <row r="70" spans="1:6" s="76" customFormat="1" hidden="1" x14ac:dyDescent="0.2">
      <c r="A70" s="75"/>
      <c r="B70" s="78" t="s">
        <v>12</v>
      </c>
      <c r="C70" s="78"/>
      <c r="D70" s="75"/>
      <c r="E70" s="75"/>
      <c r="F70" s="75"/>
    </row>
    <row r="71" spans="1:6" s="76" customFormat="1" hidden="1" x14ac:dyDescent="0.2">
      <c r="A71" s="75"/>
      <c r="B71" s="78" t="s">
        <v>56</v>
      </c>
      <c r="C71" s="78"/>
      <c r="D71" s="75"/>
      <c r="E71" s="75"/>
      <c r="F71" s="75"/>
    </row>
    <row r="72" spans="1:6" s="76" customFormat="1" hidden="1" x14ac:dyDescent="0.2">
      <c r="A72" s="75"/>
      <c r="B72" s="74" t="s">
        <v>57</v>
      </c>
      <c r="C72" s="78"/>
      <c r="D72" s="75"/>
      <c r="E72" s="75"/>
      <c r="F72" s="75"/>
    </row>
    <row r="73" spans="1:6" s="76" customFormat="1" hidden="1" x14ac:dyDescent="0.2">
      <c r="A73" s="75"/>
      <c r="B73" s="74" t="s">
        <v>58</v>
      </c>
      <c r="C73" s="78"/>
      <c r="D73" s="75"/>
      <c r="E73" s="75"/>
      <c r="F73" s="75"/>
    </row>
    <row r="74" spans="1:6" s="76" customFormat="1" hidden="1" x14ac:dyDescent="0.2">
      <c r="A74" s="75"/>
      <c r="B74" s="79" t="s">
        <v>59</v>
      </c>
      <c r="C74" s="78"/>
      <c r="D74" s="75"/>
      <c r="E74" s="75"/>
      <c r="F74" s="75"/>
    </row>
    <row r="75" spans="1:6" s="76" customFormat="1" hidden="1" x14ac:dyDescent="0.2">
      <c r="A75" s="75"/>
      <c r="B75" s="78"/>
      <c r="C75" s="78"/>
      <c r="D75" s="75"/>
      <c r="E75" s="75"/>
      <c r="F75" s="75"/>
    </row>
    <row r="76" spans="1:6" s="76" customFormat="1" hidden="1" x14ac:dyDescent="0.2">
      <c r="A76" s="75"/>
      <c r="B76" s="80" t="s">
        <v>21</v>
      </c>
      <c r="C76" s="78"/>
      <c r="D76" s="75"/>
      <c r="E76" s="75"/>
      <c r="F76" s="75"/>
    </row>
    <row r="77" spans="1:6" s="76" customFormat="1" hidden="1" x14ac:dyDescent="0.2">
      <c r="A77" s="75"/>
      <c r="B77" s="78" t="s">
        <v>56</v>
      </c>
      <c r="C77" s="78"/>
      <c r="D77" s="75"/>
      <c r="E77" s="75"/>
      <c r="F77" s="75"/>
    </row>
    <row r="78" spans="1:6" s="76" customFormat="1" hidden="1" x14ac:dyDescent="0.2">
      <c r="A78" s="75"/>
      <c r="B78" s="81">
        <v>8.3299999999999999E-2</v>
      </c>
      <c r="C78" s="78"/>
      <c r="D78" s="75"/>
      <c r="E78" s="75"/>
      <c r="F78" s="75"/>
    </row>
    <row r="79" spans="1:6" s="76" customFormat="1" hidden="1" x14ac:dyDescent="0.2">
      <c r="A79" s="75"/>
      <c r="B79" s="81">
        <v>0.10639999999999999</v>
      </c>
      <c r="C79" s="78"/>
      <c r="D79" s="75"/>
      <c r="E79" s="75"/>
      <c r="F79" s="75"/>
    </row>
    <row r="80" spans="1:6" s="76" customFormat="1" hidden="1" x14ac:dyDescent="0.2">
      <c r="A80" s="75"/>
      <c r="B80" s="81">
        <v>0.13039999999999999</v>
      </c>
      <c r="C80" s="78"/>
      <c r="D80" s="75"/>
      <c r="E80" s="75"/>
      <c r="F80" s="75"/>
    </row>
    <row r="81" spans="1:6" s="76" customFormat="1" hidden="1" x14ac:dyDescent="0.2">
      <c r="A81" s="75"/>
      <c r="B81" s="82" t="s">
        <v>60</v>
      </c>
      <c r="C81" s="78"/>
      <c r="D81" s="75"/>
      <c r="E81" s="75"/>
      <c r="F81" s="75"/>
    </row>
    <row r="82" spans="1:6" s="76" customFormat="1" hidden="1" x14ac:dyDescent="0.2"/>
    <row r="83" spans="1:6" s="76" customFormat="1" x14ac:dyDescent="0.2"/>
    <row r="84" spans="1:6" s="76" customFormat="1" x14ac:dyDescent="0.2"/>
  </sheetData>
  <sheetProtection selectLockedCells="1"/>
  <mergeCells count="13">
    <mergeCell ref="C4:E4"/>
    <mergeCell ref="C38:D38"/>
    <mergeCell ref="C5:E5"/>
    <mergeCell ref="C6:E6"/>
    <mergeCell ref="C7:E7"/>
    <mergeCell ref="C13:E13"/>
    <mergeCell ref="C10:E10"/>
    <mergeCell ref="C11:E11"/>
    <mergeCell ref="C19:D19"/>
    <mergeCell ref="C16:D16"/>
    <mergeCell ref="C17:D17"/>
    <mergeCell ref="C18:D18"/>
    <mergeCell ref="C12:E12"/>
  </mergeCells>
  <dataValidations count="3">
    <dataValidation type="list" allowBlank="1" showInputMessage="1" showErrorMessage="1" sqref="C23" xr:uid="{00000000-0002-0000-0000-000000000000}">
      <formula1>$B$77:$B$81</formula1>
    </dataValidation>
    <dataValidation type="list" allowBlank="1" showInputMessage="1" showErrorMessage="1" sqref="C17:D17" xr:uid="{00000000-0002-0000-0000-000001000000}">
      <formula1>$B$71:$B$74</formula1>
    </dataValidation>
    <dataValidation type="list" allowBlank="1" showInputMessage="1" showErrorMessage="1" sqref="C16:D16" xr:uid="{00000000-0002-0000-0000-000002000000}">
      <formula1>$B$42:$B$68</formula1>
    </dataValidation>
  </dataValidations>
  <pageMargins left="0.70866141732283472" right="0.70866141732283472" top="0.78740157480314965" bottom="0.78740157480314965"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Stundenlohn</vt:lpstr>
      <vt:lpstr>'Lohnabrechnung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2011-05-03T13:11:59Z</cp:lastPrinted>
  <dcterms:created xsi:type="dcterms:W3CDTF">2010-12-14T16:43:31Z</dcterms:created>
  <dcterms:modified xsi:type="dcterms:W3CDTF">2023-12-14T09:44:52Z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10:54:17</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COO.2101.104.5.3506298</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10:54:17</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*COO.2101.104.5.3506298*</vt:lpwstr>
  </property>
  <property fmtid="{D5CDD505-2E9C-101B-9397-08002B2CF9AE}" pid="27" name="FSC#COOELAK@1.1001:RefBarCode">
    <vt:lpwstr>*Conteggio_salariale_(salario_orario)_2013*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*COO.2101.104.6.1769490*</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